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npnis\Desktop\Resonate\"/>
    </mc:Choice>
  </mc:AlternateContent>
  <xr:revisionPtr revIDLastSave="0" documentId="13_ncr:1_{F7A0123E-333B-444C-BE3F-C18B02BEF195}" xr6:coauthVersionLast="47" xr6:coauthVersionMax="47" xr10:uidLastSave="{00000000-0000-0000-0000-000000000000}"/>
  <bookViews>
    <workbookView xWindow="-98" yWindow="-98" windowWidth="23236" windowHeight="13875" xr2:uid="{00000000-000D-0000-FFFF-FFFF00000000}"/>
  </bookViews>
  <sheets>
    <sheet name="Sheet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70" i="1" l="1"/>
  <c r="Q770" i="1"/>
  <c r="P770" i="1"/>
  <c r="O770" i="1"/>
  <c r="M770" i="1"/>
  <c r="L770" i="1"/>
  <c r="K770" i="1"/>
  <c r="N770" i="1" s="1"/>
  <c r="S770" i="1" s="1"/>
  <c r="D770" i="1"/>
  <c r="U769" i="1"/>
  <c r="R769" i="1"/>
  <c r="Q769" i="1"/>
  <c r="P769" i="1"/>
  <c r="O769" i="1"/>
  <c r="M769" i="1"/>
  <c r="L769" i="1"/>
  <c r="K769" i="1"/>
  <c r="D769" i="1"/>
  <c r="U768" i="1"/>
  <c r="R768" i="1"/>
  <c r="Q768" i="1"/>
  <c r="P768" i="1"/>
  <c r="O768" i="1"/>
  <c r="M768" i="1"/>
  <c r="L768" i="1"/>
  <c r="K768" i="1"/>
  <c r="N768" i="1" s="1"/>
  <c r="S768" i="1" s="1"/>
  <c r="D768" i="1"/>
  <c r="U767" i="1"/>
  <c r="R767" i="1"/>
  <c r="Q767" i="1"/>
  <c r="P767" i="1"/>
  <c r="O767" i="1"/>
  <c r="M767" i="1"/>
  <c r="L767" i="1"/>
  <c r="K767" i="1"/>
  <c r="D767" i="1"/>
  <c r="U766" i="1"/>
  <c r="R766" i="1"/>
  <c r="Q766" i="1"/>
  <c r="P766" i="1"/>
  <c r="O766" i="1"/>
  <c r="M766" i="1"/>
  <c r="L766" i="1"/>
  <c r="K766" i="1"/>
  <c r="N766" i="1" s="1"/>
  <c r="D766" i="1"/>
  <c r="U765" i="1"/>
  <c r="R765" i="1"/>
  <c r="Q765" i="1"/>
  <c r="P765" i="1"/>
  <c r="O765" i="1"/>
  <c r="M765" i="1"/>
  <c r="L765" i="1"/>
  <c r="K765" i="1"/>
  <c r="D765" i="1"/>
  <c r="U764" i="1"/>
  <c r="R764" i="1"/>
  <c r="Q764" i="1"/>
  <c r="P764" i="1"/>
  <c r="O764" i="1"/>
  <c r="M764" i="1"/>
  <c r="L764" i="1"/>
  <c r="K764" i="1"/>
  <c r="D764" i="1"/>
  <c r="U763" i="1"/>
  <c r="R763" i="1"/>
  <c r="Q763" i="1"/>
  <c r="P763" i="1"/>
  <c r="O763" i="1"/>
  <c r="M763" i="1"/>
  <c r="L763" i="1"/>
  <c r="K763" i="1"/>
  <c r="D763" i="1"/>
  <c r="U762" i="1"/>
  <c r="R762" i="1"/>
  <c r="Q762" i="1"/>
  <c r="P762" i="1"/>
  <c r="O762" i="1"/>
  <c r="M762" i="1"/>
  <c r="L762" i="1"/>
  <c r="K762" i="1"/>
  <c r="D762" i="1"/>
  <c r="U761" i="1"/>
  <c r="R761" i="1"/>
  <c r="Q761" i="1"/>
  <c r="P761" i="1"/>
  <c r="O761" i="1"/>
  <c r="M761" i="1"/>
  <c r="L761" i="1"/>
  <c r="K761" i="1"/>
  <c r="D761" i="1"/>
  <c r="U760" i="1"/>
  <c r="R760" i="1"/>
  <c r="Q760" i="1"/>
  <c r="P760" i="1"/>
  <c r="O760" i="1"/>
  <c r="M760" i="1"/>
  <c r="L760" i="1"/>
  <c r="K760" i="1"/>
  <c r="D760" i="1"/>
  <c r="U759" i="1"/>
  <c r="R759" i="1"/>
  <c r="Q759" i="1"/>
  <c r="P759" i="1"/>
  <c r="O759" i="1"/>
  <c r="M759" i="1"/>
  <c r="L759" i="1"/>
  <c r="K759" i="1"/>
  <c r="D759" i="1"/>
  <c r="U758" i="1"/>
  <c r="R758" i="1"/>
  <c r="Q758" i="1"/>
  <c r="P758" i="1"/>
  <c r="O758" i="1"/>
  <c r="M758" i="1"/>
  <c r="L758" i="1"/>
  <c r="K758" i="1"/>
  <c r="D758" i="1"/>
  <c r="U757" i="1"/>
  <c r="R757" i="1"/>
  <c r="Q757" i="1"/>
  <c r="P757" i="1"/>
  <c r="O757" i="1"/>
  <c r="M757" i="1"/>
  <c r="L757" i="1"/>
  <c r="N757" i="1" s="1"/>
  <c r="K757" i="1"/>
  <c r="D757" i="1"/>
  <c r="U756" i="1"/>
  <c r="R756" i="1"/>
  <c r="Q756" i="1"/>
  <c r="P756" i="1"/>
  <c r="O756" i="1"/>
  <c r="M756" i="1"/>
  <c r="L756" i="1"/>
  <c r="K756" i="1"/>
  <c r="D756" i="1"/>
  <c r="U755" i="1"/>
  <c r="R755" i="1"/>
  <c r="Q755" i="1"/>
  <c r="P755" i="1"/>
  <c r="O755" i="1"/>
  <c r="M755" i="1"/>
  <c r="L755" i="1"/>
  <c r="N755" i="1" s="1"/>
  <c r="K755" i="1"/>
  <c r="D755" i="1"/>
  <c r="U754" i="1"/>
  <c r="R754" i="1"/>
  <c r="Q754" i="1"/>
  <c r="P754" i="1"/>
  <c r="O754" i="1"/>
  <c r="M754" i="1"/>
  <c r="L754" i="1"/>
  <c r="K754" i="1"/>
  <c r="D754" i="1"/>
  <c r="U753" i="1"/>
  <c r="R753" i="1"/>
  <c r="Q753" i="1"/>
  <c r="P753" i="1"/>
  <c r="O753" i="1"/>
  <c r="M753" i="1"/>
  <c r="L753" i="1"/>
  <c r="K753" i="1"/>
  <c r="D753" i="1"/>
  <c r="U752" i="1"/>
  <c r="R752" i="1"/>
  <c r="Q752" i="1"/>
  <c r="P752" i="1"/>
  <c r="O752" i="1"/>
  <c r="M752" i="1"/>
  <c r="L752" i="1"/>
  <c r="K752" i="1"/>
  <c r="N752" i="1" s="1"/>
  <c r="D752" i="1"/>
  <c r="U751" i="1"/>
  <c r="R751" i="1"/>
  <c r="Q751" i="1"/>
  <c r="P751" i="1"/>
  <c r="O751" i="1"/>
  <c r="M751" i="1"/>
  <c r="L751" i="1"/>
  <c r="K751" i="1"/>
  <c r="D751" i="1"/>
  <c r="U750" i="1"/>
  <c r="R750" i="1"/>
  <c r="Q750" i="1"/>
  <c r="P750" i="1"/>
  <c r="O750" i="1"/>
  <c r="M750" i="1"/>
  <c r="L750" i="1"/>
  <c r="K750" i="1"/>
  <c r="D750" i="1"/>
  <c r="U749" i="1"/>
  <c r="R749" i="1"/>
  <c r="Q749" i="1"/>
  <c r="P749" i="1"/>
  <c r="O749" i="1"/>
  <c r="M749" i="1"/>
  <c r="L749" i="1"/>
  <c r="K749" i="1"/>
  <c r="D749" i="1"/>
  <c r="U748" i="1"/>
  <c r="R748" i="1"/>
  <c r="Q748" i="1"/>
  <c r="P748" i="1"/>
  <c r="O748" i="1"/>
  <c r="M748" i="1"/>
  <c r="L748" i="1"/>
  <c r="K748" i="1"/>
  <c r="D748" i="1"/>
  <c r="U747" i="1"/>
  <c r="R747" i="1"/>
  <c r="Q747" i="1"/>
  <c r="P747" i="1"/>
  <c r="O747" i="1"/>
  <c r="M747" i="1"/>
  <c r="L747" i="1"/>
  <c r="K747" i="1"/>
  <c r="D747" i="1"/>
  <c r="U746" i="1"/>
  <c r="R746" i="1"/>
  <c r="Q746" i="1"/>
  <c r="P746" i="1"/>
  <c r="O746" i="1"/>
  <c r="M746" i="1"/>
  <c r="L746" i="1"/>
  <c r="K746" i="1"/>
  <c r="D746" i="1"/>
  <c r="U745" i="1"/>
  <c r="R745" i="1"/>
  <c r="Q745" i="1"/>
  <c r="P745" i="1"/>
  <c r="O745" i="1"/>
  <c r="M745" i="1"/>
  <c r="L745" i="1"/>
  <c r="K745" i="1"/>
  <c r="N745" i="1" s="1"/>
  <c r="D745" i="1"/>
  <c r="U744" i="1"/>
  <c r="R744" i="1"/>
  <c r="Q744" i="1"/>
  <c r="P744" i="1"/>
  <c r="O744" i="1"/>
  <c r="M744" i="1"/>
  <c r="L744" i="1"/>
  <c r="K744" i="1"/>
  <c r="D744" i="1"/>
  <c r="U743" i="1"/>
  <c r="R743" i="1"/>
  <c r="Q743" i="1"/>
  <c r="P743" i="1"/>
  <c r="O743" i="1"/>
  <c r="M743" i="1"/>
  <c r="L743" i="1"/>
  <c r="K743" i="1"/>
  <c r="D743" i="1"/>
  <c r="U742" i="1"/>
  <c r="R742" i="1"/>
  <c r="Q742" i="1"/>
  <c r="P742" i="1"/>
  <c r="O742" i="1"/>
  <c r="M742" i="1"/>
  <c r="L742" i="1"/>
  <c r="K742" i="1"/>
  <c r="D742" i="1"/>
  <c r="U741" i="1"/>
  <c r="R741" i="1"/>
  <c r="Q741" i="1"/>
  <c r="P741" i="1"/>
  <c r="O741" i="1"/>
  <c r="M741" i="1"/>
  <c r="L741" i="1"/>
  <c r="K741" i="1"/>
  <c r="D741" i="1"/>
  <c r="U740" i="1"/>
  <c r="R740" i="1"/>
  <c r="Q740" i="1"/>
  <c r="P740" i="1"/>
  <c r="O740" i="1"/>
  <c r="M740" i="1"/>
  <c r="L740" i="1"/>
  <c r="K740" i="1"/>
  <c r="D740" i="1"/>
  <c r="U739" i="1"/>
  <c r="R739" i="1"/>
  <c r="Q739" i="1"/>
  <c r="P739" i="1"/>
  <c r="O739" i="1"/>
  <c r="M739" i="1"/>
  <c r="L739" i="1"/>
  <c r="K739" i="1"/>
  <c r="D739" i="1"/>
  <c r="U738" i="1"/>
  <c r="R738" i="1"/>
  <c r="Q738" i="1"/>
  <c r="P738" i="1"/>
  <c r="O738" i="1"/>
  <c r="M738" i="1"/>
  <c r="L738" i="1"/>
  <c r="K738" i="1"/>
  <c r="D738" i="1"/>
  <c r="U737" i="1"/>
  <c r="R737" i="1"/>
  <c r="Q737" i="1"/>
  <c r="P737" i="1"/>
  <c r="O737" i="1"/>
  <c r="M737" i="1"/>
  <c r="L737" i="1"/>
  <c r="K737" i="1"/>
  <c r="D737" i="1"/>
  <c r="U736" i="1"/>
  <c r="R736" i="1"/>
  <c r="Q736" i="1"/>
  <c r="P736" i="1"/>
  <c r="O736" i="1"/>
  <c r="M736" i="1"/>
  <c r="L736" i="1"/>
  <c r="K736" i="1"/>
  <c r="N736" i="1" s="1"/>
  <c r="D736" i="1"/>
  <c r="U735" i="1"/>
  <c r="R735" i="1"/>
  <c r="Q735" i="1"/>
  <c r="P735" i="1"/>
  <c r="O735" i="1"/>
  <c r="M735" i="1"/>
  <c r="L735" i="1"/>
  <c r="K735" i="1"/>
  <c r="N735" i="1" s="1"/>
  <c r="S735" i="1" s="1"/>
  <c r="D735" i="1"/>
  <c r="U734" i="1"/>
  <c r="R734" i="1"/>
  <c r="Q734" i="1"/>
  <c r="P734" i="1"/>
  <c r="O734" i="1"/>
  <c r="M734" i="1"/>
  <c r="L734" i="1"/>
  <c r="K734" i="1"/>
  <c r="D734" i="1"/>
  <c r="U733" i="1"/>
  <c r="R733" i="1"/>
  <c r="Q733" i="1"/>
  <c r="P733" i="1"/>
  <c r="O733" i="1"/>
  <c r="M733" i="1"/>
  <c r="L733" i="1"/>
  <c r="K733" i="1"/>
  <c r="D733" i="1"/>
  <c r="U732" i="1"/>
  <c r="R732" i="1"/>
  <c r="Q732" i="1"/>
  <c r="P732" i="1"/>
  <c r="O732" i="1"/>
  <c r="M732" i="1"/>
  <c r="L732" i="1"/>
  <c r="K732" i="1"/>
  <c r="D732" i="1"/>
  <c r="U731" i="1"/>
  <c r="R731" i="1"/>
  <c r="Q731" i="1"/>
  <c r="P731" i="1"/>
  <c r="O731" i="1"/>
  <c r="M731" i="1"/>
  <c r="L731" i="1"/>
  <c r="K731" i="1"/>
  <c r="D731" i="1"/>
  <c r="U730" i="1"/>
  <c r="R730" i="1"/>
  <c r="Q730" i="1"/>
  <c r="P730" i="1"/>
  <c r="O730" i="1"/>
  <c r="M730" i="1"/>
  <c r="L730" i="1"/>
  <c r="K730" i="1"/>
  <c r="D730" i="1"/>
  <c r="U729" i="1"/>
  <c r="R729" i="1"/>
  <c r="Q729" i="1"/>
  <c r="P729" i="1"/>
  <c r="O729" i="1"/>
  <c r="M729" i="1"/>
  <c r="L729" i="1"/>
  <c r="K729" i="1"/>
  <c r="D729" i="1"/>
  <c r="U728" i="1"/>
  <c r="R728" i="1"/>
  <c r="Q728" i="1"/>
  <c r="P728" i="1"/>
  <c r="O728" i="1"/>
  <c r="M728" i="1"/>
  <c r="L728" i="1"/>
  <c r="N728" i="1" s="1"/>
  <c r="K728" i="1"/>
  <c r="D728" i="1"/>
  <c r="U727" i="1"/>
  <c r="R727" i="1"/>
  <c r="Q727" i="1"/>
  <c r="P727" i="1"/>
  <c r="O727" i="1"/>
  <c r="M727" i="1"/>
  <c r="L727" i="1"/>
  <c r="K727" i="1"/>
  <c r="D727" i="1"/>
  <c r="U726" i="1"/>
  <c r="R726" i="1"/>
  <c r="Q726" i="1"/>
  <c r="P726" i="1"/>
  <c r="O726" i="1"/>
  <c r="M726" i="1"/>
  <c r="L726" i="1"/>
  <c r="K726" i="1"/>
  <c r="D726" i="1"/>
  <c r="U725" i="1"/>
  <c r="R725" i="1"/>
  <c r="Q725" i="1"/>
  <c r="P725" i="1"/>
  <c r="O725" i="1"/>
  <c r="M725" i="1"/>
  <c r="L725" i="1"/>
  <c r="K725" i="1"/>
  <c r="D725" i="1"/>
  <c r="U724" i="1"/>
  <c r="R724" i="1"/>
  <c r="Q724" i="1"/>
  <c r="P724" i="1"/>
  <c r="O724" i="1"/>
  <c r="M724" i="1"/>
  <c r="L724" i="1"/>
  <c r="K724" i="1"/>
  <c r="D724" i="1"/>
  <c r="U723" i="1"/>
  <c r="R723" i="1"/>
  <c r="Q723" i="1"/>
  <c r="P723" i="1"/>
  <c r="O723" i="1"/>
  <c r="M723" i="1"/>
  <c r="L723" i="1"/>
  <c r="K723" i="1"/>
  <c r="D723" i="1"/>
  <c r="U722" i="1"/>
  <c r="R722" i="1"/>
  <c r="Q722" i="1"/>
  <c r="P722" i="1"/>
  <c r="O722" i="1"/>
  <c r="M722" i="1"/>
  <c r="L722" i="1"/>
  <c r="K722" i="1"/>
  <c r="D722" i="1"/>
  <c r="U721" i="1"/>
  <c r="R721" i="1"/>
  <c r="Q721" i="1"/>
  <c r="P721" i="1"/>
  <c r="O721" i="1"/>
  <c r="M721" i="1"/>
  <c r="L721" i="1"/>
  <c r="N721" i="1" s="1"/>
  <c r="K721" i="1"/>
  <c r="D721" i="1"/>
  <c r="U720" i="1"/>
  <c r="R720" i="1"/>
  <c r="Q720" i="1"/>
  <c r="P720" i="1"/>
  <c r="O720" i="1"/>
  <c r="M720" i="1"/>
  <c r="L720" i="1"/>
  <c r="K720" i="1"/>
  <c r="D720" i="1"/>
  <c r="U719" i="1"/>
  <c r="R719" i="1"/>
  <c r="Q719" i="1"/>
  <c r="P719" i="1"/>
  <c r="O719" i="1"/>
  <c r="M719" i="1"/>
  <c r="L719" i="1"/>
  <c r="K719" i="1"/>
  <c r="D719" i="1"/>
  <c r="U718" i="1"/>
  <c r="R718" i="1"/>
  <c r="Q718" i="1"/>
  <c r="P718" i="1"/>
  <c r="O718" i="1"/>
  <c r="M718" i="1"/>
  <c r="L718" i="1"/>
  <c r="K718" i="1"/>
  <c r="D718" i="1"/>
  <c r="U717" i="1"/>
  <c r="R717" i="1"/>
  <c r="Q717" i="1"/>
  <c r="P717" i="1"/>
  <c r="O717" i="1"/>
  <c r="M717" i="1"/>
  <c r="L717" i="1"/>
  <c r="K717" i="1"/>
  <c r="D717" i="1"/>
  <c r="U716" i="1"/>
  <c r="R716" i="1"/>
  <c r="Q716" i="1"/>
  <c r="P716" i="1"/>
  <c r="O716" i="1"/>
  <c r="M716" i="1"/>
  <c r="L716" i="1"/>
  <c r="K716" i="1"/>
  <c r="D716" i="1"/>
  <c r="U715" i="1"/>
  <c r="R715" i="1"/>
  <c r="Q715" i="1"/>
  <c r="P715" i="1"/>
  <c r="O715" i="1"/>
  <c r="M715" i="1"/>
  <c r="L715" i="1"/>
  <c r="K715" i="1"/>
  <c r="N715" i="1" s="1"/>
  <c r="S715" i="1" s="1"/>
  <c r="D715" i="1"/>
  <c r="U714" i="1"/>
  <c r="R714" i="1"/>
  <c r="Q714" i="1"/>
  <c r="P714" i="1"/>
  <c r="O714" i="1"/>
  <c r="M714" i="1"/>
  <c r="L714" i="1"/>
  <c r="K714" i="1"/>
  <c r="N714" i="1" s="1"/>
  <c r="D714" i="1"/>
  <c r="U713" i="1"/>
  <c r="R713" i="1"/>
  <c r="Q713" i="1"/>
  <c r="P713" i="1"/>
  <c r="O713" i="1"/>
  <c r="M713" i="1"/>
  <c r="L713" i="1"/>
  <c r="K713" i="1"/>
  <c r="D713" i="1"/>
  <c r="U712" i="1"/>
  <c r="R712" i="1"/>
  <c r="Q712" i="1"/>
  <c r="P712" i="1"/>
  <c r="O712" i="1"/>
  <c r="M712" i="1"/>
  <c r="L712" i="1"/>
  <c r="K712" i="1"/>
  <c r="D712" i="1"/>
  <c r="U711" i="1"/>
  <c r="R711" i="1"/>
  <c r="Q711" i="1"/>
  <c r="P711" i="1"/>
  <c r="O711" i="1"/>
  <c r="M711" i="1"/>
  <c r="L711" i="1"/>
  <c r="K711" i="1"/>
  <c r="D711" i="1"/>
  <c r="U710" i="1"/>
  <c r="R710" i="1"/>
  <c r="Q710" i="1"/>
  <c r="P710" i="1"/>
  <c r="O710" i="1"/>
  <c r="M710" i="1"/>
  <c r="L710" i="1"/>
  <c r="K710" i="1"/>
  <c r="N710" i="1" s="1"/>
  <c r="D710" i="1"/>
  <c r="U709" i="1"/>
  <c r="R709" i="1"/>
  <c r="Q709" i="1"/>
  <c r="P709" i="1"/>
  <c r="O709" i="1"/>
  <c r="M709" i="1"/>
  <c r="L709" i="1"/>
  <c r="K709" i="1"/>
  <c r="D709" i="1"/>
  <c r="U708" i="1"/>
  <c r="R708" i="1"/>
  <c r="Q708" i="1"/>
  <c r="P708" i="1"/>
  <c r="O708" i="1"/>
  <c r="M708" i="1"/>
  <c r="L708" i="1"/>
  <c r="K708" i="1"/>
  <c r="D708" i="1"/>
  <c r="U707" i="1"/>
  <c r="R707" i="1"/>
  <c r="Q707" i="1"/>
  <c r="P707" i="1"/>
  <c r="O707" i="1"/>
  <c r="M707" i="1"/>
  <c r="L707" i="1"/>
  <c r="K707" i="1"/>
  <c r="D707" i="1"/>
  <c r="U706" i="1"/>
  <c r="R706" i="1"/>
  <c r="Q706" i="1"/>
  <c r="P706" i="1"/>
  <c r="O706" i="1"/>
  <c r="M706" i="1"/>
  <c r="L706" i="1"/>
  <c r="N706" i="1" s="1"/>
  <c r="S706" i="1" s="1"/>
  <c r="K706" i="1"/>
  <c r="D706" i="1"/>
  <c r="U705" i="1"/>
  <c r="R705" i="1"/>
  <c r="Q705" i="1"/>
  <c r="P705" i="1"/>
  <c r="O705" i="1"/>
  <c r="M705" i="1"/>
  <c r="L705" i="1"/>
  <c r="K705" i="1"/>
  <c r="D705" i="1"/>
  <c r="U704" i="1"/>
  <c r="R704" i="1"/>
  <c r="Q704" i="1"/>
  <c r="P704" i="1"/>
  <c r="O704" i="1"/>
  <c r="M704" i="1"/>
  <c r="L704" i="1"/>
  <c r="K704" i="1"/>
  <c r="D704" i="1"/>
  <c r="U703" i="1"/>
  <c r="R703" i="1"/>
  <c r="Q703" i="1"/>
  <c r="P703" i="1"/>
  <c r="O703" i="1"/>
  <c r="M703" i="1"/>
  <c r="L703" i="1"/>
  <c r="K703" i="1"/>
  <c r="D703" i="1"/>
  <c r="U702" i="1"/>
  <c r="R702" i="1"/>
  <c r="Q702" i="1"/>
  <c r="P702" i="1"/>
  <c r="O702" i="1"/>
  <c r="M702" i="1"/>
  <c r="L702" i="1"/>
  <c r="K702" i="1"/>
  <c r="D702" i="1"/>
  <c r="U701" i="1"/>
  <c r="R701" i="1"/>
  <c r="Q701" i="1"/>
  <c r="P701" i="1"/>
  <c r="O701" i="1"/>
  <c r="M701" i="1"/>
  <c r="L701" i="1"/>
  <c r="N701" i="1" s="1"/>
  <c r="K701" i="1"/>
  <c r="D701" i="1"/>
  <c r="U700" i="1"/>
  <c r="R700" i="1"/>
  <c r="Q700" i="1"/>
  <c r="P700" i="1"/>
  <c r="O700" i="1"/>
  <c r="M700" i="1"/>
  <c r="L700" i="1"/>
  <c r="K700" i="1"/>
  <c r="D700" i="1"/>
  <c r="U699" i="1"/>
  <c r="R699" i="1"/>
  <c r="Q699" i="1"/>
  <c r="P699" i="1"/>
  <c r="O699" i="1"/>
  <c r="M699" i="1"/>
  <c r="L699" i="1"/>
  <c r="K699" i="1"/>
  <c r="D699" i="1"/>
  <c r="U698" i="1"/>
  <c r="R698" i="1"/>
  <c r="Q698" i="1"/>
  <c r="P698" i="1"/>
  <c r="O698" i="1"/>
  <c r="M698" i="1"/>
  <c r="L698" i="1"/>
  <c r="K698" i="1"/>
  <c r="D698" i="1"/>
  <c r="U697" i="1"/>
  <c r="R697" i="1"/>
  <c r="Q697" i="1"/>
  <c r="P697" i="1"/>
  <c r="O697" i="1"/>
  <c r="M697" i="1"/>
  <c r="L697" i="1"/>
  <c r="K697" i="1"/>
  <c r="D697" i="1"/>
  <c r="U696" i="1"/>
  <c r="R696" i="1"/>
  <c r="Q696" i="1"/>
  <c r="P696" i="1"/>
  <c r="O696" i="1"/>
  <c r="M696" i="1"/>
  <c r="L696" i="1"/>
  <c r="K696" i="1"/>
  <c r="D696" i="1"/>
  <c r="U695" i="1"/>
  <c r="R695" i="1"/>
  <c r="Q695" i="1"/>
  <c r="P695" i="1"/>
  <c r="O695" i="1"/>
  <c r="M695" i="1"/>
  <c r="L695" i="1"/>
  <c r="N695" i="1" s="1"/>
  <c r="K695" i="1"/>
  <c r="D695" i="1"/>
  <c r="U694" i="1"/>
  <c r="R694" i="1"/>
  <c r="Q694" i="1"/>
  <c r="P694" i="1"/>
  <c r="O694" i="1"/>
  <c r="M694" i="1"/>
  <c r="L694" i="1"/>
  <c r="K694" i="1"/>
  <c r="D694" i="1"/>
  <c r="U693" i="1"/>
  <c r="R693" i="1"/>
  <c r="Q693" i="1"/>
  <c r="P693" i="1"/>
  <c r="O693" i="1"/>
  <c r="M693" i="1"/>
  <c r="L693" i="1"/>
  <c r="K693" i="1"/>
  <c r="D693" i="1"/>
  <c r="U692" i="1"/>
  <c r="R692" i="1"/>
  <c r="Q692" i="1"/>
  <c r="P692" i="1"/>
  <c r="O692" i="1"/>
  <c r="M692" i="1"/>
  <c r="L692" i="1"/>
  <c r="K692" i="1"/>
  <c r="D692" i="1"/>
  <c r="U691" i="1"/>
  <c r="R691" i="1"/>
  <c r="Q691" i="1"/>
  <c r="P691" i="1"/>
  <c r="O691" i="1"/>
  <c r="N691" i="1"/>
  <c r="M691" i="1"/>
  <c r="L691" i="1"/>
  <c r="K691" i="1"/>
  <c r="D691" i="1"/>
  <c r="U690" i="1"/>
  <c r="R690" i="1"/>
  <c r="Q690" i="1"/>
  <c r="P690" i="1"/>
  <c r="O690" i="1"/>
  <c r="M690" i="1"/>
  <c r="L690" i="1"/>
  <c r="K690" i="1"/>
  <c r="D690" i="1"/>
  <c r="U689" i="1"/>
  <c r="R689" i="1"/>
  <c r="Q689" i="1"/>
  <c r="P689" i="1"/>
  <c r="O689" i="1"/>
  <c r="M689" i="1"/>
  <c r="L689" i="1"/>
  <c r="K689" i="1"/>
  <c r="D689" i="1"/>
  <c r="U688" i="1"/>
  <c r="R688" i="1"/>
  <c r="Q688" i="1"/>
  <c r="P688" i="1"/>
  <c r="O688" i="1"/>
  <c r="M688" i="1"/>
  <c r="L688" i="1"/>
  <c r="K688" i="1"/>
  <c r="D688" i="1"/>
  <c r="U687" i="1"/>
  <c r="R687" i="1"/>
  <c r="Q687" i="1"/>
  <c r="P687" i="1"/>
  <c r="O687" i="1"/>
  <c r="M687" i="1"/>
  <c r="L687" i="1"/>
  <c r="K687" i="1"/>
  <c r="D687" i="1"/>
  <c r="U686" i="1"/>
  <c r="R686" i="1"/>
  <c r="Q686" i="1"/>
  <c r="P686" i="1"/>
  <c r="O686" i="1"/>
  <c r="M686" i="1"/>
  <c r="L686" i="1"/>
  <c r="K686" i="1"/>
  <c r="N686" i="1" s="1"/>
  <c r="D686" i="1"/>
  <c r="U685" i="1"/>
  <c r="R685" i="1"/>
  <c r="Q685" i="1"/>
  <c r="P685" i="1"/>
  <c r="O685" i="1"/>
  <c r="M685" i="1"/>
  <c r="L685" i="1"/>
  <c r="K685" i="1"/>
  <c r="D685" i="1"/>
  <c r="U684" i="1"/>
  <c r="R684" i="1"/>
  <c r="Q684" i="1"/>
  <c r="P684" i="1"/>
  <c r="O684" i="1"/>
  <c r="M684" i="1"/>
  <c r="L684" i="1"/>
  <c r="K684" i="1"/>
  <c r="D684" i="1"/>
  <c r="U683" i="1"/>
  <c r="R683" i="1"/>
  <c r="Q683" i="1"/>
  <c r="P683" i="1"/>
  <c r="O683" i="1"/>
  <c r="M683" i="1"/>
  <c r="L683" i="1"/>
  <c r="K683" i="1"/>
  <c r="D683" i="1"/>
  <c r="U682" i="1"/>
  <c r="R682" i="1"/>
  <c r="Q682" i="1"/>
  <c r="P682" i="1"/>
  <c r="O682" i="1"/>
  <c r="M682" i="1"/>
  <c r="L682" i="1"/>
  <c r="K682" i="1"/>
  <c r="D682" i="1"/>
  <c r="U681" i="1"/>
  <c r="R681" i="1"/>
  <c r="Q681" i="1"/>
  <c r="P681" i="1"/>
  <c r="O681" i="1"/>
  <c r="M681" i="1"/>
  <c r="L681" i="1"/>
  <c r="K681" i="1"/>
  <c r="N681" i="1" s="1"/>
  <c r="S681" i="1" s="1"/>
  <c r="D681" i="1"/>
  <c r="U680" i="1"/>
  <c r="R680" i="1"/>
  <c r="Q680" i="1"/>
  <c r="P680" i="1"/>
  <c r="O680" i="1"/>
  <c r="M680" i="1"/>
  <c r="L680" i="1"/>
  <c r="K680" i="1"/>
  <c r="D680" i="1"/>
  <c r="U679" i="1"/>
  <c r="R679" i="1"/>
  <c r="Q679" i="1"/>
  <c r="P679" i="1"/>
  <c r="O679" i="1"/>
  <c r="M679" i="1"/>
  <c r="L679" i="1"/>
  <c r="K679" i="1"/>
  <c r="D679" i="1"/>
  <c r="U678" i="1"/>
  <c r="R678" i="1"/>
  <c r="Q678" i="1"/>
  <c r="P678" i="1"/>
  <c r="O678" i="1"/>
  <c r="M678" i="1"/>
  <c r="L678" i="1"/>
  <c r="K678" i="1"/>
  <c r="D678" i="1"/>
  <c r="U677" i="1"/>
  <c r="R677" i="1"/>
  <c r="Q677" i="1"/>
  <c r="P677" i="1"/>
  <c r="O677" i="1"/>
  <c r="M677" i="1"/>
  <c r="L677" i="1"/>
  <c r="K677" i="1"/>
  <c r="D677" i="1"/>
  <c r="U676" i="1"/>
  <c r="R676" i="1"/>
  <c r="Q676" i="1"/>
  <c r="P676" i="1"/>
  <c r="O676" i="1"/>
  <c r="M676" i="1"/>
  <c r="L676" i="1"/>
  <c r="N676" i="1" s="1"/>
  <c r="K676" i="1"/>
  <c r="D676" i="1"/>
  <c r="U675" i="1"/>
  <c r="R675" i="1"/>
  <c r="Q675" i="1"/>
  <c r="P675" i="1"/>
  <c r="O675" i="1"/>
  <c r="M675" i="1"/>
  <c r="L675" i="1"/>
  <c r="K675" i="1"/>
  <c r="D675" i="1"/>
  <c r="U674" i="1"/>
  <c r="R674" i="1"/>
  <c r="Q674" i="1"/>
  <c r="P674" i="1"/>
  <c r="O674" i="1"/>
  <c r="M674" i="1"/>
  <c r="L674" i="1"/>
  <c r="K674" i="1"/>
  <c r="D674" i="1"/>
  <c r="U673" i="1"/>
  <c r="R673" i="1"/>
  <c r="Q673" i="1"/>
  <c r="P673" i="1"/>
  <c r="O673" i="1"/>
  <c r="M673" i="1"/>
  <c r="L673" i="1"/>
  <c r="K673" i="1"/>
  <c r="D673" i="1"/>
  <c r="U672" i="1"/>
  <c r="R672" i="1"/>
  <c r="Q672" i="1"/>
  <c r="P672" i="1"/>
  <c r="O672" i="1"/>
  <c r="M672" i="1"/>
  <c r="L672" i="1"/>
  <c r="K672" i="1"/>
  <c r="D672" i="1"/>
  <c r="U671" i="1"/>
  <c r="R671" i="1"/>
  <c r="Q671" i="1"/>
  <c r="P671" i="1"/>
  <c r="O671" i="1"/>
  <c r="M671" i="1"/>
  <c r="L671" i="1"/>
  <c r="K671" i="1"/>
  <c r="N671" i="1" s="1"/>
  <c r="D671" i="1"/>
  <c r="U670" i="1"/>
  <c r="R670" i="1"/>
  <c r="Q670" i="1"/>
  <c r="P670" i="1"/>
  <c r="O670" i="1"/>
  <c r="M670" i="1"/>
  <c r="L670" i="1"/>
  <c r="K670" i="1"/>
  <c r="D670" i="1"/>
  <c r="U669" i="1"/>
  <c r="R669" i="1"/>
  <c r="Q669" i="1"/>
  <c r="P669" i="1"/>
  <c r="O669" i="1"/>
  <c r="M669" i="1"/>
  <c r="L669" i="1"/>
  <c r="K669" i="1"/>
  <c r="D669" i="1"/>
  <c r="U668" i="1"/>
  <c r="R668" i="1"/>
  <c r="Q668" i="1"/>
  <c r="P668" i="1"/>
  <c r="O668" i="1"/>
  <c r="M668" i="1"/>
  <c r="L668" i="1"/>
  <c r="K668" i="1"/>
  <c r="D668" i="1"/>
  <c r="U667" i="1"/>
  <c r="R667" i="1"/>
  <c r="Q667" i="1"/>
  <c r="P667" i="1"/>
  <c r="O667" i="1"/>
  <c r="M667" i="1"/>
  <c r="L667" i="1"/>
  <c r="K667" i="1"/>
  <c r="D667" i="1"/>
  <c r="U666" i="1"/>
  <c r="R666" i="1"/>
  <c r="Q666" i="1"/>
  <c r="P666" i="1"/>
  <c r="O666" i="1"/>
  <c r="M666" i="1"/>
  <c r="L666" i="1"/>
  <c r="K666" i="1"/>
  <c r="D666" i="1"/>
  <c r="U665" i="1"/>
  <c r="R665" i="1"/>
  <c r="Q665" i="1"/>
  <c r="P665" i="1"/>
  <c r="O665" i="1"/>
  <c r="M665" i="1"/>
  <c r="L665" i="1"/>
  <c r="K665" i="1"/>
  <c r="D665" i="1"/>
  <c r="U664" i="1"/>
  <c r="R664" i="1"/>
  <c r="Q664" i="1"/>
  <c r="P664" i="1"/>
  <c r="O664" i="1"/>
  <c r="M664" i="1"/>
  <c r="L664" i="1"/>
  <c r="K664" i="1"/>
  <c r="D664" i="1"/>
  <c r="U663" i="1"/>
  <c r="R663" i="1"/>
  <c r="Q663" i="1"/>
  <c r="P663" i="1"/>
  <c r="O663" i="1"/>
  <c r="M663" i="1"/>
  <c r="L663" i="1"/>
  <c r="K663" i="1"/>
  <c r="D663" i="1"/>
  <c r="U662" i="1"/>
  <c r="R662" i="1"/>
  <c r="Q662" i="1"/>
  <c r="P662" i="1"/>
  <c r="O662" i="1"/>
  <c r="M662" i="1"/>
  <c r="L662" i="1"/>
  <c r="K662" i="1"/>
  <c r="D662" i="1"/>
  <c r="U661" i="1"/>
  <c r="R661" i="1"/>
  <c r="Q661" i="1"/>
  <c r="P661" i="1"/>
  <c r="O661" i="1"/>
  <c r="M661" i="1"/>
  <c r="L661" i="1"/>
  <c r="N661" i="1" s="1"/>
  <c r="S661" i="1" s="1"/>
  <c r="K661" i="1"/>
  <c r="D661" i="1"/>
  <c r="U660" i="1"/>
  <c r="R660" i="1"/>
  <c r="Q660" i="1"/>
  <c r="P660" i="1"/>
  <c r="O660" i="1"/>
  <c r="M660" i="1"/>
  <c r="L660" i="1"/>
  <c r="K660" i="1"/>
  <c r="D660" i="1"/>
  <c r="U659" i="1"/>
  <c r="R659" i="1"/>
  <c r="Q659" i="1"/>
  <c r="P659" i="1"/>
  <c r="O659" i="1"/>
  <c r="M659" i="1"/>
  <c r="L659" i="1"/>
  <c r="K659" i="1"/>
  <c r="D659" i="1"/>
  <c r="U658" i="1"/>
  <c r="R658" i="1"/>
  <c r="Q658" i="1"/>
  <c r="P658" i="1"/>
  <c r="O658" i="1"/>
  <c r="M658" i="1"/>
  <c r="L658" i="1"/>
  <c r="N658" i="1" s="1"/>
  <c r="K658" i="1"/>
  <c r="D658" i="1"/>
  <c r="U657" i="1"/>
  <c r="R657" i="1"/>
  <c r="Q657" i="1"/>
  <c r="P657" i="1"/>
  <c r="O657" i="1"/>
  <c r="M657" i="1"/>
  <c r="L657" i="1"/>
  <c r="K657" i="1"/>
  <c r="D657" i="1"/>
  <c r="U656" i="1"/>
  <c r="R656" i="1"/>
  <c r="Q656" i="1"/>
  <c r="P656" i="1"/>
  <c r="O656" i="1"/>
  <c r="M656" i="1"/>
  <c r="L656" i="1"/>
  <c r="K656" i="1"/>
  <c r="N656" i="1" s="1"/>
  <c r="D656" i="1"/>
  <c r="U655" i="1"/>
  <c r="R655" i="1"/>
  <c r="Q655" i="1"/>
  <c r="P655" i="1"/>
  <c r="O655" i="1"/>
  <c r="M655" i="1"/>
  <c r="L655" i="1"/>
  <c r="K655" i="1"/>
  <c r="D655" i="1"/>
  <c r="U654" i="1"/>
  <c r="R654" i="1"/>
  <c r="Q654" i="1"/>
  <c r="P654" i="1"/>
  <c r="O654" i="1"/>
  <c r="M654" i="1"/>
  <c r="L654" i="1"/>
  <c r="K654" i="1"/>
  <c r="D654" i="1"/>
  <c r="U653" i="1"/>
  <c r="R653" i="1"/>
  <c r="Q653" i="1"/>
  <c r="P653" i="1"/>
  <c r="O653" i="1"/>
  <c r="M653" i="1"/>
  <c r="L653" i="1"/>
  <c r="K653" i="1"/>
  <c r="N653" i="1" s="1"/>
  <c r="D653" i="1"/>
  <c r="U652" i="1"/>
  <c r="R652" i="1"/>
  <c r="Q652" i="1"/>
  <c r="P652" i="1"/>
  <c r="O652" i="1"/>
  <c r="M652" i="1"/>
  <c r="L652" i="1"/>
  <c r="K652" i="1"/>
  <c r="D652" i="1"/>
  <c r="U651" i="1"/>
  <c r="R651" i="1"/>
  <c r="Q651" i="1"/>
  <c r="P651" i="1"/>
  <c r="O651" i="1"/>
  <c r="M651" i="1"/>
  <c r="L651" i="1"/>
  <c r="K651" i="1"/>
  <c r="D651" i="1"/>
  <c r="U650" i="1"/>
  <c r="R650" i="1"/>
  <c r="Q650" i="1"/>
  <c r="P650" i="1"/>
  <c r="O650" i="1"/>
  <c r="M650" i="1"/>
  <c r="L650" i="1"/>
  <c r="K650" i="1"/>
  <c r="D650" i="1"/>
  <c r="U649" i="1"/>
  <c r="R649" i="1"/>
  <c r="Q649" i="1"/>
  <c r="P649" i="1"/>
  <c r="O649" i="1"/>
  <c r="M649" i="1"/>
  <c r="L649" i="1"/>
  <c r="K649" i="1"/>
  <c r="D649" i="1"/>
  <c r="U648" i="1"/>
  <c r="R648" i="1"/>
  <c r="Q648" i="1"/>
  <c r="P648" i="1"/>
  <c r="O648" i="1"/>
  <c r="M648" i="1"/>
  <c r="L648" i="1"/>
  <c r="N648" i="1" s="1"/>
  <c r="K648" i="1"/>
  <c r="D648" i="1"/>
  <c r="U647" i="1"/>
  <c r="R647" i="1"/>
  <c r="Q647" i="1"/>
  <c r="P647" i="1"/>
  <c r="O647" i="1"/>
  <c r="M647" i="1"/>
  <c r="L647" i="1"/>
  <c r="K647" i="1"/>
  <c r="D647" i="1"/>
  <c r="U646" i="1"/>
  <c r="R646" i="1"/>
  <c r="Q646" i="1"/>
  <c r="P646" i="1"/>
  <c r="O646" i="1"/>
  <c r="M646" i="1"/>
  <c r="L646" i="1"/>
  <c r="K646" i="1"/>
  <c r="D646" i="1"/>
  <c r="U645" i="1"/>
  <c r="R645" i="1"/>
  <c r="Q645" i="1"/>
  <c r="P645" i="1"/>
  <c r="O645" i="1"/>
  <c r="M645" i="1"/>
  <c r="L645" i="1"/>
  <c r="K645" i="1"/>
  <c r="D645" i="1"/>
  <c r="U644" i="1"/>
  <c r="R644" i="1"/>
  <c r="Q644" i="1"/>
  <c r="P644" i="1"/>
  <c r="O644" i="1"/>
  <c r="M644" i="1"/>
  <c r="L644" i="1"/>
  <c r="K644" i="1"/>
  <c r="D644" i="1"/>
  <c r="U643" i="1"/>
  <c r="R643" i="1"/>
  <c r="Q643" i="1"/>
  <c r="P643" i="1"/>
  <c r="O643" i="1"/>
  <c r="M643" i="1"/>
  <c r="L643" i="1"/>
  <c r="K643" i="1"/>
  <c r="D643" i="1"/>
  <c r="U642" i="1"/>
  <c r="R642" i="1"/>
  <c r="Q642" i="1"/>
  <c r="P642" i="1"/>
  <c r="O642" i="1"/>
  <c r="M642" i="1"/>
  <c r="L642" i="1"/>
  <c r="K642" i="1"/>
  <c r="D642" i="1"/>
  <c r="U641" i="1"/>
  <c r="R641" i="1"/>
  <c r="Q641" i="1"/>
  <c r="P641" i="1"/>
  <c r="O641" i="1"/>
  <c r="M641" i="1"/>
  <c r="L641" i="1"/>
  <c r="K641" i="1"/>
  <c r="D641" i="1"/>
  <c r="U640" i="1"/>
  <c r="R640" i="1"/>
  <c r="Q640" i="1"/>
  <c r="P640" i="1"/>
  <c r="O640" i="1"/>
  <c r="M640" i="1"/>
  <c r="L640" i="1"/>
  <c r="K640" i="1"/>
  <c r="D640" i="1"/>
  <c r="U639" i="1"/>
  <c r="R639" i="1"/>
  <c r="Q639" i="1"/>
  <c r="P639" i="1"/>
  <c r="O639" i="1"/>
  <c r="M639" i="1"/>
  <c r="L639" i="1"/>
  <c r="K639" i="1"/>
  <c r="D639" i="1"/>
  <c r="U638" i="1"/>
  <c r="R638" i="1"/>
  <c r="Q638" i="1"/>
  <c r="P638" i="1"/>
  <c r="O638" i="1"/>
  <c r="M638" i="1"/>
  <c r="L638" i="1"/>
  <c r="K638" i="1"/>
  <c r="D638" i="1"/>
  <c r="U637" i="1"/>
  <c r="R637" i="1"/>
  <c r="Q637" i="1"/>
  <c r="P637" i="1"/>
  <c r="O637" i="1"/>
  <c r="M637" i="1"/>
  <c r="L637" i="1"/>
  <c r="K637" i="1"/>
  <c r="D637" i="1"/>
  <c r="U636" i="1"/>
  <c r="R636" i="1"/>
  <c r="Q636" i="1"/>
  <c r="P636" i="1"/>
  <c r="O636" i="1"/>
  <c r="M636" i="1"/>
  <c r="L636" i="1"/>
  <c r="K636" i="1"/>
  <c r="D636" i="1"/>
  <c r="U635" i="1"/>
  <c r="R635" i="1"/>
  <c r="Q635" i="1"/>
  <c r="P635" i="1"/>
  <c r="O635" i="1"/>
  <c r="M635" i="1"/>
  <c r="L635" i="1"/>
  <c r="K635" i="1"/>
  <c r="D635" i="1"/>
  <c r="U634" i="1"/>
  <c r="R634" i="1"/>
  <c r="Q634" i="1"/>
  <c r="P634" i="1"/>
  <c r="O634" i="1"/>
  <c r="M634" i="1"/>
  <c r="L634" i="1"/>
  <c r="K634" i="1"/>
  <c r="D634" i="1"/>
  <c r="U633" i="1"/>
  <c r="R633" i="1"/>
  <c r="Q633" i="1"/>
  <c r="P633" i="1"/>
  <c r="O633" i="1"/>
  <c r="M633" i="1"/>
  <c r="L633" i="1"/>
  <c r="K633" i="1"/>
  <c r="D633" i="1"/>
  <c r="U632" i="1"/>
  <c r="R632" i="1"/>
  <c r="Q632" i="1"/>
  <c r="P632" i="1"/>
  <c r="O632" i="1"/>
  <c r="M632" i="1"/>
  <c r="L632" i="1"/>
  <c r="K632" i="1"/>
  <c r="D632" i="1"/>
  <c r="U631" i="1"/>
  <c r="R631" i="1"/>
  <c r="Q631" i="1"/>
  <c r="P631" i="1"/>
  <c r="O631" i="1"/>
  <c r="M631" i="1"/>
  <c r="L631" i="1"/>
  <c r="K631" i="1"/>
  <c r="D631" i="1"/>
  <c r="U630" i="1"/>
  <c r="R630" i="1"/>
  <c r="Q630" i="1"/>
  <c r="P630" i="1"/>
  <c r="O630" i="1"/>
  <c r="M630" i="1"/>
  <c r="L630" i="1"/>
  <c r="K630" i="1"/>
  <c r="D630" i="1"/>
  <c r="U629" i="1"/>
  <c r="R629" i="1"/>
  <c r="Q629" i="1"/>
  <c r="P629" i="1"/>
  <c r="O629" i="1"/>
  <c r="M629" i="1"/>
  <c r="L629" i="1"/>
  <c r="K629" i="1"/>
  <c r="D629" i="1"/>
  <c r="U628" i="1"/>
  <c r="R628" i="1"/>
  <c r="Q628" i="1"/>
  <c r="P628" i="1"/>
  <c r="O628" i="1"/>
  <c r="M628" i="1"/>
  <c r="L628" i="1"/>
  <c r="K628" i="1"/>
  <c r="D628" i="1"/>
  <c r="U627" i="1"/>
  <c r="R627" i="1"/>
  <c r="Q627" i="1"/>
  <c r="P627" i="1"/>
  <c r="O627" i="1"/>
  <c r="M627" i="1"/>
  <c r="L627" i="1"/>
  <c r="K627" i="1"/>
  <c r="D627" i="1"/>
  <c r="U626" i="1"/>
  <c r="R626" i="1"/>
  <c r="Q626" i="1"/>
  <c r="P626" i="1"/>
  <c r="O626" i="1"/>
  <c r="M626" i="1"/>
  <c r="L626" i="1"/>
  <c r="N626" i="1" s="1"/>
  <c r="K626" i="1"/>
  <c r="D626" i="1"/>
  <c r="U625" i="1"/>
  <c r="R625" i="1"/>
  <c r="Q625" i="1"/>
  <c r="P625" i="1"/>
  <c r="O625" i="1"/>
  <c r="M625" i="1"/>
  <c r="L625" i="1"/>
  <c r="K625" i="1"/>
  <c r="D625" i="1"/>
  <c r="U624" i="1"/>
  <c r="R624" i="1"/>
  <c r="Q624" i="1"/>
  <c r="P624" i="1"/>
  <c r="O624" i="1"/>
  <c r="M624" i="1"/>
  <c r="L624" i="1"/>
  <c r="K624" i="1"/>
  <c r="D624" i="1"/>
  <c r="U623" i="1"/>
  <c r="R623" i="1"/>
  <c r="Q623" i="1"/>
  <c r="P623" i="1"/>
  <c r="O623" i="1"/>
  <c r="M623" i="1"/>
  <c r="L623" i="1"/>
  <c r="K623" i="1"/>
  <c r="D623" i="1"/>
  <c r="U622" i="1"/>
  <c r="R622" i="1"/>
  <c r="Q622" i="1"/>
  <c r="P622" i="1"/>
  <c r="O622" i="1"/>
  <c r="M622" i="1"/>
  <c r="L622" i="1"/>
  <c r="K622" i="1"/>
  <c r="D622" i="1"/>
  <c r="U621" i="1"/>
  <c r="R621" i="1"/>
  <c r="Q621" i="1"/>
  <c r="P621" i="1"/>
  <c r="O621" i="1"/>
  <c r="M621" i="1"/>
  <c r="L621" i="1"/>
  <c r="K621" i="1"/>
  <c r="D621" i="1"/>
  <c r="U620" i="1"/>
  <c r="R620" i="1"/>
  <c r="Q620" i="1"/>
  <c r="P620" i="1"/>
  <c r="O620" i="1"/>
  <c r="M620" i="1"/>
  <c r="L620" i="1"/>
  <c r="K620" i="1"/>
  <c r="D620" i="1"/>
  <c r="U619" i="1"/>
  <c r="R619" i="1"/>
  <c r="Q619" i="1"/>
  <c r="P619" i="1"/>
  <c r="O619" i="1"/>
  <c r="M619" i="1"/>
  <c r="L619" i="1"/>
  <c r="K619" i="1"/>
  <c r="D619" i="1"/>
  <c r="U618" i="1"/>
  <c r="R618" i="1"/>
  <c r="Q618" i="1"/>
  <c r="P618" i="1"/>
  <c r="O618" i="1"/>
  <c r="M618" i="1"/>
  <c r="L618" i="1"/>
  <c r="K618" i="1"/>
  <c r="D618" i="1"/>
  <c r="U617" i="1"/>
  <c r="R617" i="1"/>
  <c r="Q617" i="1"/>
  <c r="P617" i="1"/>
  <c r="O617" i="1"/>
  <c r="M617" i="1"/>
  <c r="L617" i="1"/>
  <c r="K617" i="1"/>
  <c r="D617" i="1"/>
  <c r="U616" i="1"/>
  <c r="R616" i="1"/>
  <c r="Q616" i="1"/>
  <c r="P616" i="1"/>
  <c r="O616" i="1"/>
  <c r="M616" i="1"/>
  <c r="L616" i="1"/>
  <c r="K616" i="1"/>
  <c r="D616" i="1"/>
  <c r="U615" i="1"/>
  <c r="R615" i="1"/>
  <c r="Q615" i="1"/>
  <c r="P615" i="1"/>
  <c r="O615" i="1"/>
  <c r="M615" i="1"/>
  <c r="L615" i="1"/>
  <c r="K615" i="1"/>
  <c r="D615" i="1"/>
  <c r="U614" i="1"/>
  <c r="R614" i="1"/>
  <c r="Q614" i="1"/>
  <c r="P614" i="1"/>
  <c r="O614" i="1"/>
  <c r="M614" i="1"/>
  <c r="L614" i="1"/>
  <c r="K614" i="1"/>
  <c r="D614" i="1"/>
  <c r="U613" i="1"/>
  <c r="R613" i="1"/>
  <c r="Q613" i="1"/>
  <c r="P613" i="1"/>
  <c r="O613" i="1"/>
  <c r="M613" i="1"/>
  <c r="L613" i="1"/>
  <c r="K613" i="1"/>
  <c r="D613" i="1"/>
  <c r="U612" i="1"/>
  <c r="R612" i="1"/>
  <c r="Q612" i="1"/>
  <c r="P612" i="1"/>
  <c r="O612" i="1"/>
  <c r="M612" i="1"/>
  <c r="L612" i="1"/>
  <c r="K612" i="1"/>
  <c r="D612" i="1"/>
  <c r="U611" i="1"/>
  <c r="R611" i="1"/>
  <c r="Q611" i="1"/>
  <c r="P611" i="1"/>
  <c r="O611" i="1"/>
  <c r="M611" i="1"/>
  <c r="L611" i="1"/>
  <c r="K611" i="1"/>
  <c r="D611" i="1"/>
  <c r="U610" i="1"/>
  <c r="R610" i="1"/>
  <c r="Q610" i="1"/>
  <c r="P610" i="1"/>
  <c r="O610" i="1"/>
  <c r="M610" i="1"/>
  <c r="L610" i="1"/>
  <c r="K610" i="1"/>
  <c r="D610" i="1"/>
  <c r="U609" i="1"/>
  <c r="R609" i="1"/>
  <c r="Q609" i="1"/>
  <c r="P609" i="1"/>
  <c r="O609" i="1"/>
  <c r="M609" i="1"/>
  <c r="L609" i="1"/>
  <c r="K609" i="1"/>
  <c r="D609" i="1"/>
  <c r="U608" i="1"/>
  <c r="R608" i="1"/>
  <c r="Q608" i="1"/>
  <c r="P608" i="1"/>
  <c r="O608" i="1"/>
  <c r="M608" i="1"/>
  <c r="L608" i="1"/>
  <c r="K608" i="1"/>
  <c r="D608" i="1"/>
  <c r="U607" i="1"/>
  <c r="R607" i="1"/>
  <c r="Q607" i="1"/>
  <c r="P607" i="1"/>
  <c r="O607" i="1"/>
  <c r="M607" i="1"/>
  <c r="L607" i="1"/>
  <c r="K607" i="1"/>
  <c r="D607" i="1"/>
  <c r="U606" i="1"/>
  <c r="R606" i="1"/>
  <c r="Q606" i="1"/>
  <c r="P606" i="1"/>
  <c r="O606" i="1"/>
  <c r="M606" i="1"/>
  <c r="L606" i="1"/>
  <c r="K606" i="1"/>
  <c r="N606" i="1" s="1"/>
  <c r="S606" i="1" s="1"/>
  <c r="D606" i="1"/>
  <c r="U605" i="1"/>
  <c r="R605" i="1"/>
  <c r="Q605" i="1"/>
  <c r="P605" i="1"/>
  <c r="O605" i="1"/>
  <c r="M605" i="1"/>
  <c r="L605" i="1"/>
  <c r="K605" i="1"/>
  <c r="D605" i="1"/>
  <c r="U604" i="1"/>
  <c r="R604" i="1"/>
  <c r="Q604" i="1"/>
  <c r="P604" i="1"/>
  <c r="O604" i="1"/>
  <c r="M604" i="1"/>
  <c r="L604" i="1"/>
  <c r="K604" i="1"/>
  <c r="D604" i="1"/>
  <c r="U603" i="1"/>
  <c r="R603" i="1"/>
  <c r="Q603" i="1"/>
  <c r="P603" i="1"/>
  <c r="O603" i="1"/>
  <c r="M603" i="1"/>
  <c r="L603" i="1"/>
  <c r="K603" i="1"/>
  <c r="D603" i="1"/>
  <c r="U602" i="1"/>
  <c r="R602" i="1"/>
  <c r="Q602" i="1"/>
  <c r="P602" i="1"/>
  <c r="O602" i="1"/>
  <c r="M602" i="1"/>
  <c r="L602" i="1"/>
  <c r="K602" i="1"/>
  <c r="D602" i="1"/>
  <c r="U601" i="1"/>
  <c r="R601" i="1"/>
  <c r="Q601" i="1"/>
  <c r="P601" i="1"/>
  <c r="O601" i="1"/>
  <c r="M601" i="1"/>
  <c r="L601" i="1"/>
  <c r="K601" i="1"/>
  <c r="D601" i="1"/>
  <c r="U600" i="1"/>
  <c r="R600" i="1"/>
  <c r="Q600" i="1"/>
  <c r="P600" i="1"/>
  <c r="O600" i="1"/>
  <c r="M600" i="1"/>
  <c r="L600" i="1"/>
  <c r="K600" i="1"/>
  <c r="D600" i="1"/>
  <c r="U599" i="1"/>
  <c r="R599" i="1"/>
  <c r="Q599" i="1"/>
  <c r="P599" i="1"/>
  <c r="O599" i="1"/>
  <c r="M599" i="1"/>
  <c r="L599" i="1"/>
  <c r="K599" i="1"/>
  <c r="D599" i="1"/>
  <c r="U598" i="1"/>
  <c r="R598" i="1"/>
  <c r="Q598" i="1"/>
  <c r="P598" i="1"/>
  <c r="O598" i="1"/>
  <c r="M598" i="1"/>
  <c r="L598" i="1"/>
  <c r="N598" i="1" s="1"/>
  <c r="S598" i="1" s="1"/>
  <c r="K598" i="1"/>
  <c r="D598" i="1"/>
  <c r="U597" i="1"/>
  <c r="R597" i="1"/>
  <c r="Q597" i="1"/>
  <c r="P597" i="1"/>
  <c r="O597" i="1"/>
  <c r="M597" i="1"/>
  <c r="L597" i="1"/>
  <c r="K597" i="1"/>
  <c r="D597" i="1"/>
  <c r="U596" i="1"/>
  <c r="R596" i="1"/>
  <c r="Q596" i="1"/>
  <c r="P596" i="1"/>
  <c r="O596" i="1"/>
  <c r="M596" i="1"/>
  <c r="L596" i="1"/>
  <c r="K596" i="1"/>
  <c r="D596" i="1"/>
  <c r="U595" i="1"/>
  <c r="R595" i="1"/>
  <c r="Q595" i="1"/>
  <c r="P595" i="1"/>
  <c r="O595" i="1"/>
  <c r="M595" i="1"/>
  <c r="L595" i="1"/>
  <c r="K595" i="1"/>
  <c r="D595" i="1"/>
  <c r="U594" i="1"/>
  <c r="R594" i="1"/>
  <c r="Q594" i="1"/>
  <c r="P594" i="1"/>
  <c r="O594" i="1"/>
  <c r="M594" i="1"/>
  <c r="L594" i="1"/>
  <c r="K594" i="1"/>
  <c r="D594" i="1"/>
  <c r="U593" i="1"/>
  <c r="R593" i="1"/>
  <c r="Q593" i="1"/>
  <c r="P593" i="1"/>
  <c r="O593" i="1"/>
  <c r="M593" i="1"/>
  <c r="L593" i="1"/>
  <c r="K593" i="1"/>
  <c r="D593" i="1"/>
  <c r="U592" i="1"/>
  <c r="R592" i="1"/>
  <c r="Q592" i="1"/>
  <c r="P592" i="1"/>
  <c r="O592" i="1"/>
  <c r="M592" i="1"/>
  <c r="L592" i="1"/>
  <c r="K592" i="1"/>
  <c r="D592" i="1"/>
  <c r="U591" i="1"/>
  <c r="R591" i="1"/>
  <c r="Q591" i="1"/>
  <c r="P591" i="1"/>
  <c r="O591" i="1"/>
  <c r="M591" i="1"/>
  <c r="L591" i="1"/>
  <c r="K591" i="1"/>
  <c r="D591" i="1"/>
  <c r="U590" i="1"/>
  <c r="R590" i="1"/>
  <c r="Q590" i="1"/>
  <c r="P590" i="1"/>
  <c r="O590" i="1"/>
  <c r="M590" i="1"/>
  <c r="L590" i="1"/>
  <c r="K590" i="1"/>
  <c r="D590" i="1"/>
  <c r="U589" i="1"/>
  <c r="R589" i="1"/>
  <c r="Q589" i="1"/>
  <c r="P589" i="1"/>
  <c r="O589" i="1"/>
  <c r="M589" i="1"/>
  <c r="L589" i="1"/>
  <c r="K589" i="1"/>
  <c r="D589" i="1"/>
  <c r="U588" i="1"/>
  <c r="R588" i="1"/>
  <c r="Q588" i="1"/>
  <c r="P588" i="1"/>
  <c r="O588" i="1"/>
  <c r="M588" i="1"/>
  <c r="L588" i="1"/>
  <c r="K588" i="1"/>
  <c r="D588" i="1"/>
  <c r="U587" i="1"/>
  <c r="R587" i="1"/>
  <c r="Q587" i="1"/>
  <c r="P587" i="1"/>
  <c r="O587" i="1"/>
  <c r="M587" i="1"/>
  <c r="L587" i="1"/>
  <c r="K587" i="1"/>
  <c r="D587" i="1"/>
  <c r="U586" i="1"/>
  <c r="R586" i="1"/>
  <c r="Q586" i="1"/>
  <c r="P586" i="1"/>
  <c r="O586" i="1"/>
  <c r="M586" i="1"/>
  <c r="L586" i="1"/>
  <c r="K586" i="1"/>
  <c r="N586" i="1" s="1"/>
  <c r="D586" i="1"/>
  <c r="U585" i="1"/>
  <c r="R585" i="1"/>
  <c r="Q585" i="1"/>
  <c r="P585" i="1"/>
  <c r="O585" i="1"/>
  <c r="M585" i="1"/>
  <c r="L585" i="1"/>
  <c r="K585" i="1"/>
  <c r="D585" i="1"/>
  <c r="U584" i="1"/>
  <c r="R584" i="1"/>
  <c r="Q584" i="1"/>
  <c r="P584" i="1"/>
  <c r="O584" i="1"/>
  <c r="M584" i="1"/>
  <c r="L584" i="1"/>
  <c r="K584" i="1"/>
  <c r="D584" i="1"/>
  <c r="U583" i="1"/>
  <c r="R583" i="1"/>
  <c r="Q583" i="1"/>
  <c r="P583" i="1"/>
  <c r="O583" i="1"/>
  <c r="M583" i="1"/>
  <c r="L583" i="1"/>
  <c r="K583" i="1"/>
  <c r="D583" i="1"/>
  <c r="U582" i="1"/>
  <c r="R582" i="1"/>
  <c r="Q582" i="1"/>
  <c r="P582" i="1"/>
  <c r="O582" i="1"/>
  <c r="M582" i="1"/>
  <c r="L582" i="1"/>
  <c r="K582" i="1"/>
  <c r="D582" i="1"/>
  <c r="U581" i="1"/>
  <c r="R581" i="1"/>
  <c r="Q581" i="1"/>
  <c r="P581" i="1"/>
  <c r="O581" i="1"/>
  <c r="M581" i="1"/>
  <c r="L581" i="1"/>
  <c r="K581" i="1"/>
  <c r="D581" i="1"/>
  <c r="U580" i="1"/>
  <c r="R580" i="1"/>
  <c r="Q580" i="1"/>
  <c r="P580" i="1"/>
  <c r="O580" i="1"/>
  <c r="M580" i="1"/>
  <c r="L580" i="1"/>
  <c r="K580" i="1"/>
  <c r="N580" i="1" s="1"/>
  <c r="D580" i="1"/>
  <c r="U579" i="1"/>
  <c r="R579" i="1"/>
  <c r="Q579" i="1"/>
  <c r="P579" i="1"/>
  <c r="O579" i="1"/>
  <c r="M579" i="1"/>
  <c r="L579" i="1"/>
  <c r="K579" i="1"/>
  <c r="D579" i="1"/>
  <c r="U578" i="1"/>
  <c r="R578" i="1"/>
  <c r="Q578" i="1"/>
  <c r="P578" i="1"/>
  <c r="O578" i="1"/>
  <c r="M578" i="1"/>
  <c r="L578" i="1"/>
  <c r="K578" i="1"/>
  <c r="D578" i="1"/>
  <c r="U577" i="1"/>
  <c r="R577" i="1"/>
  <c r="Q577" i="1"/>
  <c r="P577" i="1"/>
  <c r="O577" i="1"/>
  <c r="M577" i="1"/>
  <c r="L577" i="1"/>
  <c r="K577" i="1"/>
  <c r="D577" i="1"/>
  <c r="U576" i="1"/>
  <c r="R576" i="1"/>
  <c r="Q576" i="1"/>
  <c r="P576" i="1"/>
  <c r="O576" i="1"/>
  <c r="M576" i="1"/>
  <c r="L576" i="1"/>
  <c r="K576" i="1"/>
  <c r="D576" i="1"/>
  <c r="U575" i="1"/>
  <c r="R575" i="1"/>
  <c r="Q575" i="1"/>
  <c r="P575" i="1"/>
  <c r="O575" i="1"/>
  <c r="M575" i="1"/>
  <c r="L575" i="1"/>
  <c r="K575" i="1"/>
  <c r="D575" i="1"/>
  <c r="U574" i="1"/>
  <c r="R574" i="1"/>
  <c r="Q574" i="1"/>
  <c r="P574" i="1"/>
  <c r="O574" i="1"/>
  <c r="M574" i="1"/>
  <c r="L574" i="1"/>
  <c r="K574" i="1"/>
  <c r="D574" i="1"/>
  <c r="U573" i="1"/>
  <c r="R573" i="1"/>
  <c r="Q573" i="1"/>
  <c r="P573" i="1"/>
  <c r="O573" i="1"/>
  <c r="M573" i="1"/>
  <c r="L573" i="1"/>
  <c r="K573" i="1"/>
  <c r="D573" i="1"/>
  <c r="U572" i="1"/>
  <c r="R572" i="1"/>
  <c r="Q572" i="1"/>
  <c r="P572" i="1"/>
  <c r="O572" i="1"/>
  <c r="M572" i="1"/>
  <c r="L572" i="1"/>
  <c r="K572" i="1"/>
  <c r="D572" i="1"/>
  <c r="U571" i="1"/>
  <c r="R571" i="1"/>
  <c r="Q571" i="1"/>
  <c r="P571" i="1"/>
  <c r="O571" i="1"/>
  <c r="M571" i="1"/>
  <c r="L571" i="1"/>
  <c r="K571" i="1"/>
  <c r="D571" i="1"/>
  <c r="U570" i="1"/>
  <c r="R570" i="1"/>
  <c r="Q570" i="1"/>
  <c r="P570" i="1"/>
  <c r="O570" i="1"/>
  <c r="M570" i="1"/>
  <c r="L570" i="1"/>
  <c r="K570" i="1"/>
  <c r="D570" i="1"/>
  <c r="U569" i="1"/>
  <c r="R569" i="1"/>
  <c r="Q569" i="1"/>
  <c r="P569" i="1"/>
  <c r="O569" i="1"/>
  <c r="M569" i="1"/>
  <c r="L569" i="1"/>
  <c r="K569" i="1"/>
  <c r="D569" i="1"/>
  <c r="U568" i="1"/>
  <c r="R568" i="1"/>
  <c r="Q568" i="1"/>
  <c r="P568" i="1"/>
  <c r="O568" i="1"/>
  <c r="M568" i="1"/>
  <c r="L568" i="1"/>
  <c r="K568" i="1"/>
  <c r="D568" i="1"/>
  <c r="U567" i="1"/>
  <c r="R567" i="1"/>
  <c r="Q567" i="1"/>
  <c r="P567" i="1"/>
  <c r="O567" i="1"/>
  <c r="M567" i="1"/>
  <c r="L567" i="1"/>
  <c r="K567" i="1"/>
  <c r="D567" i="1"/>
  <c r="U566" i="1"/>
  <c r="R566" i="1"/>
  <c r="Q566" i="1"/>
  <c r="P566" i="1"/>
  <c r="O566" i="1"/>
  <c r="M566" i="1"/>
  <c r="L566" i="1"/>
  <c r="K566" i="1"/>
  <c r="N566" i="1" s="1"/>
  <c r="D566" i="1"/>
  <c r="U565" i="1"/>
  <c r="R565" i="1"/>
  <c r="Q565" i="1"/>
  <c r="P565" i="1"/>
  <c r="O565" i="1"/>
  <c r="M565" i="1"/>
  <c r="L565" i="1"/>
  <c r="K565" i="1"/>
  <c r="D565" i="1"/>
  <c r="U564" i="1"/>
  <c r="R564" i="1"/>
  <c r="Q564" i="1"/>
  <c r="P564" i="1"/>
  <c r="O564" i="1"/>
  <c r="M564" i="1"/>
  <c r="L564" i="1"/>
  <c r="K564" i="1"/>
  <c r="D564" i="1"/>
  <c r="U563" i="1"/>
  <c r="R563" i="1"/>
  <c r="Q563" i="1"/>
  <c r="P563" i="1"/>
  <c r="O563" i="1"/>
  <c r="M563" i="1"/>
  <c r="L563" i="1"/>
  <c r="K563" i="1"/>
  <c r="N563" i="1" s="1"/>
  <c r="D563" i="1"/>
  <c r="U562" i="1"/>
  <c r="R562" i="1"/>
  <c r="Q562" i="1"/>
  <c r="P562" i="1"/>
  <c r="O562" i="1"/>
  <c r="M562" i="1"/>
  <c r="L562" i="1"/>
  <c r="K562" i="1"/>
  <c r="N562" i="1" s="1"/>
  <c r="D562" i="1"/>
  <c r="U561" i="1"/>
  <c r="R561" i="1"/>
  <c r="Q561" i="1"/>
  <c r="P561" i="1"/>
  <c r="O561" i="1"/>
  <c r="M561" i="1"/>
  <c r="L561" i="1"/>
  <c r="K561" i="1"/>
  <c r="D561" i="1"/>
  <c r="U560" i="1"/>
  <c r="R560" i="1"/>
  <c r="Q560" i="1"/>
  <c r="P560" i="1"/>
  <c r="O560" i="1"/>
  <c r="M560" i="1"/>
  <c r="L560" i="1"/>
  <c r="K560" i="1"/>
  <c r="D560" i="1"/>
  <c r="U559" i="1"/>
  <c r="R559" i="1"/>
  <c r="Q559" i="1"/>
  <c r="P559" i="1"/>
  <c r="O559" i="1"/>
  <c r="M559" i="1"/>
  <c r="L559" i="1"/>
  <c r="K559" i="1"/>
  <c r="D559" i="1"/>
  <c r="U558" i="1"/>
  <c r="R558" i="1"/>
  <c r="Q558" i="1"/>
  <c r="P558" i="1"/>
  <c r="O558" i="1"/>
  <c r="M558" i="1"/>
  <c r="L558" i="1"/>
  <c r="K558" i="1"/>
  <c r="D558" i="1"/>
  <c r="U557" i="1"/>
  <c r="R557" i="1"/>
  <c r="Q557" i="1"/>
  <c r="P557" i="1"/>
  <c r="O557" i="1"/>
  <c r="M557" i="1"/>
  <c r="L557" i="1"/>
  <c r="K557" i="1"/>
  <c r="D557" i="1"/>
  <c r="U556" i="1"/>
  <c r="R556" i="1"/>
  <c r="Q556" i="1"/>
  <c r="P556" i="1"/>
  <c r="O556" i="1"/>
  <c r="M556" i="1"/>
  <c r="L556" i="1"/>
  <c r="K556" i="1"/>
  <c r="D556" i="1"/>
  <c r="U555" i="1"/>
  <c r="R555" i="1"/>
  <c r="Q555" i="1"/>
  <c r="P555" i="1"/>
  <c r="O555" i="1"/>
  <c r="M555" i="1"/>
  <c r="L555" i="1"/>
  <c r="K555" i="1"/>
  <c r="D555" i="1"/>
  <c r="U554" i="1"/>
  <c r="R554" i="1"/>
  <c r="Q554" i="1"/>
  <c r="P554" i="1"/>
  <c r="O554" i="1"/>
  <c r="M554" i="1"/>
  <c r="L554" i="1"/>
  <c r="K554" i="1"/>
  <c r="D554" i="1"/>
  <c r="U553" i="1"/>
  <c r="R553" i="1"/>
  <c r="Q553" i="1"/>
  <c r="P553" i="1"/>
  <c r="O553" i="1"/>
  <c r="M553" i="1"/>
  <c r="L553" i="1"/>
  <c r="K553" i="1"/>
  <c r="D553" i="1"/>
  <c r="U552" i="1"/>
  <c r="R552" i="1"/>
  <c r="Q552" i="1"/>
  <c r="P552" i="1"/>
  <c r="O552" i="1"/>
  <c r="M552" i="1"/>
  <c r="L552" i="1"/>
  <c r="K552" i="1"/>
  <c r="D552" i="1"/>
  <c r="U551" i="1"/>
  <c r="R551" i="1"/>
  <c r="Q551" i="1"/>
  <c r="P551" i="1"/>
  <c r="O551" i="1"/>
  <c r="M551" i="1"/>
  <c r="L551" i="1"/>
  <c r="K551" i="1"/>
  <c r="D551" i="1"/>
  <c r="U550" i="1"/>
  <c r="R550" i="1"/>
  <c r="Q550" i="1"/>
  <c r="P550" i="1"/>
  <c r="O550" i="1"/>
  <c r="M550" i="1"/>
  <c r="L550" i="1"/>
  <c r="K550" i="1"/>
  <c r="D550" i="1"/>
  <c r="U549" i="1"/>
  <c r="R549" i="1"/>
  <c r="Q549" i="1"/>
  <c r="P549" i="1"/>
  <c r="O549" i="1"/>
  <c r="M549" i="1"/>
  <c r="L549" i="1"/>
  <c r="K549" i="1"/>
  <c r="D549" i="1"/>
  <c r="U548" i="1"/>
  <c r="R548" i="1"/>
  <c r="Q548" i="1"/>
  <c r="P548" i="1"/>
  <c r="O548" i="1"/>
  <c r="M548" i="1"/>
  <c r="L548" i="1"/>
  <c r="K548" i="1"/>
  <c r="D548" i="1"/>
  <c r="U547" i="1"/>
  <c r="R547" i="1"/>
  <c r="Q547" i="1"/>
  <c r="P547" i="1"/>
  <c r="O547" i="1"/>
  <c r="M547" i="1"/>
  <c r="L547" i="1"/>
  <c r="K547" i="1"/>
  <c r="D547" i="1"/>
  <c r="U546" i="1"/>
  <c r="R546" i="1"/>
  <c r="Q546" i="1"/>
  <c r="P546" i="1"/>
  <c r="O546" i="1"/>
  <c r="M546" i="1"/>
  <c r="L546" i="1"/>
  <c r="K546" i="1"/>
  <c r="N546" i="1" s="1"/>
  <c r="D546" i="1"/>
  <c r="U545" i="1"/>
  <c r="R545" i="1"/>
  <c r="Q545" i="1"/>
  <c r="P545" i="1"/>
  <c r="O545" i="1"/>
  <c r="M545" i="1"/>
  <c r="L545" i="1"/>
  <c r="K545" i="1"/>
  <c r="D545" i="1"/>
  <c r="U544" i="1"/>
  <c r="R544" i="1"/>
  <c r="Q544" i="1"/>
  <c r="P544" i="1"/>
  <c r="O544" i="1"/>
  <c r="M544" i="1"/>
  <c r="L544" i="1"/>
  <c r="K544" i="1"/>
  <c r="D544" i="1"/>
  <c r="U543" i="1"/>
  <c r="R543" i="1"/>
  <c r="Q543" i="1"/>
  <c r="P543" i="1"/>
  <c r="O543" i="1"/>
  <c r="M543" i="1"/>
  <c r="L543" i="1"/>
  <c r="K543" i="1"/>
  <c r="D543" i="1"/>
  <c r="U542" i="1"/>
  <c r="R542" i="1"/>
  <c r="Q542" i="1"/>
  <c r="P542" i="1"/>
  <c r="O542" i="1"/>
  <c r="M542" i="1"/>
  <c r="L542" i="1"/>
  <c r="K542" i="1"/>
  <c r="D542" i="1"/>
  <c r="U541" i="1"/>
  <c r="R541" i="1"/>
  <c r="Q541" i="1"/>
  <c r="P541" i="1"/>
  <c r="O541" i="1"/>
  <c r="M541" i="1"/>
  <c r="L541" i="1"/>
  <c r="K541" i="1"/>
  <c r="D541" i="1"/>
  <c r="U540" i="1"/>
  <c r="R540" i="1"/>
  <c r="Q540" i="1"/>
  <c r="P540" i="1"/>
  <c r="O540" i="1"/>
  <c r="M540" i="1"/>
  <c r="L540" i="1"/>
  <c r="K540" i="1"/>
  <c r="N540" i="1" s="1"/>
  <c r="D540" i="1"/>
  <c r="U539" i="1"/>
  <c r="R539" i="1"/>
  <c r="Q539" i="1"/>
  <c r="P539" i="1"/>
  <c r="O539" i="1"/>
  <c r="M539" i="1"/>
  <c r="L539" i="1"/>
  <c r="K539" i="1"/>
  <c r="D539" i="1"/>
  <c r="U538" i="1"/>
  <c r="R538" i="1"/>
  <c r="Q538" i="1"/>
  <c r="P538" i="1"/>
  <c r="O538" i="1"/>
  <c r="M538" i="1"/>
  <c r="L538" i="1"/>
  <c r="K538" i="1"/>
  <c r="D538" i="1"/>
  <c r="U537" i="1"/>
  <c r="R537" i="1"/>
  <c r="Q537" i="1"/>
  <c r="P537" i="1"/>
  <c r="O537" i="1"/>
  <c r="M537" i="1"/>
  <c r="L537" i="1"/>
  <c r="K537" i="1"/>
  <c r="D537" i="1"/>
  <c r="U536" i="1"/>
  <c r="R536" i="1"/>
  <c r="Q536" i="1"/>
  <c r="P536" i="1"/>
  <c r="O536" i="1"/>
  <c r="M536" i="1"/>
  <c r="L536" i="1"/>
  <c r="N536" i="1" s="1"/>
  <c r="K536" i="1"/>
  <c r="D536" i="1"/>
  <c r="U535" i="1"/>
  <c r="R535" i="1"/>
  <c r="Q535" i="1"/>
  <c r="P535" i="1"/>
  <c r="O535" i="1"/>
  <c r="M535" i="1"/>
  <c r="L535" i="1"/>
  <c r="K535" i="1"/>
  <c r="D535" i="1"/>
  <c r="U534" i="1"/>
  <c r="R534" i="1"/>
  <c r="Q534" i="1"/>
  <c r="P534" i="1"/>
  <c r="O534" i="1"/>
  <c r="M534" i="1"/>
  <c r="L534" i="1"/>
  <c r="K534" i="1"/>
  <c r="D534" i="1"/>
  <c r="U533" i="1"/>
  <c r="R533" i="1"/>
  <c r="Q533" i="1"/>
  <c r="P533" i="1"/>
  <c r="O533" i="1"/>
  <c r="M533" i="1"/>
  <c r="L533" i="1"/>
  <c r="K533" i="1"/>
  <c r="D533" i="1"/>
  <c r="U532" i="1"/>
  <c r="R532" i="1"/>
  <c r="Q532" i="1"/>
  <c r="P532" i="1"/>
  <c r="O532" i="1"/>
  <c r="M532" i="1"/>
  <c r="L532" i="1"/>
  <c r="K532" i="1"/>
  <c r="D532" i="1"/>
  <c r="U531" i="1"/>
  <c r="R531" i="1"/>
  <c r="Q531" i="1"/>
  <c r="P531" i="1"/>
  <c r="O531" i="1"/>
  <c r="M531" i="1"/>
  <c r="L531" i="1"/>
  <c r="K531" i="1"/>
  <c r="D531" i="1"/>
  <c r="U530" i="1"/>
  <c r="R530" i="1"/>
  <c r="Q530" i="1"/>
  <c r="P530" i="1"/>
  <c r="O530" i="1"/>
  <c r="M530" i="1"/>
  <c r="L530" i="1"/>
  <c r="K530" i="1"/>
  <c r="D530" i="1"/>
  <c r="U529" i="1"/>
  <c r="R529" i="1"/>
  <c r="Q529" i="1"/>
  <c r="P529" i="1"/>
  <c r="O529" i="1"/>
  <c r="M529" i="1"/>
  <c r="L529" i="1"/>
  <c r="K529" i="1"/>
  <c r="D529" i="1"/>
  <c r="U528" i="1"/>
  <c r="R528" i="1"/>
  <c r="Q528" i="1"/>
  <c r="P528" i="1"/>
  <c r="O528" i="1"/>
  <c r="M528" i="1"/>
  <c r="L528" i="1"/>
  <c r="K528" i="1"/>
  <c r="D528" i="1"/>
  <c r="U527" i="1"/>
  <c r="R527" i="1"/>
  <c r="Q527" i="1"/>
  <c r="P527" i="1"/>
  <c r="O527" i="1"/>
  <c r="M527" i="1"/>
  <c r="L527" i="1"/>
  <c r="K527" i="1"/>
  <c r="D527" i="1"/>
  <c r="U526" i="1"/>
  <c r="R526" i="1"/>
  <c r="Q526" i="1"/>
  <c r="P526" i="1"/>
  <c r="O526" i="1"/>
  <c r="M526" i="1"/>
  <c r="L526" i="1"/>
  <c r="K526" i="1"/>
  <c r="D526" i="1"/>
  <c r="U525" i="1"/>
  <c r="R525" i="1"/>
  <c r="Q525" i="1"/>
  <c r="P525" i="1"/>
  <c r="O525" i="1"/>
  <c r="M525" i="1"/>
  <c r="L525" i="1"/>
  <c r="K525" i="1"/>
  <c r="D525" i="1"/>
  <c r="U524" i="1"/>
  <c r="R524" i="1"/>
  <c r="Q524" i="1"/>
  <c r="P524" i="1"/>
  <c r="O524" i="1"/>
  <c r="M524" i="1"/>
  <c r="L524" i="1"/>
  <c r="K524" i="1"/>
  <c r="D524" i="1"/>
  <c r="U523" i="1"/>
  <c r="R523" i="1"/>
  <c r="Q523" i="1"/>
  <c r="P523" i="1"/>
  <c r="O523" i="1"/>
  <c r="M523" i="1"/>
  <c r="L523" i="1"/>
  <c r="K523" i="1"/>
  <c r="D523" i="1"/>
  <c r="U522" i="1"/>
  <c r="R522" i="1"/>
  <c r="Q522" i="1"/>
  <c r="P522" i="1"/>
  <c r="O522" i="1"/>
  <c r="M522" i="1"/>
  <c r="L522" i="1"/>
  <c r="K522" i="1"/>
  <c r="D522" i="1"/>
  <c r="U521" i="1"/>
  <c r="R521" i="1"/>
  <c r="Q521" i="1"/>
  <c r="P521" i="1"/>
  <c r="O521" i="1"/>
  <c r="M521" i="1"/>
  <c r="L521" i="1"/>
  <c r="K521" i="1"/>
  <c r="D521" i="1"/>
  <c r="U520" i="1"/>
  <c r="R520" i="1"/>
  <c r="Q520" i="1"/>
  <c r="P520" i="1"/>
  <c r="O520" i="1"/>
  <c r="M520" i="1"/>
  <c r="L520" i="1"/>
  <c r="K520" i="1"/>
  <c r="D520" i="1"/>
  <c r="U519" i="1"/>
  <c r="R519" i="1"/>
  <c r="Q519" i="1"/>
  <c r="P519" i="1"/>
  <c r="O519" i="1"/>
  <c r="M519" i="1"/>
  <c r="L519" i="1"/>
  <c r="K519" i="1"/>
  <c r="D519" i="1"/>
  <c r="U518" i="1"/>
  <c r="R518" i="1"/>
  <c r="Q518" i="1"/>
  <c r="P518" i="1"/>
  <c r="O518" i="1"/>
  <c r="M518" i="1"/>
  <c r="L518" i="1"/>
  <c r="K518" i="1"/>
  <c r="D518" i="1"/>
  <c r="U517" i="1"/>
  <c r="R517" i="1"/>
  <c r="Q517" i="1"/>
  <c r="P517" i="1"/>
  <c r="O517" i="1"/>
  <c r="M517" i="1"/>
  <c r="L517" i="1"/>
  <c r="K517" i="1"/>
  <c r="D517" i="1"/>
  <c r="U516" i="1"/>
  <c r="R516" i="1"/>
  <c r="Q516" i="1"/>
  <c r="P516" i="1"/>
  <c r="O516" i="1"/>
  <c r="M516" i="1"/>
  <c r="L516" i="1"/>
  <c r="K516" i="1"/>
  <c r="D516" i="1"/>
  <c r="U515" i="1"/>
  <c r="R515" i="1"/>
  <c r="Q515" i="1"/>
  <c r="P515" i="1"/>
  <c r="O515" i="1"/>
  <c r="M515" i="1"/>
  <c r="L515" i="1"/>
  <c r="K515" i="1"/>
  <c r="D515" i="1"/>
  <c r="U514" i="1"/>
  <c r="R514" i="1"/>
  <c r="Q514" i="1"/>
  <c r="P514" i="1"/>
  <c r="O514" i="1"/>
  <c r="M514" i="1"/>
  <c r="L514" i="1"/>
  <c r="N514" i="1" s="1"/>
  <c r="K514" i="1"/>
  <c r="D514" i="1"/>
  <c r="U513" i="1"/>
  <c r="R513" i="1"/>
  <c r="Q513" i="1"/>
  <c r="P513" i="1"/>
  <c r="O513" i="1"/>
  <c r="M513" i="1"/>
  <c r="L513" i="1"/>
  <c r="K513" i="1"/>
  <c r="D513" i="1"/>
  <c r="U512" i="1"/>
  <c r="R512" i="1"/>
  <c r="Q512" i="1"/>
  <c r="P512" i="1"/>
  <c r="O512" i="1"/>
  <c r="M512" i="1"/>
  <c r="L512" i="1"/>
  <c r="K512" i="1"/>
  <c r="D512" i="1"/>
  <c r="U511" i="1"/>
  <c r="R511" i="1"/>
  <c r="Q511" i="1"/>
  <c r="P511" i="1"/>
  <c r="O511" i="1"/>
  <c r="M511" i="1"/>
  <c r="L511" i="1"/>
  <c r="N511" i="1" s="1"/>
  <c r="K511" i="1"/>
  <c r="D511" i="1"/>
  <c r="U510" i="1"/>
  <c r="R510" i="1"/>
  <c r="Q510" i="1"/>
  <c r="P510" i="1"/>
  <c r="O510" i="1"/>
  <c r="M510" i="1"/>
  <c r="L510" i="1"/>
  <c r="K510" i="1"/>
  <c r="D510" i="1"/>
  <c r="U509" i="1"/>
  <c r="R509" i="1"/>
  <c r="Q509" i="1"/>
  <c r="P509" i="1"/>
  <c r="O509" i="1"/>
  <c r="M509" i="1"/>
  <c r="L509" i="1"/>
  <c r="K509" i="1"/>
  <c r="D509" i="1"/>
  <c r="U508" i="1"/>
  <c r="R508" i="1"/>
  <c r="Q508" i="1"/>
  <c r="P508" i="1"/>
  <c r="O508" i="1"/>
  <c r="M508" i="1"/>
  <c r="L508" i="1"/>
  <c r="K508" i="1"/>
  <c r="D508" i="1"/>
  <c r="U507" i="1"/>
  <c r="R507" i="1"/>
  <c r="Q507" i="1"/>
  <c r="P507" i="1"/>
  <c r="O507" i="1"/>
  <c r="M507" i="1"/>
  <c r="L507" i="1"/>
  <c r="K507" i="1"/>
  <c r="D507" i="1"/>
  <c r="U506" i="1"/>
  <c r="R506" i="1"/>
  <c r="Q506" i="1"/>
  <c r="P506" i="1"/>
  <c r="O506" i="1"/>
  <c r="M506" i="1"/>
  <c r="L506" i="1"/>
  <c r="K506" i="1"/>
  <c r="D506" i="1"/>
  <c r="U505" i="1"/>
  <c r="R505" i="1"/>
  <c r="Q505" i="1"/>
  <c r="P505" i="1"/>
  <c r="O505" i="1"/>
  <c r="M505" i="1"/>
  <c r="L505" i="1"/>
  <c r="K505" i="1"/>
  <c r="D505" i="1"/>
  <c r="U504" i="1"/>
  <c r="R504" i="1"/>
  <c r="Q504" i="1"/>
  <c r="P504" i="1"/>
  <c r="O504" i="1"/>
  <c r="M504" i="1"/>
  <c r="L504" i="1"/>
  <c r="K504" i="1"/>
  <c r="D504" i="1"/>
  <c r="U503" i="1"/>
  <c r="R503" i="1"/>
  <c r="Q503" i="1"/>
  <c r="P503" i="1"/>
  <c r="O503" i="1"/>
  <c r="M503" i="1"/>
  <c r="L503" i="1"/>
  <c r="K503" i="1"/>
  <c r="N503" i="1" s="1"/>
  <c r="D503" i="1"/>
  <c r="U502" i="1"/>
  <c r="R502" i="1"/>
  <c r="Q502" i="1"/>
  <c r="P502" i="1"/>
  <c r="O502" i="1"/>
  <c r="M502" i="1"/>
  <c r="L502" i="1"/>
  <c r="K502" i="1"/>
  <c r="D502" i="1"/>
  <c r="U501" i="1"/>
  <c r="R501" i="1"/>
  <c r="Q501" i="1"/>
  <c r="P501" i="1"/>
  <c r="O501" i="1"/>
  <c r="M501" i="1"/>
  <c r="L501" i="1"/>
  <c r="K501" i="1"/>
  <c r="D501" i="1"/>
  <c r="U500" i="1"/>
  <c r="R500" i="1"/>
  <c r="Q500" i="1"/>
  <c r="P500" i="1"/>
  <c r="O500" i="1"/>
  <c r="M500" i="1"/>
  <c r="L500" i="1"/>
  <c r="K500" i="1"/>
  <c r="D500" i="1"/>
  <c r="U499" i="1"/>
  <c r="R499" i="1"/>
  <c r="Q499" i="1"/>
  <c r="P499" i="1"/>
  <c r="O499" i="1"/>
  <c r="M499" i="1"/>
  <c r="L499" i="1"/>
  <c r="K499" i="1"/>
  <c r="D499" i="1"/>
  <c r="R498" i="1"/>
  <c r="Q498" i="1"/>
  <c r="P498" i="1"/>
  <c r="O498" i="1"/>
  <c r="M498" i="1"/>
  <c r="L498" i="1"/>
  <c r="K498" i="1"/>
  <c r="E498" i="1"/>
  <c r="D498" i="1" s="1"/>
  <c r="U497" i="1"/>
  <c r="R497" i="1"/>
  <c r="Q497" i="1"/>
  <c r="P497" i="1"/>
  <c r="O497" i="1"/>
  <c r="M497" i="1"/>
  <c r="L497" i="1"/>
  <c r="K497" i="1"/>
  <c r="D497" i="1"/>
  <c r="U496" i="1"/>
  <c r="R496" i="1"/>
  <c r="Q496" i="1"/>
  <c r="P496" i="1"/>
  <c r="O496" i="1"/>
  <c r="M496" i="1"/>
  <c r="L496" i="1"/>
  <c r="K496" i="1"/>
  <c r="E496" i="1"/>
  <c r="D496" i="1"/>
  <c r="U495" i="1"/>
  <c r="R495" i="1"/>
  <c r="Q495" i="1"/>
  <c r="P495" i="1"/>
  <c r="O495" i="1"/>
  <c r="M495" i="1"/>
  <c r="L495" i="1"/>
  <c r="N495" i="1" s="1"/>
  <c r="K495" i="1"/>
  <c r="D495" i="1"/>
  <c r="R494" i="1"/>
  <c r="Q494" i="1"/>
  <c r="P494" i="1"/>
  <c r="O494" i="1"/>
  <c r="M494" i="1"/>
  <c r="L494" i="1"/>
  <c r="K494" i="1"/>
  <c r="E494" i="1"/>
  <c r="U494" i="1" s="1"/>
  <c r="U493" i="1"/>
  <c r="R493" i="1"/>
  <c r="Q493" i="1"/>
  <c r="P493" i="1"/>
  <c r="O493" i="1"/>
  <c r="M493" i="1"/>
  <c r="L493" i="1"/>
  <c r="K493" i="1"/>
  <c r="N493" i="1" s="1"/>
  <c r="S493" i="1" s="1"/>
  <c r="D493" i="1"/>
  <c r="U492" i="1"/>
  <c r="R492" i="1"/>
  <c r="Q492" i="1"/>
  <c r="P492" i="1"/>
  <c r="O492" i="1"/>
  <c r="M492" i="1"/>
  <c r="L492" i="1"/>
  <c r="K492" i="1"/>
  <c r="E492" i="1"/>
  <c r="D492" i="1" s="1"/>
  <c r="U491" i="1"/>
  <c r="R491" i="1"/>
  <c r="Q491" i="1"/>
  <c r="P491" i="1"/>
  <c r="O491" i="1"/>
  <c r="M491" i="1"/>
  <c r="L491" i="1"/>
  <c r="K491" i="1"/>
  <c r="D491" i="1"/>
  <c r="U490" i="1"/>
  <c r="R490" i="1"/>
  <c r="Q490" i="1"/>
  <c r="P490" i="1"/>
  <c r="O490" i="1"/>
  <c r="M490" i="1"/>
  <c r="L490" i="1"/>
  <c r="K490" i="1"/>
  <c r="E490" i="1"/>
  <c r="D490" i="1" s="1"/>
  <c r="U489" i="1"/>
  <c r="R489" i="1"/>
  <c r="Q489" i="1"/>
  <c r="P489" i="1"/>
  <c r="O489" i="1"/>
  <c r="M489" i="1"/>
  <c r="L489" i="1"/>
  <c r="K489" i="1"/>
  <c r="D489" i="1"/>
  <c r="R488" i="1"/>
  <c r="Q488" i="1"/>
  <c r="P488" i="1"/>
  <c r="O488" i="1"/>
  <c r="M488" i="1"/>
  <c r="L488" i="1"/>
  <c r="N488" i="1" s="1"/>
  <c r="K488" i="1"/>
  <c r="E488" i="1"/>
  <c r="D488" i="1" s="1"/>
  <c r="U487" i="1"/>
  <c r="R487" i="1"/>
  <c r="Q487" i="1"/>
  <c r="P487" i="1"/>
  <c r="O487" i="1"/>
  <c r="M487" i="1"/>
  <c r="L487" i="1"/>
  <c r="K487" i="1"/>
  <c r="D487" i="1"/>
  <c r="R486" i="1"/>
  <c r="Q486" i="1"/>
  <c r="P486" i="1"/>
  <c r="O486" i="1"/>
  <c r="M486" i="1"/>
  <c r="L486" i="1"/>
  <c r="K486" i="1"/>
  <c r="E486" i="1"/>
  <c r="D486" i="1" s="1"/>
  <c r="U485" i="1"/>
  <c r="R485" i="1"/>
  <c r="Q485" i="1"/>
  <c r="P485" i="1"/>
  <c r="O485" i="1"/>
  <c r="M485" i="1"/>
  <c r="L485" i="1"/>
  <c r="K485" i="1"/>
  <c r="D485" i="1"/>
  <c r="R484" i="1"/>
  <c r="Q484" i="1"/>
  <c r="P484" i="1"/>
  <c r="O484" i="1"/>
  <c r="M484" i="1"/>
  <c r="L484" i="1"/>
  <c r="K484" i="1"/>
  <c r="E484" i="1"/>
  <c r="D484" i="1" s="1"/>
  <c r="U483" i="1"/>
  <c r="R483" i="1"/>
  <c r="Q483" i="1"/>
  <c r="P483" i="1"/>
  <c r="O483" i="1"/>
  <c r="M483" i="1"/>
  <c r="L483" i="1"/>
  <c r="K483" i="1"/>
  <c r="D483" i="1"/>
  <c r="U482" i="1"/>
  <c r="R482" i="1"/>
  <c r="Q482" i="1"/>
  <c r="P482" i="1"/>
  <c r="O482" i="1"/>
  <c r="M482" i="1"/>
  <c r="L482" i="1"/>
  <c r="K482" i="1"/>
  <c r="D482" i="1"/>
  <c r="U481" i="1"/>
  <c r="R481" i="1"/>
  <c r="Q481" i="1"/>
  <c r="P481" i="1"/>
  <c r="O481" i="1"/>
  <c r="M481" i="1"/>
  <c r="L481" i="1"/>
  <c r="K481" i="1"/>
  <c r="D481" i="1"/>
  <c r="U480" i="1"/>
  <c r="R480" i="1"/>
  <c r="Q480" i="1"/>
  <c r="P480" i="1"/>
  <c r="O480" i="1"/>
  <c r="M480" i="1"/>
  <c r="L480" i="1"/>
  <c r="K480" i="1"/>
  <c r="D480" i="1"/>
  <c r="U479" i="1"/>
  <c r="R479" i="1"/>
  <c r="Q479" i="1"/>
  <c r="P479" i="1"/>
  <c r="O479" i="1"/>
  <c r="M479" i="1"/>
  <c r="L479" i="1"/>
  <c r="K479" i="1"/>
  <c r="D479" i="1"/>
  <c r="U478" i="1"/>
  <c r="R478" i="1"/>
  <c r="Q478" i="1"/>
  <c r="P478" i="1"/>
  <c r="O478" i="1"/>
  <c r="M478" i="1"/>
  <c r="L478" i="1"/>
  <c r="K478" i="1"/>
  <c r="N478" i="1" s="1"/>
  <c r="S478" i="1" s="1"/>
  <c r="D478" i="1"/>
  <c r="U477" i="1"/>
  <c r="R477" i="1"/>
  <c r="Q477" i="1"/>
  <c r="P477" i="1"/>
  <c r="O477" i="1"/>
  <c r="M477" i="1"/>
  <c r="L477" i="1"/>
  <c r="K477" i="1"/>
  <c r="D477" i="1"/>
  <c r="U476" i="1"/>
  <c r="R476" i="1"/>
  <c r="Q476" i="1"/>
  <c r="P476" i="1"/>
  <c r="O476" i="1"/>
  <c r="M476" i="1"/>
  <c r="L476" i="1"/>
  <c r="K476" i="1"/>
  <c r="D476" i="1"/>
  <c r="U475" i="1"/>
  <c r="R475" i="1"/>
  <c r="Q475" i="1"/>
  <c r="P475" i="1"/>
  <c r="O475" i="1"/>
  <c r="M475" i="1"/>
  <c r="L475" i="1"/>
  <c r="K475" i="1"/>
  <c r="D475" i="1"/>
  <c r="U474" i="1"/>
  <c r="R474" i="1"/>
  <c r="Q474" i="1"/>
  <c r="P474" i="1"/>
  <c r="O474" i="1"/>
  <c r="M474" i="1"/>
  <c r="L474" i="1"/>
  <c r="K474" i="1"/>
  <c r="D474" i="1"/>
  <c r="U473" i="1"/>
  <c r="R473" i="1"/>
  <c r="Q473" i="1"/>
  <c r="P473" i="1"/>
  <c r="O473" i="1"/>
  <c r="M473" i="1"/>
  <c r="L473" i="1"/>
  <c r="K473" i="1"/>
  <c r="D473" i="1"/>
  <c r="U472" i="1"/>
  <c r="R472" i="1"/>
  <c r="Q472" i="1"/>
  <c r="P472" i="1"/>
  <c r="O472" i="1"/>
  <c r="M472" i="1"/>
  <c r="L472" i="1"/>
  <c r="K472" i="1"/>
  <c r="D472" i="1"/>
  <c r="U471" i="1"/>
  <c r="R471" i="1"/>
  <c r="Q471" i="1"/>
  <c r="P471" i="1"/>
  <c r="O471" i="1"/>
  <c r="M471" i="1"/>
  <c r="L471" i="1"/>
  <c r="K471" i="1"/>
  <c r="N471" i="1" s="1"/>
  <c r="D471" i="1"/>
  <c r="U470" i="1"/>
  <c r="R470" i="1"/>
  <c r="Q470" i="1"/>
  <c r="P470" i="1"/>
  <c r="O470" i="1"/>
  <c r="M470" i="1"/>
  <c r="L470" i="1"/>
  <c r="K470" i="1"/>
  <c r="D470" i="1"/>
  <c r="U469" i="1"/>
  <c r="R469" i="1"/>
  <c r="Q469" i="1"/>
  <c r="P469" i="1"/>
  <c r="O469" i="1"/>
  <c r="M469" i="1"/>
  <c r="L469" i="1"/>
  <c r="K469" i="1"/>
  <c r="D469" i="1"/>
  <c r="U468" i="1"/>
  <c r="R468" i="1"/>
  <c r="Q468" i="1"/>
  <c r="P468" i="1"/>
  <c r="O468" i="1"/>
  <c r="M468" i="1"/>
  <c r="L468" i="1"/>
  <c r="K468" i="1"/>
  <c r="D468" i="1"/>
  <c r="U467" i="1"/>
  <c r="R467" i="1"/>
  <c r="Q467" i="1"/>
  <c r="P467" i="1"/>
  <c r="O467" i="1"/>
  <c r="M467" i="1"/>
  <c r="L467" i="1"/>
  <c r="K467" i="1"/>
  <c r="D467" i="1"/>
  <c r="U466" i="1"/>
  <c r="R466" i="1"/>
  <c r="Q466" i="1"/>
  <c r="P466" i="1"/>
  <c r="O466" i="1"/>
  <c r="M466" i="1"/>
  <c r="L466" i="1"/>
  <c r="K466" i="1"/>
  <c r="D466" i="1"/>
  <c r="U465" i="1"/>
  <c r="R465" i="1"/>
  <c r="Q465" i="1"/>
  <c r="P465" i="1"/>
  <c r="O465" i="1"/>
  <c r="M465" i="1"/>
  <c r="L465" i="1"/>
  <c r="K465" i="1"/>
  <c r="D465" i="1"/>
  <c r="U464" i="1"/>
  <c r="R464" i="1"/>
  <c r="Q464" i="1"/>
  <c r="P464" i="1"/>
  <c r="O464" i="1"/>
  <c r="M464" i="1"/>
  <c r="L464" i="1"/>
  <c r="K464" i="1"/>
  <c r="D464" i="1"/>
  <c r="U463" i="1"/>
  <c r="R463" i="1"/>
  <c r="Q463" i="1"/>
  <c r="P463" i="1"/>
  <c r="O463" i="1"/>
  <c r="M463" i="1"/>
  <c r="L463" i="1"/>
  <c r="K463" i="1"/>
  <c r="D463" i="1"/>
  <c r="U462" i="1"/>
  <c r="R462" i="1"/>
  <c r="Q462" i="1"/>
  <c r="P462" i="1"/>
  <c r="O462" i="1"/>
  <c r="M462" i="1"/>
  <c r="L462" i="1"/>
  <c r="K462" i="1"/>
  <c r="D462" i="1"/>
  <c r="U461" i="1"/>
  <c r="R461" i="1"/>
  <c r="Q461" i="1"/>
  <c r="P461" i="1"/>
  <c r="O461" i="1"/>
  <c r="M461" i="1"/>
  <c r="L461" i="1"/>
  <c r="K461" i="1"/>
  <c r="D461" i="1"/>
  <c r="U460" i="1"/>
  <c r="R460" i="1"/>
  <c r="Q460" i="1"/>
  <c r="P460" i="1"/>
  <c r="O460" i="1"/>
  <c r="M460" i="1"/>
  <c r="L460" i="1"/>
  <c r="K460" i="1"/>
  <c r="D460" i="1"/>
  <c r="U459" i="1"/>
  <c r="R459" i="1"/>
  <c r="Q459" i="1"/>
  <c r="P459" i="1"/>
  <c r="O459" i="1"/>
  <c r="M459" i="1"/>
  <c r="L459" i="1"/>
  <c r="K459" i="1"/>
  <c r="D459" i="1"/>
  <c r="U458" i="1"/>
  <c r="R458" i="1"/>
  <c r="Q458" i="1"/>
  <c r="P458" i="1"/>
  <c r="O458" i="1"/>
  <c r="M458" i="1"/>
  <c r="L458" i="1"/>
  <c r="K458" i="1"/>
  <c r="D458" i="1"/>
  <c r="U457" i="1"/>
  <c r="R457" i="1"/>
  <c r="Q457" i="1"/>
  <c r="P457" i="1"/>
  <c r="O457" i="1"/>
  <c r="M457" i="1"/>
  <c r="L457" i="1"/>
  <c r="N457" i="1" s="1"/>
  <c r="S457" i="1" s="1"/>
  <c r="K457" i="1"/>
  <c r="D457" i="1"/>
  <c r="U456" i="1"/>
  <c r="R456" i="1"/>
  <c r="Q456" i="1"/>
  <c r="P456" i="1"/>
  <c r="O456" i="1"/>
  <c r="M456" i="1"/>
  <c r="L456" i="1"/>
  <c r="N456" i="1" s="1"/>
  <c r="S456" i="1" s="1"/>
  <c r="K456" i="1"/>
  <c r="D456" i="1"/>
  <c r="U455" i="1"/>
  <c r="R455" i="1"/>
  <c r="Q455" i="1"/>
  <c r="P455" i="1"/>
  <c r="O455" i="1"/>
  <c r="M455" i="1"/>
  <c r="L455" i="1"/>
  <c r="K455" i="1"/>
  <c r="D455" i="1"/>
  <c r="U454" i="1"/>
  <c r="R454" i="1"/>
  <c r="Q454" i="1"/>
  <c r="P454" i="1"/>
  <c r="O454" i="1"/>
  <c r="M454" i="1"/>
  <c r="L454" i="1"/>
  <c r="K454" i="1"/>
  <c r="D454" i="1"/>
  <c r="U453" i="1"/>
  <c r="R453" i="1"/>
  <c r="Q453" i="1"/>
  <c r="P453" i="1"/>
  <c r="O453" i="1"/>
  <c r="M453" i="1"/>
  <c r="L453" i="1"/>
  <c r="K453" i="1"/>
  <c r="D453" i="1"/>
  <c r="U452" i="1"/>
  <c r="R452" i="1"/>
  <c r="Q452" i="1"/>
  <c r="P452" i="1"/>
  <c r="O452" i="1"/>
  <c r="M452" i="1"/>
  <c r="L452" i="1"/>
  <c r="K452" i="1"/>
  <c r="D452" i="1"/>
  <c r="U451" i="1"/>
  <c r="R451" i="1"/>
  <c r="Q451" i="1"/>
  <c r="P451" i="1"/>
  <c r="O451" i="1"/>
  <c r="M451" i="1"/>
  <c r="L451" i="1"/>
  <c r="N451" i="1" s="1"/>
  <c r="S451" i="1" s="1"/>
  <c r="K451" i="1"/>
  <c r="D451" i="1"/>
  <c r="U450" i="1"/>
  <c r="R450" i="1"/>
  <c r="Q450" i="1"/>
  <c r="P450" i="1"/>
  <c r="O450" i="1"/>
  <c r="M450" i="1"/>
  <c r="L450" i="1"/>
  <c r="K450" i="1"/>
  <c r="D450" i="1"/>
  <c r="U449" i="1"/>
  <c r="R449" i="1"/>
  <c r="Q449" i="1"/>
  <c r="P449" i="1"/>
  <c r="O449" i="1"/>
  <c r="M449" i="1"/>
  <c r="L449" i="1"/>
  <c r="K449" i="1"/>
  <c r="D449" i="1"/>
  <c r="U448" i="1"/>
  <c r="R448" i="1"/>
  <c r="Q448" i="1"/>
  <c r="P448" i="1"/>
  <c r="O448" i="1"/>
  <c r="M448" i="1"/>
  <c r="L448" i="1"/>
  <c r="K448" i="1"/>
  <c r="D448" i="1"/>
  <c r="U447" i="1"/>
  <c r="R447" i="1"/>
  <c r="Q447" i="1"/>
  <c r="P447" i="1"/>
  <c r="O447" i="1"/>
  <c r="M447" i="1"/>
  <c r="L447" i="1"/>
  <c r="K447" i="1"/>
  <c r="D447" i="1"/>
  <c r="U446" i="1"/>
  <c r="R446" i="1"/>
  <c r="Q446" i="1"/>
  <c r="P446" i="1"/>
  <c r="O446" i="1"/>
  <c r="M446" i="1"/>
  <c r="L446" i="1"/>
  <c r="K446" i="1"/>
  <c r="D446" i="1"/>
  <c r="U445" i="1"/>
  <c r="R445" i="1"/>
  <c r="Q445" i="1"/>
  <c r="P445" i="1"/>
  <c r="O445" i="1"/>
  <c r="M445" i="1"/>
  <c r="L445" i="1"/>
  <c r="K445" i="1"/>
  <c r="N445" i="1" s="1"/>
  <c r="S445" i="1" s="1"/>
  <c r="D445" i="1"/>
  <c r="U444" i="1"/>
  <c r="R444" i="1"/>
  <c r="Q444" i="1"/>
  <c r="P444" i="1"/>
  <c r="O444" i="1"/>
  <c r="M444" i="1"/>
  <c r="L444" i="1"/>
  <c r="K444" i="1"/>
  <c r="D444" i="1"/>
  <c r="U443" i="1"/>
  <c r="R443" i="1"/>
  <c r="Q443" i="1"/>
  <c r="P443" i="1"/>
  <c r="O443" i="1"/>
  <c r="M443" i="1"/>
  <c r="L443" i="1"/>
  <c r="K443" i="1"/>
  <c r="D443" i="1"/>
  <c r="U442" i="1"/>
  <c r="R442" i="1"/>
  <c r="Q442" i="1"/>
  <c r="P442" i="1"/>
  <c r="O442" i="1"/>
  <c r="M442" i="1"/>
  <c r="N442" i="1" s="1"/>
  <c r="L442" i="1"/>
  <c r="K442" i="1"/>
  <c r="D442" i="1"/>
  <c r="U441" i="1"/>
  <c r="R441" i="1"/>
  <c r="Q441" i="1"/>
  <c r="P441" i="1"/>
  <c r="O441" i="1"/>
  <c r="M441" i="1"/>
  <c r="L441" i="1"/>
  <c r="K441" i="1"/>
  <c r="D441" i="1"/>
  <c r="U440" i="1"/>
  <c r="R440" i="1"/>
  <c r="Q440" i="1"/>
  <c r="P440" i="1"/>
  <c r="O440" i="1"/>
  <c r="M440" i="1"/>
  <c r="L440" i="1"/>
  <c r="K440" i="1"/>
  <c r="N440" i="1" s="1"/>
  <c r="D440" i="1"/>
  <c r="U439" i="1"/>
  <c r="R439" i="1"/>
  <c r="Q439" i="1"/>
  <c r="P439" i="1"/>
  <c r="O439" i="1"/>
  <c r="M439" i="1"/>
  <c r="L439" i="1"/>
  <c r="K439" i="1"/>
  <c r="D439" i="1"/>
  <c r="U438" i="1"/>
  <c r="R438" i="1"/>
  <c r="Q438" i="1"/>
  <c r="P438" i="1"/>
  <c r="O438" i="1"/>
  <c r="M438" i="1"/>
  <c r="L438" i="1"/>
  <c r="K438" i="1"/>
  <c r="D438" i="1"/>
  <c r="U437" i="1"/>
  <c r="R437" i="1"/>
  <c r="Q437" i="1"/>
  <c r="P437" i="1"/>
  <c r="O437" i="1"/>
  <c r="M437" i="1"/>
  <c r="L437" i="1"/>
  <c r="K437" i="1"/>
  <c r="D437" i="1"/>
  <c r="U436" i="1"/>
  <c r="R436" i="1"/>
  <c r="Q436" i="1"/>
  <c r="P436" i="1"/>
  <c r="O436" i="1"/>
  <c r="M436" i="1"/>
  <c r="L436" i="1"/>
  <c r="K436" i="1"/>
  <c r="D436" i="1"/>
  <c r="U435" i="1"/>
  <c r="R435" i="1"/>
  <c r="Q435" i="1"/>
  <c r="P435" i="1"/>
  <c r="O435" i="1"/>
  <c r="M435" i="1"/>
  <c r="L435" i="1"/>
  <c r="K435" i="1"/>
  <c r="D435" i="1"/>
  <c r="U434" i="1"/>
  <c r="R434" i="1"/>
  <c r="Q434" i="1"/>
  <c r="P434" i="1"/>
  <c r="O434" i="1"/>
  <c r="M434" i="1"/>
  <c r="L434" i="1"/>
  <c r="K434" i="1"/>
  <c r="D434" i="1"/>
  <c r="U433" i="1"/>
  <c r="R433" i="1"/>
  <c r="Q433" i="1"/>
  <c r="P433" i="1"/>
  <c r="O433" i="1"/>
  <c r="M433" i="1"/>
  <c r="L433" i="1"/>
  <c r="K433" i="1"/>
  <c r="D433" i="1"/>
  <c r="U432" i="1"/>
  <c r="R432" i="1"/>
  <c r="Q432" i="1"/>
  <c r="P432" i="1"/>
  <c r="O432" i="1"/>
  <c r="M432" i="1"/>
  <c r="L432" i="1"/>
  <c r="K432" i="1"/>
  <c r="D432" i="1"/>
  <c r="U431" i="1"/>
  <c r="R431" i="1"/>
  <c r="Q431" i="1"/>
  <c r="P431" i="1"/>
  <c r="O431" i="1"/>
  <c r="M431" i="1"/>
  <c r="L431" i="1"/>
  <c r="K431" i="1"/>
  <c r="N431" i="1" s="1"/>
  <c r="S431" i="1" s="1"/>
  <c r="D431" i="1"/>
  <c r="U430" i="1"/>
  <c r="R430" i="1"/>
  <c r="Q430" i="1"/>
  <c r="P430" i="1"/>
  <c r="O430" i="1"/>
  <c r="M430" i="1"/>
  <c r="L430" i="1"/>
  <c r="K430" i="1"/>
  <c r="D430" i="1"/>
  <c r="U429" i="1"/>
  <c r="R429" i="1"/>
  <c r="Q429" i="1"/>
  <c r="P429" i="1"/>
  <c r="O429" i="1"/>
  <c r="M429" i="1"/>
  <c r="L429" i="1"/>
  <c r="K429" i="1"/>
  <c r="D429" i="1"/>
  <c r="U428" i="1"/>
  <c r="R428" i="1"/>
  <c r="Q428" i="1"/>
  <c r="P428" i="1"/>
  <c r="O428" i="1"/>
  <c r="M428" i="1"/>
  <c r="L428" i="1"/>
  <c r="K428" i="1"/>
  <c r="D428" i="1"/>
  <c r="U427" i="1"/>
  <c r="R427" i="1"/>
  <c r="Q427" i="1"/>
  <c r="P427" i="1"/>
  <c r="O427" i="1"/>
  <c r="M427" i="1"/>
  <c r="L427" i="1"/>
  <c r="K427" i="1"/>
  <c r="D427" i="1"/>
  <c r="U426" i="1"/>
  <c r="R426" i="1"/>
  <c r="Q426" i="1"/>
  <c r="P426" i="1"/>
  <c r="O426" i="1"/>
  <c r="M426" i="1"/>
  <c r="L426" i="1"/>
  <c r="K426" i="1"/>
  <c r="D426" i="1"/>
  <c r="U425" i="1"/>
  <c r="R425" i="1"/>
  <c r="Q425" i="1"/>
  <c r="P425" i="1"/>
  <c r="O425" i="1"/>
  <c r="M425" i="1"/>
  <c r="L425" i="1"/>
  <c r="K425" i="1"/>
  <c r="N425" i="1" s="1"/>
  <c r="D425" i="1"/>
  <c r="U424" i="1"/>
  <c r="R424" i="1"/>
  <c r="Q424" i="1"/>
  <c r="P424" i="1"/>
  <c r="O424" i="1"/>
  <c r="M424" i="1"/>
  <c r="L424" i="1"/>
  <c r="K424" i="1"/>
  <c r="D424" i="1"/>
  <c r="U423" i="1"/>
  <c r="R423" i="1"/>
  <c r="Q423" i="1"/>
  <c r="P423" i="1"/>
  <c r="O423" i="1"/>
  <c r="M423" i="1"/>
  <c r="L423" i="1"/>
  <c r="K423" i="1"/>
  <c r="D423" i="1"/>
  <c r="U422" i="1"/>
  <c r="R422" i="1"/>
  <c r="Q422" i="1"/>
  <c r="P422" i="1"/>
  <c r="O422" i="1"/>
  <c r="M422" i="1"/>
  <c r="L422" i="1"/>
  <c r="N422" i="1" s="1"/>
  <c r="K422" i="1"/>
  <c r="D422" i="1"/>
  <c r="U421" i="1"/>
  <c r="R421" i="1"/>
  <c r="Q421" i="1"/>
  <c r="P421" i="1"/>
  <c r="O421" i="1"/>
  <c r="M421" i="1"/>
  <c r="L421" i="1"/>
  <c r="K421" i="1"/>
  <c r="D421" i="1"/>
  <c r="U420" i="1"/>
  <c r="R420" i="1"/>
  <c r="Q420" i="1"/>
  <c r="P420" i="1"/>
  <c r="O420" i="1"/>
  <c r="M420" i="1"/>
  <c r="L420" i="1"/>
  <c r="K420" i="1"/>
  <c r="D420" i="1"/>
  <c r="U419" i="1"/>
  <c r="R419" i="1"/>
  <c r="Q419" i="1"/>
  <c r="P419" i="1"/>
  <c r="O419" i="1"/>
  <c r="M419" i="1"/>
  <c r="L419" i="1"/>
  <c r="K419" i="1"/>
  <c r="D419" i="1"/>
  <c r="U418" i="1"/>
  <c r="R418" i="1"/>
  <c r="Q418" i="1"/>
  <c r="P418" i="1"/>
  <c r="O418" i="1"/>
  <c r="M418" i="1"/>
  <c r="L418" i="1"/>
  <c r="K418" i="1"/>
  <c r="D418" i="1"/>
  <c r="U417" i="1"/>
  <c r="R417" i="1"/>
  <c r="Q417" i="1"/>
  <c r="P417" i="1"/>
  <c r="O417" i="1"/>
  <c r="M417" i="1"/>
  <c r="L417" i="1"/>
  <c r="K417" i="1"/>
  <c r="D417" i="1"/>
  <c r="U416" i="1"/>
  <c r="R416" i="1"/>
  <c r="Q416" i="1"/>
  <c r="P416" i="1"/>
  <c r="O416" i="1"/>
  <c r="M416" i="1"/>
  <c r="L416" i="1"/>
  <c r="K416" i="1"/>
  <c r="D416" i="1"/>
  <c r="U415" i="1"/>
  <c r="R415" i="1"/>
  <c r="Q415" i="1"/>
  <c r="P415" i="1"/>
  <c r="O415" i="1"/>
  <c r="M415" i="1"/>
  <c r="L415" i="1"/>
  <c r="K415" i="1"/>
  <c r="D415" i="1"/>
  <c r="U414" i="1"/>
  <c r="R414" i="1"/>
  <c r="Q414" i="1"/>
  <c r="P414" i="1"/>
  <c r="O414" i="1"/>
  <c r="M414" i="1"/>
  <c r="L414" i="1"/>
  <c r="K414" i="1"/>
  <c r="D414" i="1"/>
  <c r="U413" i="1"/>
  <c r="R413" i="1"/>
  <c r="Q413" i="1"/>
  <c r="P413" i="1"/>
  <c r="O413" i="1"/>
  <c r="M413" i="1"/>
  <c r="L413" i="1"/>
  <c r="K413" i="1"/>
  <c r="D413" i="1"/>
  <c r="U412" i="1"/>
  <c r="R412" i="1"/>
  <c r="Q412" i="1"/>
  <c r="P412" i="1"/>
  <c r="O412" i="1"/>
  <c r="M412" i="1"/>
  <c r="L412" i="1"/>
  <c r="K412" i="1"/>
  <c r="D412" i="1"/>
  <c r="U411" i="1"/>
  <c r="R411" i="1"/>
  <c r="Q411" i="1"/>
  <c r="P411" i="1"/>
  <c r="O411" i="1"/>
  <c r="M411" i="1"/>
  <c r="L411" i="1"/>
  <c r="K411" i="1"/>
  <c r="D411" i="1"/>
  <c r="U410" i="1"/>
  <c r="R410" i="1"/>
  <c r="Q410" i="1"/>
  <c r="P410" i="1"/>
  <c r="O410" i="1"/>
  <c r="M410" i="1"/>
  <c r="L410" i="1"/>
  <c r="K410" i="1"/>
  <c r="D410" i="1"/>
  <c r="U409" i="1"/>
  <c r="R409" i="1"/>
  <c r="Q409" i="1"/>
  <c r="P409" i="1"/>
  <c r="O409" i="1"/>
  <c r="M409" i="1"/>
  <c r="L409" i="1"/>
  <c r="K409" i="1"/>
  <c r="N409" i="1" s="1"/>
  <c r="D409" i="1"/>
  <c r="U408" i="1"/>
  <c r="R408" i="1"/>
  <c r="Q408" i="1"/>
  <c r="P408" i="1"/>
  <c r="O408" i="1"/>
  <c r="M408" i="1"/>
  <c r="L408" i="1"/>
  <c r="K408" i="1"/>
  <c r="D408" i="1"/>
  <c r="U407" i="1"/>
  <c r="R407" i="1"/>
  <c r="Q407" i="1"/>
  <c r="P407" i="1"/>
  <c r="O407" i="1"/>
  <c r="M407" i="1"/>
  <c r="L407" i="1"/>
  <c r="K407" i="1"/>
  <c r="D407" i="1"/>
  <c r="U406" i="1"/>
  <c r="R406" i="1"/>
  <c r="Q406" i="1"/>
  <c r="P406" i="1"/>
  <c r="O406" i="1"/>
  <c r="M406" i="1"/>
  <c r="L406" i="1"/>
  <c r="K406" i="1"/>
  <c r="D406" i="1"/>
  <c r="U405" i="1"/>
  <c r="R405" i="1"/>
  <c r="Q405" i="1"/>
  <c r="P405" i="1"/>
  <c r="O405" i="1"/>
  <c r="M405" i="1"/>
  <c r="L405" i="1"/>
  <c r="K405" i="1"/>
  <c r="N405" i="1" s="1"/>
  <c r="D405" i="1"/>
  <c r="U404" i="1"/>
  <c r="R404" i="1"/>
  <c r="Q404" i="1"/>
  <c r="P404" i="1"/>
  <c r="O404" i="1"/>
  <c r="M404" i="1"/>
  <c r="L404" i="1"/>
  <c r="K404" i="1"/>
  <c r="D404" i="1"/>
  <c r="U403" i="1"/>
  <c r="R403" i="1"/>
  <c r="Q403" i="1"/>
  <c r="P403" i="1"/>
  <c r="O403" i="1"/>
  <c r="M403" i="1"/>
  <c r="L403" i="1"/>
  <c r="K403" i="1"/>
  <c r="D403" i="1"/>
  <c r="U402" i="1"/>
  <c r="R402" i="1"/>
  <c r="Q402" i="1"/>
  <c r="P402" i="1"/>
  <c r="O402" i="1"/>
  <c r="M402" i="1"/>
  <c r="L402" i="1"/>
  <c r="K402" i="1"/>
  <c r="D402" i="1"/>
  <c r="U401" i="1"/>
  <c r="R401" i="1"/>
  <c r="Q401" i="1"/>
  <c r="P401" i="1"/>
  <c r="O401" i="1"/>
  <c r="M401" i="1"/>
  <c r="L401" i="1"/>
  <c r="K401" i="1"/>
  <c r="D401" i="1"/>
  <c r="U400" i="1"/>
  <c r="R400" i="1"/>
  <c r="Q400" i="1"/>
  <c r="P400" i="1"/>
  <c r="O400" i="1"/>
  <c r="M400" i="1"/>
  <c r="L400" i="1"/>
  <c r="N400" i="1" s="1"/>
  <c r="S400" i="1" s="1"/>
  <c r="K400" i="1"/>
  <c r="D400" i="1"/>
  <c r="U399" i="1"/>
  <c r="R399" i="1"/>
  <c r="Q399" i="1"/>
  <c r="P399" i="1"/>
  <c r="O399" i="1"/>
  <c r="M399" i="1"/>
  <c r="L399" i="1"/>
  <c r="N399" i="1" s="1"/>
  <c r="K399" i="1"/>
  <c r="D399" i="1"/>
  <c r="U398" i="1"/>
  <c r="R398" i="1"/>
  <c r="Q398" i="1"/>
  <c r="P398" i="1"/>
  <c r="O398" i="1"/>
  <c r="M398" i="1"/>
  <c r="L398" i="1"/>
  <c r="K398" i="1"/>
  <c r="D398" i="1"/>
  <c r="U397" i="1"/>
  <c r="R397" i="1"/>
  <c r="Q397" i="1"/>
  <c r="P397" i="1"/>
  <c r="O397" i="1"/>
  <c r="M397" i="1"/>
  <c r="L397" i="1"/>
  <c r="K397" i="1"/>
  <c r="D397" i="1"/>
  <c r="U396" i="1"/>
  <c r="R396" i="1"/>
  <c r="Q396" i="1"/>
  <c r="P396" i="1"/>
  <c r="O396" i="1"/>
  <c r="M396" i="1"/>
  <c r="L396" i="1"/>
  <c r="K396" i="1"/>
  <c r="N396" i="1" s="1"/>
  <c r="D396" i="1"/>
  <c r="U395" i="1"/>
  <c r="R395" i="1"/>
  <c r="Q395" i="1"/>
  <c r="P395" i="1"/>
  <c r="O395" i="1"/>
  <c r="M395" i="1"/>
  <c r="L395" i="1"/>
  <c r="K395" i="1"/>
  <c r="D395" i="1"/>
  <c r="U394" i="1"/>
  <c r="R394" i="1"/>
  <c r="Q394" i="1"/>
  <c r="P394" i="1"/>
  <c r="O394" i="1"/>
  <c r="N394" i="1"/>
  <c r="M394" i="1"/>
  <c r="L394" i="1"/>
  <c r="K394" i="1"/>
  <c r="D394" i="1"/>
  <c r="U393" i="1"/>
  <c r="R393" i="1"/>
  <c r="Q393" i="1"/>
  <c r="P393" i="1"/>
  <c r="O393" i="1"/>
  <c r="M393" i="1"/>
  <c r="L393" i="1"/>
  <c r="K393" i="1"/>
  <c r="D393" i="1"/>
  <c r="U392" i="1"/>
  <c r="R392" i="1"/>
  <c r="Q392" i="1"/>
  <c r="P392" i="1"/>
  <c r="O392" i="1"/>
  <c r="M392" i="1"/>
  <c r="L392" i="1"/>
  <c r="K392" i="1"/>
  <c r="D392" i="1"/>
  <c r="U391" i="1"/>
  <c r="R391" i="1"/>
  <c r="Q391" i="1"/>
  <c r="P391" i="1"/>
  <c r="O391" i="1"/>
  <c r="M391" i="1"/>
  <c r="L391" i="1"/>
  <c r="K391" i="1"/>
  <c r="D391" i="1"/>
  <c r="U390" i="1"/>
  <c r="R390" i="1"/>
  <c r="Q390" i="1"/>
  <c r="P390" i="1"/>
  <c r="O390" i="1"/>
  <c r="M390" i="1"/>
  <c r="L390" i="1"/>
  <c r="K390" i="1"/>
  <c r="D390" i="1"/>
  <c r="U389" i="1"/>
  <c r="R389" i="1"/>
  <c r="Q389" i="1"/>
  <c r="P389" i="1"/>
  <c r="O389" i="1"/>
  <c r="M389" i="1"/>
  <c r="L389" i="1"/>
  <c r="K389" i="1"/>
  <c r="D389" i="1"/>
  <c r="U388" i="1"/>
  <c r="R388" i="1"/>
  <c r="Q388" i="1"/>
  <c r="P388" i="1"/>
  <c r="O388" i="1"/>
  <c r="M388" i="1"/>
  <c r="L388" i="1"/>
  <c r="K388" i="1"/>
  <c r="D388" i="1"/>
  <c r="U387" i="1"/>
  <c r="R387" i="1"/>
  <c r="Q387" i="1"/>
  <c r="P387" i="1"/>
  <c r="O387" i="1"/>
  <c r="M387" i="1"/>
  <c r="L387" i="1"/>
  <c r="K387" i="1"/>
  <c r="D387" i="1"/>
  <c r="U386" i="1"/>
  <c r="R386" i="1"/>
  <c r="Q386" i="1"/>
  <c r="P386" i="1"/>
  <c r="O386" i="1"/>
  <c r="M386" i="1"/>
  <c r="L386" i="1"/>
  <c r="K386" i="1"/>
  <c r="D386" i="1"/>
  <c r="U385" i="1"/>
  <c r="R385" i="1"/>
  <c r="Q385" i="1"/>
  <c r="P385" i="1"/>
  <c r="O385" i="1"/>
  <c r="M385" i="1"/>
  <c r="L385" i="1"/>
  <c r="K385" i="1"/>
  <c r="D385" i="1"/>
  <c r="U384" i="1"/>
  <c r="R384" i="1"/>
  <c r="Q384" i="1"/>
  <c r="P384" i="1"/>
  <c r="O384" i="1"/>
  <c r="M384" i="1"/>
  <c r="L384" i="1"/>
  <c r="K384" i="1"/>
  <c r="D384" i="1"/>
  <c r="U383" i="1"/>
  <c r="R383" i="1"/>
  <c r="Q383" i="1"/>
  <c r="P383" i="1"/>
  <c r="O383" i="1"/>
  <c r="M383" i="1"/>
  <c r="L383" i="1"/>
  <c r="K383" i="1"/>
  <c r="N383" i="1" s="1"/>
  <c r="S383" i="1" s="1"/>
  <c r="D383" i="1"/>
  <c r="U382" i="1"/>
  <c r="R382" i="1"/>
  <c r="Q382" i="1"/>
  <c r="P382" i="1"/>
  <c r="O382" i="1"/>
  <c r="M382" i="1"/>
  <c r="L382" i="1"/>
  <c r="K382" i="1"/>
  <c r="D382" i="1"/>
  <c r="U381" i="1"/>
  <c r="R381" i="1"/>
  <c r="Q381" i="1"/>
  <c r="P381" i="1"/>
  <c r="O381" i="1"/>
  <c r="M381" i="1"/>
  <c r="L381" i="1"/>
  <c r="K381" i="1"/>
  <c r="D381" i="1"/>
  <c r="U380" i="1"/>
  <c r="R380" i="1"/>
  <c r="Q380" i="1"/>
  <c r="P380" i="1"/>
  <c r="O380" i="1"/>
  <c r="M380" i="1"/>
  <c r="L380" i="1"/>
  <c r="K380" i="1"/>
  <c r="D380" i="1"/>
  <c r="U379" i="1"/>
  <c r="R379" i="1"/>
  <c r="Q379" i="1"/>
  <c r="P379" i="1"/>
  <c r="O379" i="1"/>
  <c r="M379" i="1"/>
  <c r="L379" i="1"/>
  <c r="K379" i="1"/>
  <c r="D379" i="1"/>
  <c r="U378" i="1"/>
  <c r="R378" i="1"/>
  <c r="Q378" i="1"/>
  <c r="P378" i="1"/>
  <c r="O378" i="1"/>
  <c r="M378" i="1"/>
  <c r="L378" i="1"/>
  <c r="K378" i="1"/>
  <c r="D378" i="1"/>
  <c r="U377" i="1"/>
  <c r="R377" i="1"/>
  <c r="Q377" i="1"/>
  <c r="P377" i="1"/>
  <c r="O377" i="1"/>
  <c r="M377" i="1"/>
  <c r="L377" i="1"/>
  <c r="K377" i="1"/>
  <c r="D377" i="1"/>
  <c r="U376" i="1"/>
  <c r="R376" i="1"/>
  <c r="Q376" i="1"/>
  <c r="P376" i="1"/>
  <c r="O376" i="1"/>
  <c r="M376" i="1"/>
  <c r="L376" i="1"/>
  <c r="K376" i="1"/>
  <c r="N376" i="1" s="1"/>
  <c r="S376" i="1" s="1"/>
  <c r="D376" i="1"/>
  <c r="U375" i="1"/>
  <c r="R375" i="1"/>
  <c r="Q375" i="1"/>
  <c r="P375" i="1"/>
  <c r="O375" i="1"/>
  <c r="M375" i="1"/>
  <c r="L375" i="1"/>
  <c r="K375" i="1"/>
  <c r="N375" i="1" s="1"/>
  <c r="S375" i="1" s="1"/>
  <c r="D375" i="1"/>
  <c r="U374" i="1"/>
  <c r="R374" i="1"/>
  <c r="Q374" i="1"/>
  <c r="P374" i="1"/>
  <c r="O374" i="1"/>
  <c r="M374" i="1"/>
  <c r="L374" i="1"/>
  <c r="K374" i="1"/>
  <c r="D374" i="1"/>
  <c r="U373" i="1"/>
  <c r="R373" i="1"/>
  <c r="Q373" i="1"/>
  <c r="P373" i="1"/>
  <c r="O373" i="1"/>
  <c r="M373" i="1"/>
  <c r="L373" i="1"/>
  <c r="K373" i="1"/>
  <c r="N373" i="1" s="1"/>
  <c r="D373" i="1"/>
  <c r="U372" i="1"/>
  <c r="R372" i="1"/>
  <c r="Q372" i="1"/>
  <c r="P372" i="1"/>
  <c r="O372" i="1"/>
  <c r="M372" i="1"/>
  <c r="L372" i="1"/>
  <c r="K372" i="1"/>
  <c r="D372" i="1"/>
  <c r="U371" i="1"/>
  <c r="R371" i="1"/>
  <c r="Q371" i="1"/>
  <c r="P371" i="1"/>
  <c r="O371" i="1"/>
  <c r="M371" i="1"/>
  <c r="L371" i="1"/>
  <c r="K371" i="1"/>
  <c r="D371" i="1"/>
  <c r="U370" i="1"/>
  <c r="R370" i="1"/>
  <c r="Q370" i="1"/>
  <c r="P370" i="1"/>
  <c r="O370" i="1"/>
  <c r="M370" i="1"/>
  <c r="L370" i="1"/>
  <c r="K370" i="1"/>
  <c r="D370" i="1"/>
  <c r="U369" i="1"/>
  <c r="R369" i="1"/>
  <c r="Q369" i="1"/>
  <c r="P369" i="1"/>
  <c r="O369" i="1"/>
  <c r="M369" i="1"/>
  <c r="L369" i="1"/>
  <c r="K369" i="1"/>
  <c r="D369" i="1"/>
  <c r="U368" i="1"/>
  <c r="R368" i="1"/>
  <c r="Q368" i="1"/>
  <c r="P368" i="1"/>
  <c r="O368" i="1"/>
  <c r="M368" i="1"/>
  <c r="L368" i="1"/>
  <c r="K368" i="1"/>
  <c r="D368" i="1"/>
  <c r="S495" i="1" l="1"/>
  <c r="N504" i="1"/>
  <c r="S504" i="1" s="1"/>
  <c r="N584" i="1"/>
  <c r="S584" i="1" s="1"/>
  <c r="N617" i="1"/>
  <c r="S617" i="1" s="1"/>
  <c r="S626" i="1"/>
  <c r="N666" i="1"/>
  <c r="S666" i="1" s="1"/>
  <c r="S701" i="1"/>
  <c r="S721" i="1"/>
  <c r="N741" i="1"/>
  <c r="S741" i="1" s="1"/>
  <c r="N761" i="1"/>
  <c r="N411" i="1"/>
  <c r="S411" i="1" s="1"/>
  <c r="N378" i="1"/>
  <c r="S378" i="1" s="1"/>
  <c r="N380" i="1"/>
  <c r="S380" i="1" s="1"/>
  <c r="N420" i="1"/>
  <c r="S420" i="1" s="1"/>
  <c r="N573" i="1"/>
  <c r="S573" i="1" s="1"/>
  <c r="N675" i="1"/>
  <c r="S675" i="1" s="1"/>
  <c r="N688" i="1"/>
  <c r="S688" i="1" s="1"/>
  <c r="S440" i="1"/>
  <c r="S442" i="1"/>
  <c r="S471" i="1"/>
  <c r="N502" i="1"/>
  <c r="S502" i="1" s="1"/>
  <c r="S686" i="1"/>
  <c r="N460" i="1"/>
  <c r="S460" i="1" s="1"/>
  <c r="N480" i="1"/>
  <c r="S480" i="1" s="1"/>
  <c r="U488" i="1"/>
  <c r="N551" i="1"/>
  <c r="S551" i="1" s="1"/>
  <c r="N591" i="1"/>
  <c r="S591" i="1" s="1"/>
  <c r="N642" i="1"/>
  <c r="S642" i="1" s="1"/>
  <c r="N673" i="1"/>
  <c r="S673" i="1" s="1"/>
  <c r="N438" i="1"/>
  <c r="S438" i="1" s="1"/>
  <c r="U486" i="1"/>
  <c r="N491" i="1"/>
  <c r="S491" i="1" s="1"/>
  <c r="S540" i="1"/>
  <c r="N662" i="1"/>
  <c r="S662" i="1" s="1"/>
  <c r="N684" i="1"/>
  <c r="S684" i="1" s="1"/>
  <c r="N726" i="1"/>
  <c r="S726" i="1" s="1"/>
  <c r="N416" i="1"/>
  <c r="S416" i="1" s="1"/>
  <c r="N427" i="1"/>
  <c r="S427" i="1" s="1"/>
  <c r="N549" i="1"/>
  <c r="S549" i="1" s="1"/>
  <c r="N569" i="1"/>
  <c r="N589" i="1"/>
  <c r="S757" i="1"/>
  <c r="S766" i="1"/>
  <c r="S425" i="1"/>
  <c r="N518" i="1"/>
  <c r="S518" i="1" s="1"/>
  <c r="N414" i="1"/>
  <c r="S414" i="1" s="1"/>
  <c r="N489" i="1"/>
  <c r="S489" i="1" s="1"/>
  <c r="N713" i="1"/>
  <c r="N744" i="1"/>
  <c r="S744" i="1" s="1"/>
  <c r="N746" i="1"/>
  <c r="S746" i="1" s="1"/>
  <c r="S755" i="1"/>
  <c r="S405" i="1"/>
  <c r="N403" i="1"/>
  <c r="S403" i="1" s="1"/>
  <c r="N423" i="1"/>
  <c r="S423" i="1" s="1"/>
  <c r="N434" i="1"/>
  <c r="S434" i="1" s="1"/>
  <c r="N454" i="1"/>
  <c r="S454" i="1" s="1"/>
  <c r="N465" i="1"/>
  <c r="S465" i="1" s="1"/>
  <c r="N476" i="1"/>
  <c r="S476" i="1" s="1"/>
  <c r="N516" i="1"/>
  <c r="S516" i="1" s="1"/>
  <c r="N556" i="1"/>
  <c r="S556" i="1" s="1"/>
  <c r="N596" i="1"/>
  <c r="S596" i="1" s="1"/>
  <c r="N702" i="1"/>
  <c r="S702" i="1" s="1"/>
  <c r="N753" i="1"/>
  <c r="S394" i="1"/>
  <c r="N412" i="1"/>
  <c r="S412" i="1" s="1"/>
  <c r="N496" i="1"/>
  <c r="S496" i="1" s="1"/>
  <c r="N505" i="1"/>
  <c r="S505" i="1" s="1"/>
  <c r="S536" i="1"/>
  <c r="N585" i="1"/>
  <c r="S585" i="1" s="1"/>
  <c r="N667" i="1"/>
  <c r="N711" i="1"/>
  <c r="S711" i="1" s="1"/>
  <c r="N401" i="1"/>
  <c r="S401" i="1" s="1"/>
  <c r="N452" i="1"/>
  <c r="S452" i="1" s="1"/>
  <c r="N463" i="1"/>
  <c r="S463" i="1" s="1"/>
  <c r="N534" i="1"/>
  <c r="N574" i="1"/>
  <c r="S574" i="1" s="1"/>
  <c r="N576" i="1"/>
  <c r="S576" i="1" s="1"/>
  <c r="N594" i="1"/>
  <c r="S594" i="1" s="1"/>
  <c r="N616" i="1"/>
  <c r="S616" i="1" s="1"/>
  <c r="N636" i="1"/>
  <c r="S636" i="1" s="1"/>
  <c r="N751" i="1"/>
  <c r="S503" i="1"/>
  <c r="S514" i="1"/>
  <c r="S563" i="1"/>
  <c r="N709" i="1"/>
  <c r="S709" i="1" s="1"/>
  <c r="N740" i="1"/>
  <c r="S740" i="1" s="1"/>
  <c r="N760" i="1"/>
  <c r="S760" i="1" s="1"/>
  <c r="N494" i="1"/>
  <c r="S494" i="1" s="1"/>
  <c r="N512" i="1"/>
  <c r="S512" i="1" s="1"/>
  <c r="N552" i="1"/>
  <c r="S552" i="1" s="1"/>
  <c r="N572" i="1"/>
  <c r="S572" i="1" s="1"/>
  <c r="N592" i="1"/>
  <c r="N769" i="1"/>
  <c r="S769" i="1" s="1"/>
  <c r="S399" i="1"/>
  <c r="N470" i="1"/>
  <c r="S470" i="1" s="1"/>
  <c r="N492" i="1"/>
  <c r="S492" i="1" s="1"/>
  <c r="N501" i="1"/>
  <c r="N541" i="1"/>
  <c r="S541" i="1" s="1"/>
  <c r="N561" i="1"/>
  <c r="S561" i="1" s="1"/>
  <c r="N581" i="1"/>
  <c r="N685" i="1"/>
  <c r="N698" i="1"/>
  <c r="N510" i="1"/>
  <c r="N550" i="1"/>
  <c r="S550" i="1" s="1"/>
  <c r="N570" i="1"/>
  <c r="S570" i="1" s="1"/>
  <c r="N590" i="1"/>
  <c r="S590" i="1" s="1"/>
  <c r="N641" i="1"/>
  <c r="S641" i="1" s="1"/>
  <c r="N672" i="1"/>
  <c r="N696" i="1"/>
  <c r="S696" i="1" s="1"/>
  <c r="N767" i="1"/>
  <c r="N386" i="1"/>
  <c r="S386" i="1" s="1"/>
  <c r="N468" i="1"/>
  <c r="S468" i="1" s="1"/>
  <c r="N490" i="1"/>
  <c r="N539" i="1"/>
  <c r="S539" i="1" s="1"/>
  <c r="N559" i="1"/>
  <c r="S559" i="1" s="1"/>
  <c r="N579" i="1"/>
  <c r="N707" i="1"/>
  <c r="N716" i="1"/>
  <c r="S716" i="1" s="1"/>
  <c r="N725" i="1"/>
  <c r="N747" i="1"/>
  <c r="S747" i="1" s="1"/>
  <c r="N756" i="1"/>
  <c r="S745" i="1"/>
  <c r="N765" i="1"/>
  <c r="N415" i="1"/>
  <c r="S415" i="1" s="1"/>
  <c r="N424" i="1"/>
  <c r="S424" i="1" s="1"/>
  <c r="N466" i="1"/>
  <c r="S466" i="1" s="1"/>
  <c r="N517" i="1"/>
  <c r="S517" i="1" s="1"/>
  <c r="N588" i="1"/>
  <c r="N754" i="1"/>
  <c r="N382" i="1"/>
  <c r="N413" i="1"/>
  <c r="S413" i="1" s="1"/>
  <c r="S546" i="1"/>
  <c r="S566" i="1"/>
  <c r="S586" i="1"/>
  <c r="N690" i="1"/>
  <c r="S690" i="1" s="1"/>
  <c r="N712" i="1"/>
  <c r="N732" i="1"/>
  <c r="S732" i="1" s="1"/>
  <c r="N453" i="1"/>
  <c r="S453" i="1" s="1"/>
  <c r="N464" i="1"/>
  <c r="S464" i="1" s="1"/>
  <c r="N515" i="1"/>
  <c r="S515" i="1" s="1"/>
  <c r="N535" i="1"/>
  <c r="S535" i="1" s="1"/>
  <c r="N595" i="1"/>
  <c r="S595" i="1" s="1"/>
  <c r="N646" i="1"/>
  <c r="S646" i="1" s="1"/>
  <c r="N498" i="1"/>
  <c r="S498" i="1" s="1"/>
  <c r="N520" i="1"/>
  <c r="S520" i="1" s="1"/>
  <c r="N368" i="1"/>
  <c r="S368" i="1" s="1"/>
  <c r="N379" i="1"/>
  <c r="S379" i="1" s="1"/>
  <c r="N390" i="1"/>
  <c r="S390" i="1" s="1"/>
  <c r="N429" i="1"/>
  <c r="S429" i="1" s="1"/>
  <c r="N455" i="1"/>
  <c r="S455" i="1" s="1"/>
  <c r="N472" i="1"/>
  <c r="S472" i="1" s="1"/>
  <c r="N483" i="1"/>
  <c r="S483" i="1" s="1"/>
  <c r="D494" i="1"/>
  <c r="N529" i="1"/>
  <c r="S529" i="1" s="1"/>
  <c r="N577" i="1"/>
  <c r="S577" i="1" s="1"/>
  <c r="N654" i="1"/>
  <c r="S654" i="1" s="1"/>
  <c r="S667" i="1"/>
  <c r="S695" i="1"/>
  <c r="S562" i="1"/>
  <c r="N619" i="1"/>
  <c r="S619" i="1" s="1"/>
  <c r="N630" i="1"/>
  <c r="S630" i="1" s="1"/>
  <c r="N643" i="1"/>
  <c r="S643" i="1" s="1"/>
  <c r="S656" i="1"/>
  <c r="N665" i="1"/>
  <c r="S665" i="1" s="1"/>
  <c r="N704" i="1"/>
  <c r="S704" i="1" s="1"/>
  <c r="N719" i="1"/>
  <c r="S719" i="1" s="1"/>
  <c r="N377" i="1"/>
  <c r="S377" i="1" s="1"/>
  <c r="N388" i="1"/>
  <c r="S388" i="1" s="1"/>
  <c r="N527" i="1"/>
  <c r="S527" i="1" s="1"/>
  <c r="N597" i="1"/>
  <c r="S597" i="1" s="1"/>
  <c r="N608" i="1"/>
  <c r="S608" i="1" s="1"/>
  <c r="N652" i="1"/>
  <c r="S652" i="1" s="1"/>
  <c r="N678" i="1"/>
  <c r="S678" i="1" s="1"/>
  <c r="N689" i="1"/>
  <c r="S689" i="1" s="1"/>
  <c r="N730" i="1"/>
  <c r="S730" i="1" s="1"/>
  <c r="N743" i="1"/>
  <c r="S743" i="1" s="1"/>
  <c r="N560" i="1"/>
  <c r="S560" i="1" s="1"/>
  <c r="N571" i="1"/>
  <c r="S571" i="1" s="1"/>
  <c r="N582" i="1"/>
  <c r="S582" i="1" s="1"/>
  <c r="N593" i="1"/>
  <c r="S593" i="1" s="1"/>
  <c r="N639" i="1"/>
  <c r="S639" i="1" s="1"/>
  <c r="N663" i="1"/>
  <c r="S663" i="1" s="1"/>
  <c r="N674" i="1"/>
  <c r="S674" i="1" s="1"/>
  <c r="S691" i="1"/>
  <c r="S736" i="1"/>
  <c r="N410" i="1"/>
  <c r="S410" i="1" s="1"/>
  <c r="N449" i="1"/>
  <c r="S449" i="1" s="1"/>
  <c r="N479" i="1"/>
  <c r="S479" i="1" s="1"/>
  <c r="N481" i="1"/>
  <c r="S481" i="1" s="1"/>
  <c r="N525" i="1"/>
  <c r="S525" i="1" s="1"/>
  <c r="N538" i="1"/>
  <c r="S538" i="1" s="1"/>
  <c r="N604" i="1"/>
  <c r="S604" i="1" s="1"/>
  <c r="N615" i="1"/>
  <c r="S615" i="1" s="1"/>
  <c r="N628" i="1"/>
  <c r="S628" i="1" s="1"/>
  <c r="N650" i="1"/>
  <c r="S650" i="1" s="1"/>
  <c r="N700" i="1"/>
  <c r="S700" i="1" s="1"/>
  <c r="N717" i="1"/>
  <c r="S717" i="1" s="1"/>
  <c r="N758" i="1"/>
  <c r="S758" i="1" s="1"/>
  <c r="S767" i="1"/>
  <c r="S373" i="1"/>
  <c r="N397" i="1"/>
  <c r="S397" i="1" s="1"/>
  <c r="S490" i="1"/>
  <c r="S501" i="1"/>
  <c r="S534" i="1"/>
  <c r="S569" i="1"/>
  <c r="S580" i="1"/>
  <c r="S672" i="1"/>
  <c r="S685" i="1"/>
  <c r="S713" i="1"/>
  <c r="S728" i="1"/>
  <c r="N739" i="1"/>
  <c r="S739" i="1" s="1"/>
  <c r="S752" i="1"/>
  <c r="S765" i="1"/>
  <c r="N408" i="1"/>
  <c r="S408" i="1" s="1"/>
  <c r="N436" i="1"/>
  <c r="S436" i="1" s="1"/>
  <c r="N477" i="1"/>
  <c r="S477" i="1" s="1"/>
  <c r="N523" i="1"/>
  <c r="S523" i="1" s="1"/>
  <c r="N545" i="1"/>
  <c r="S545" i="1" s="1"/>
  <c r="N558" i="1"/>
  <c r="S558" i="1" s="1"/>
  <c r="N602" i="1"/>
  <c r="S602" i="1" s="1"/>
  <c r="N613" i="1"/>
  <c r="S613" i="1" s="1"/>
  <c r="N624" i="1"/>
  <c r="S624" i="1" s="1"/>
  <c r="N635" i="1"/>
  <c r="S635" i="1" s="1"/>
  <c r="N659" i="1"/>
  <c r="S659" i="1" s="1"/>
  <c r="S676" i="1"/>
  <c r="N687" i="1"/>
  <c r="S687" i="1" s="1"/>
  <c r="N384" i="1"/>
  <c r="S384" i="1" s="1"/>
  <c r="N395" i="1"/>
  <c r="S395" i="1" s="1"/>
  <c r="N393" i="1"/>
  <c r="S393" i="1" s="1"/>
  <c r="N421" i="1"/>
  <c r="S421" i="1" s="1"/>
  <c r="N447" i="1"/>
  <c r="S447" i="1" s="1"/>
  <c r="N462" i="1"/>
  <c r="S462" i="1" s="1"/>
  <c r="N475" i="1"/>
  <c r="S475" i="1" s="1"/>
  <c r="N486" i="1"/>
  <c r="S486" i="1" s="1"/>
  <c r="N499" i="1"/>
  <c r="S499" i="1" s="1"/>
  <c r="N532" i="1"/>
  <c r="S532" i="1" s="1"/>
  <c r="N547" i="1"/>
  <c r="S547" i="1" s="1"/>
  <c r="S589" i="1"/>
  <c r="N637" i="1"/>
  <c r="S637" i="1" s="1"/>
  <c r="S648" i="1"/>
  <c r="N670" i="1"/>
  <c r="S670" i="1" s="1"/>
  <c r="N683" i="1"/>
  <c r="S683" i="1" s="1"/>
  <c r="S698" i="1"/>
  <c r="N724" i="1"/>
  <c r="S724" i="1" s="1"/>
  <c r="N750" i="1"/>
  <c r="S750" i="1" s="1"/>
  <c r="N763" i="1"/>
  <c r="S763" i="1" s="1"/>
  <c r="N406" i="1"/>
  <c r="S406" i="1" s="1"/>
  <c r="N432" i="1"/>
  <c r="S432" i="1" s="1"/>
  <c r="N458" i="1"/>
  <c r="S458" i="1" s="1"/>
  <c r="S488" i="1"/>
  <c r="N521" i="1"/>
  <c r="S521" i="1" s="1"/>
  <c r="N554" i="1"/>
  <c r="S554" i="1" s="1"/>
  <c r="N565" i="1"/>
  <c r="S565" i="1" s="1"/>
  <c r="N578" i="1"/>
  <c r="S578" i="1" s="1"/>
  <c r="N611" i="1"/>
  <c r="S611" i="1" s="1"/>
  <c r="N622" i="1"/>
  <c r="S622" i="1" s="1"/>
  <c r="N633" i="1"/>
  <c r="S633" i="1" s="1"/>
  <c r="N694" i="1"/>
  <c r="S694" i="1" s="1"/>
  <c r="N737" i="1"/>
  <c r="S737" i="1" s="1"/>
  <c r="S382" i="1"/>
  <c r="N404" i="1"/>
  <c r="S404" i="1" s="1"/>
  <c r="N443" i="1"/>
  <c r="S443" i="1" s="1"/>
  <c r="N369" i="1"/>
  <c r="S369" i="1" s="1"/>
  <c r="N371" i="1"/>
  <c r="S371" i="1" s="1"/>
  <c r="N419" i="1"/>
  <c r="S419" i="1" s="1"/>
  <c r="N430" i="1"/>
  <c r="S430" i="1" s="1"/>
  <c r="N473" i="1"/>
  <c r="S473" i="1" s="1"/>
  <c r="N484" i="1"/>
  <c r="S484" i="1" s="1"/>
  <c r="N508" i="1"/>
  <c r="S508" i="1" s="1"/>
  <c r="N530" i="1"/>
  <c r="S530" i="1" s="1"/>
  <c r="N543" i="1"/>
  <c r="S543" i="1" s="1"/>
  <c r="N567" i="1"/>
  <c r="S567" i="1" s="1"/>
  <c r="N600" i="1"/>
  <c r="S600" i="1" s="1"/>
  <c r="N644" i="1"/>
  <c r="S644" i="1" s="1"/>
  <c r="N655" i="1"/>
  <c r="S655" i="1" s="1"/>
  <c r="N657" i="1"/>
  <c r="S657" i="1" s="1"/>
  <c r="N722" i="1"/>
  <c r="S722" i="1" s="1"/>
  <c r="N733" i="1"/>
  <c r="S733" i="1" s="1"/>
  <c r="N748" i="1"/>
  <c r="S748" i="1" s="1"/>
  <c r="S761" i="1"/>
  <c r="N469" i="1"/>
  <c r="S469" i="1" s="1"/>
  <c r="N497" i="1"/>
  <c r="S497" i="1" s="1"/>
  <c r="N519" i="1"/>
  <c r="S519" i="1" s="1"/>
  <c r="N609" i="1"/>
  <c r="S609" i="1" s="1"/>
  <c r="N620" i="1"/>
  <c r="S620" i="1" s="1"/>
  <c r="N631" i="1"/>
  <c r="S631" i="1" s="1"/>
  <c r="N668" i="1"/>
  <c r="S668" i="1" s="1"/>
  <c r="N679" i="1"/>
  <c r="S679" i="1" s="1"/>
  <c r="N692" i="1"/>
  <c r="S692" i="1" s="1"/>
  <c r="N705" i="1"/>
  <c r="S705" i="1" s="1"/>
  <c r="N720" i="1"/>
  <c r="S720" i="1" s="1"/>
  <c r="N506" i="1"/>
  <c r="S506" i="1" s="1"/>
  <c r="N389" i="1"/>
  <c r="S389" i="1" s="1"/>
  <c r="N391" i="1"/>
  <c r="S391" i="1" s="1"/>
  <c r="N402" i="1"/>
  <c r="S402" i="1" s="1"/>
  <c r="N417" i="1"/>
  <c r="S417" i="1" s="1"/>
  <c r="N428" i="1"/>
  <c r="S428" i="1" s="1"/>
  <c r="N441" i="1"/>
  <c r="S441" i="1" s="1"/>
  <c r="N528" i="1"/>
  <c r="S528" i="1" s="1"/>
  <c r="N587" i="1"/>
  <c r="S587" i="1" s="1"/>
  <c r="S653" i="1"/>
  <c r="S707" i="1"/>
  <c r="N759" i="1"/>
  <c r="S759" i="1" s="1"/>
  <c r="N629" i="1"/>
  <c r="S629" i="1" s="1"/>
  <c r="N640" i="1"/>
  <c r="S640" i="1" s="1"/>
  <c r="N664" i="1"/>
  <c r="S664" i="1" s="1"/>
  <c r="N731" i="1"/>
  <c r="S731" i="1" s="1"/>
  <c r="N387" i="1"/>
  <c r="S387" i="1" s="1"/>
  <c r="N398" i="1"/>
  <c r="S398" i="1" s="1"/>
  <c r="N426" i="1"/>
  <c r="S426" i="1" s="1"/>
  <c r="N439" i="1"/>
  <c r="S439" i="1" s="1"/>
  <c r="N450" i="1"/>
  <c r="S450" i="1" s="1"/>
  <c r="N467" i="1"/>
  <c r="S467" i="1" s="1"/>
  <c r="N482" i="1"/>
  <c r="S482" i="1" s="1"/>
  <c r="N526" i="1"/>
  <c r="S526" i="1" s="1"/>
  <c r="N583" i="1"/>
  <c r="S583" i="1" s="1"/>
  <c r="N605" i="1"/>
  <c r="S605" i="1" s="1"/>
  <c r="N618" i="1"/>
  <c r="S618" i="1" s="1"/>
  <c r="N651" i="1"/>
  <c r="S651" i="1" s="1"/>
  <c r="N677" i="1"/>
  <c r="S677" i="1" s="1"/>
  <c r="N703" i="1"/>
  <c r="S703" i="1" s="1"/>
  <c r="N718" i="1"/>
  <c r="S718" i="1" s="1"/>
  <c r="N729" i="1"/>
  <c r="S729" i="1" s="1"/>
  <c r="N742" i="1"/>
  <c r="S742" i="1" s="1"/>
  <c r="S581" i="1"/>
  <c r="S592" i="1"/>
  <c r="N607" i="1"/>
  <c r="S607" i="1" s="1"/>
  <c r="S714" i="1"/>
  <c r="S753" i="1"/>
  <c r="N437" i="1"/>
  <c r="S437" i="1" s="1"/>
  <c r="N448" i="1"/>
  <c r="S448" i="1" s="1"/>
  <c r="N524" i="1"/>
  <c r="S524" i="1" s="1"/>
  <c r="N537" i="1"/>
  <c r="S537" i="1" s="1"/>
  <c r="N548" i="1"/>
  <c r="S548" i="1" s="1"/>
  <c r="N603" i="1"/>
  <c r="S603" i="1" s="1"/>
  <c r="N614" i="1"/>
  <c r="S614" i="1" s="1"/>
  <c r="N625" i="1"/>
  <c r="S625" i="1" s="1"/>
  <c r="N638" i="1"/>
  <c r="S638" i="1" s="1"/>
  <c r="N649" i="1"/>
  <c r="S649" i="1" s="1"/>
  <c r="N660" i="1"/>
  <c r="S660" i="1" s="1"/>
  <c r="N699" i="1"/>
  <c r="S699" i="1" s="1"/>
  <c r="S409" i="1"/>
  <c r="N372" i="1"/>
  <c r="S372" i="1" s="1"/>
  <c r="N374" i="1"/>
  <c r="S374" i="1" s="1"/>
  <c r="N385" i="1"/>
  <c r="S385" i="1" s="1"/>
  <c r="N435" i="1"/>
  <c r="S435" i="1" s="1"/>
  <c r="N487" i="1"/>
  <c r="S487" i="1" s="1"/>
  <c r="N500" i="1"/>
  <c r="S500" i="1" s="1"/>
  <c r="N513" i="1"/>
  <c r="S513" i="1" s="1"/>
  <c r="N533" i="1"/>
  <c r="S533" i="1" s="1"/>
  <c r="S579" i="1"/>
  <c r="N627" i="1"/>
  <c r="S627" i="1" s="1"/>
  <c r="S671" i="1"/>
  <c r="S710" i="1"/>
  <c r="S712" i="1"/>
  <c r="S725" i="1"/>
  <c r="S751" i="1"/>
  <c r="N764" i="1"/>
  <c r="S764" i="1" s="1"/>
  <c r="S422" i="1"/>
  <c r="N433" i="1"/>
  <c r="S433" i="1" s="1"/>
  <c r="S511" i="1"/>
  <c r="N522" i="1"/>
  <c r="S522" i="1" s="1"/>
  <c r="N544" i="1"/>
  <c r="S544" i="1" s="1"/>
  <c r="N555" i="1"/>
  <c r="S555" i="1" s="1"/>
  <c r="N568" i="1"/>
  <c r="S568" i="1" s="1"/>
  <c r="N601" i="1"/>
  <c r="S601" i="1" s="1"/>
  <c r="N612" i="1"/>
  <c r="S612" i="1" s="1"/>
  <c r="N623" i="1"/>
  <c r="S623" i="1" s="1"/>
  <c r="N634" i="1"/>
  <c r="S634" i="1" s="1"/>
  <c r="N727" i="1"/>
  <c r="S727" i="1" s="1"/>
  <c r="N738" i="1"/>
  <c r="S738" i="1" s="1"/>
  <c r="S396" i="1"/>
  <c r="N407" i="1"/>
  <c r="S407" i="1" s="1"/>
  <c r="N444" i="1"/>
  <c r="S444" i="1" s="1"/>
  <c r="N446" i="1"/>
  <c r="S446" i="1" s="1"/>
  <c r="N370" i="1"/>
  <c r="S370" i="1" s="1"/>
  <c r="N381" i="1"/>
  <c r="S381" i="1" s="1"/>
  <c r="N392" i="1"/>
  <c r="S392" i="1" s="1"/>
  <c r="N459" i="1"/>
  <c r="S459" i="1" s="1"/>
  <c r="N461" i="1"/>
  <c r="S461" i="1" s="1"/>
  <c r="N474" i="1"/>
  <c r="S474" i="1" s="1"/>
  <c r="N485" i="1"/>
  <c r="S485" i="1" s="1"/>
  <c r="N509" i="1"/>
  <c r="S509" i="1" s="1"/>
  <c r="N531" i="1"/>
  <c r="S531" i="1" s="1"/>
  <c r="N557" i="1"/>
  <c r="S557" i="1" s="1"/>
  <c r="N645" i="1"/>
  <c r="S645" i="1" s="1"/>
  <c r="S658" i="1"/>
  <c r="N669" i="1"/>
  <c r="S669" i="1" s="1"/>
  <c r="N682" i="1"/>
  <c r="S682" i="1" s="1"/>
  <c r="N723" i="1"/>
  <c r="S723" i="1" s="1"/>
  <c r="N734" i="1"/>
  <c r="S734" i="1" s="1"/>
  <c r="N762" i="1"/>
  <c r="S762" i="1" s="1"/>
  <c r="N418" i="1"/>
  <c r="S418" i="1" s="1"/>
  <c r="N507" i="1"/>
  <c r="S507" i="1" s="1"/>
  <c r="N542" i="1"/>
  <c r="S542" i="1" s="1"/>
  <c r="N553" i="1"/>
  <c r="S553" i="1" s="1"/>
  <c r="N564" i="1"/>
  <c r="S564" i="1" s="1"/>
  <c r="N575" i="1"/>
  <c r="S575" i="1" s="1"/>
  <c r="S588" i="1"/>
  <c r="N599" i="1"/>
  <c r="S599" i="1" s="1"/>
  <c r="N610" i="1"/>
  <c r="S610" i="1" s="1"/>
  <c r="N621" i="1"/>
  <c r="S621" i="1" s="1"/>
  <c r="N632" i="1"/>
  <c r="S632" i="1" s="1"/>
  <c r="N647" i="1"/>
  <c r="S647" i="1" s="1"/>
  <c r="N680" i="1"/>
  <c r="S680" i="1" s="1"/>
  <c r="N693" i="1"/>
  <c r="S693" i="1" s="1"/>
  <c r="N697" i="1"/>
  <c r="S697" i="1" s="1"/>
  <c r="N708" i="1"/>
  <c r="S708" i="1" s="1"/>
  <c r="N749" i="1"/>
  <c r="S749" i="1" s="1"/>
  <c r="S756" i="1"/>
  <c r="S510" i="1"/>
  <c r="S754" i="1"/>
  <c r="U484" i="1"/>
  <c r="U498" i="1"/>
</calcChain>
</file>

<file path=xl/sharedStrings.xml><?xml version="1.0" encoding="utf-8"?>
<sst xmlns="http://schemas.openxmlformats.org/spreadsheetml/2006/main" count="5527" uniqueCount="1527">
  <si>
    <t>Enumerator Name</t>
  </si>
  <si>
    <t xml:space="preserve">Org ID </t>
  </si>
  <si>
    <t>Participant ID</t>
  </si>
  <si>
    <t>Participant Names</t>
  </si>
  <si>
    <t>Gender</t>
  </si>
  <si>
    <t>Age</t>
  </si>
  <si>
    <t>Q1: Has Resonate’s training had an impact on your life?If so, what is the one biggest change that has occurred in your life as a result of Resonate’s training?</t>
  </si>
  <si>
    <t>Biggest Impact of Resonate</t>
  </si>
  <si>
    <t>Behaviour- Increase in self-awareness and confidence</t>
  </si>
  <si>
    <t xml:space="preserve">Behaviour- Increase in decision making power </t>
  </si>
  <si>
    <t xml:space="preserve">Behaviour - Increase in resilience </t>
  </si>
  <si>
    <t>Impact - Informal Leadership</t>
  </si>
  <si>
    <t>Impact - Started a Business</t>
  </si>
  <si>
    <t>Impact - Got a Job/Promotion</t>
  </si>
  <si>
    <t>Impact - Got an Academic Opportunity</t>
  </si>
  <si>
    <t>Impact - Got a Leadership role</t>
  </si>
  <si>
    <t>Proactivity</t>
  </si>
  <si>
    <t>Q3. Is there anything else to share with us</t>
  </si>
  <si>
    <t>1 yr follow up done?</t>
  </si>
  <si>
    <t>Program</t>
  </si>
  <si>
    <t>Mujawamariya Assumpta</t>
  </si>
  <si>
    <t>Ntagisanimana Jeannette</t>
  </si>
  <si>
    <t>Female</t>
  </si>
  <si>
    <t>Yes</t>
  </si>
  <si>
    <t>I gained confidence; The workshop taught me to believe in myself. I bought a chicken ( started an income generating activity). I can make my own decisions, and I can buy my own clothes. I also got a leadership role in our savings group.  I am a farmer and I rear domestic animals, I also am part of a group. The workshop taught me believing in myself. I can make my own decisions, and I can buy own clothes</t>
  </si>
  <si>
    <t>No</t>
  </si>
  <si>
    <t>Speak for Change</t>
  </si>
  <si>
    <t>Munezero Ange</t>
  </si>
  <si>
    <t>Uwamariya Jeannette</t>
  </si>
  <si>
    <t>After the workshop with Scovia, I gained confidence, and learned that there is actually life after this one. With the transport reimbursement received, I gave an idea to my brother and we bought a pig and now it has pig babies. I want to have as many as possible so that I can sell them and buy a sewing machine. ( Though I really wanted to become a mechanician). (Income generating activity) - business. Leadership role as disciplinary in the group</t>
  </si>
  <si>
    <t>Uwiduhaye Fazirah</t>
  </si>
  <si>
    <t>I gained confidence, I felt capable and bought chickens so that I can start small and buy my own sewing machine ( business). I also got a job. I work in a restaurant , the workshop helped me realize my potential</t>
  </si>
  <si>
    <t>Ntagisanimana Olive</t>
  </si>
  <si>
    <t xml:space="preserve"> It helped me to want to develop myself and to look for opportunities. I buy tomatoes and resell them ( business). I started selling tomatoes. Believing in myself and knowing that I am capable was the first push</t>
  </si>
  <si>
    <t>Uwimpuhwe Clarisse</t>
  </si>
  <si>
    <t xml:space="preserve"> Before the workshop, I was always at home, did not want to go out to avoid those who you used to mock me because I had a baby at a young age. The workshop taught me to believe in myself and to have courage and I have bought a pig ( I got the money from farming) - My goal is to buy a cow - business</t>
  </si>
  <si>
    <t>Mutoniwase Huguette</t>
  </si>
  <si>
    <t>I made new connections and I learned prevention. I still have a young baby so I am not able to do much but I have a leadership role as the president of a savings group</t>
  </si>
  <si>
    <t>Uwikunda Zahara</t>
  </si>
  <si>
    <t>I bought a chicken and a goat ( business)</t>
  </si>
  <si>
    <t>Uwase Beatrice</t>
  </si>
  <si>
    <t xml:space="preserve"> After having a baby, I did not want to be with others, I was too lonely and depressed because all my friends had stopped talking to me. But after the workshop, I stand tall, go out and I have so much belief in self.</t>
  </si>
  <si>
    <t>Irakoze Sandrine</t>
  </si>
  <si>
    <t>Being confident, knowing that wherever I am, I am a leader. I started a small business selling onions, it's been a month.</t>
  </si>
  <si>
    <t>Ndacyayisenga jacqueline</t>
  </si>
  <si>
    <t>I believe in myself more and I look for opportunities. I started a small business of selling uduconco</t>
  </si>
  <si>
    <t>Uzayisenga Jeannine</t>
  </si>
  <si>
    <t xml:space="preserve"> I was living a lonely life because of teen pregnancy, but after the workshop I gained the confidence and started getting out of the house. I bought a duck (started an income-generating activity) but my child had an issue (ingurube yamukandagiye ugutwi) and I sold it to take care of hospital expenses.</t>
  </si>
  <si>
    <t>Tuyizere Nadine</t>
  </si>
  <si>
    <t>In the workshop, we learned self development and advancement. I bought a pig, joined a savings group called Twiteze Imbere where I save 600 Rwf per week. I was a already a business woman selling tomatoes though.</t>
  </si>
  <si>
    <t>Izadufashe Esperancie</t>
  </si>
  <si>
    <t xml:space="preserve">I am now confident; I look for opportunities. Before the workshop, I would not be able to do it at all. It was hard for me to be around others.  </t>
  </si>
  <si>
    <t>Nyiranduhura Anitha</t>
  </si>
  <si>
    <t>I accepted myself and my situation and I don't feel lonely anymore.</t>
  </si>
  <si>
    <t>Ibyimanikora Esther</t>
  </si>
  <si>
    <t>Right after getting pregnant, I became so lonely but because of the way they taught us, advising us not to be lonely , it helped me be confident and I now see myself differently.</t>
  </si>
  <si>
    <t>Yankurije Sophie</t>
  </si>
  <si>
    <t xml:space="preserve"> I have now bought domestic animals, a chicken and a piglet. From the transport reimbursement I received of 8,000 Rwf, I topped it. I have more confidence to work really hard and focus on myself because there used to be a neighbour man who wants to take advantage of me, to stop that because I want to be independent</t>
  </si>
  <si>
    <t>Niyomwungeri Faina</t>
  </si>
  <si>
    <t xml:space="preserve"> They taught us to work hard to develop ourselves, I bought a goat, and it is now pregnant. Scovia taught us to be confident</t>
  </si>
  <si>
    <t>Uwitonze Josiane</t>
  </si>
  <si>
    <t xml:space="preserve"> I used to be someone who did not believe in themselves but now I have learned that I am not the only one going through this and I feel so much at peace</t>
  </si>
  <si>
    <t>Uwimbabazi Adelphine</t>
  </si>
  <si>
    <t>I gained confidence and I learned that I am a leader</t>
  </si>
  <si>
    <t>Musabyemariya Valentine</t>
  </si>
  <si>
    <t xml:space="preserve"> I now bought a goat. Started a business</t>
  </si>
  <si>
    <t>Musanabageni Jacqueline</t>
  </si>
  <si>
    <t xml:space="preserve"> I used to feel worthless because I am a teen mother, but I started even to share ideas in our savings groups. I bought my own chickens</t>
  </si>
  <si>
    <t>Muhawenimana Jeannine</t>
  </si>
  <si>
    <t>Because of my pregnancy, life stopped for a minute and it was really hard but I learned that I am a leader. Being with others helped me to accept myself. I used to just stay at home, and my step mother was not easy on me and it would worsen my depression - but it is very different now.</t>
  </si>
  <si>
    <t>Musabyeyezu Solange</t>
  </si>
  <si>
    <t>Before the workshop, I used to buy clothes or shoes if I made some money with me. I gained knowledge to save, I bought a domestic animal (started an income-generating activity), and my goal is to buy a plot of land.</t>
  </si>
  <si>
    <t>Uwamariya Divine</t>
  </si>
  <si>
    <t>Abayisenga Belyse</t>
  </si>
  <si>
    <t>Uwiringiyimana Assumpta</t>
  </si>
  <si>
    <t xml:space="preserve"> I learned to live in harmony with others and being more confident</t>
  </si>
  <si>
    <t>Tubazimana Jehovanis</t>
  </si>
  <si>
    <t xml:space="preserve"> I was not part of any groups but now I am</t>
  </si>
  <si>
    <t>Musabyimana Albertine</t>
  </si>
  <si>
    <t>It gave me confidence, I am now self-employed</t>
  </si>
  <si>
    <t>Nyirakobwa Ruth</t>
  </si>
  <si>
    <t>Uwagitare CLarisse</t>
  </si>
  <si>
    <t>I have now accepted my situation</t>
  </si>
  <si>
    <t>Nyiraneza josiane</t>
  </si>
  <si>
    <t>I gained confidence</t>
  </si>
  <si>
    <t>Tayifa sandrine</t>
  </si>
  <si>
    <t>I am now confident</t>
  </si>
  <si>
    <t>Nirere Angelique</t>
  </si>
  <si>
    <t xml:space="preserve"> I developed myself and I now bought a goat (started an income generating activity)</t>
  </si>
  <si>
    <t>Mugiramana Delphine</t>
  </si>
  <si>
    <t>I bought a goat, I did not have it before.</t>
  </si>
  <si>
    <t>Ishimwe Josiane</t>
  </si>
  <si>
    <t xml:space="preserve"> Before the training, I did not believe in myself, but now after this, I am more confident.</t>
  </si>
  <si>
    <t>Nyirabaginama madina</t>
  </si>
  <si>
    <t>Uwamurere Mediatrice</t>
  </si>
  <si>
    <t>Ntiratureka Zilipa</t>
  </si>
  <si>
    <t xml:space="preserve"> Because I am a teen mother, I thought my life had ended, but because of the workshop, I am living a life that has purpose. GS Gacuba. S2.  Resonate helped me to have confidence go back to school and being able to ask for help to the authorities. I am in senior 2 at GS Gacuba</t>
  </si>
  <si>
    <t>Mukanoheli Claudine</t>
  </si>
  <si>
    <t>Ntarajya mu mahugurwa nari narihebye, ntahantu njya, gusa nahuye nabandi bafite ikibazo nk'icyanjye, ngura agakoko kampa igi ry'umwana. (Afite ababyeyi bamufata nabi cyane - hari akantu katameze neza)</t>
  </si>
  <si>
    <t>Uwase Claudine</t>
  </si>
  <si>
    <t>Kwitinyuka - mbere sinagendaga mu muhanda - njya ngura igitoki ngacuruza - namenye ko ari njye wifitiye akamaro kuko ubuzima ari ubwanjye. Mbere nari ncecetse sinaganira.</t>
  </si>
  <si>
    <t>Icyitegetse Triphine</t>
  </si>
  <si>
    <t>Sinabashaga kuvuga imbere y'abandi mbere numvaga bitashoboka kubera isoni. I have one goat</t>
  </si>
  <si>
    <t>Yambabariye Cecile</t>
  </si>
  <si>
    <t>Nihaye icyizere, numva ko najya mubandi nkahagarara mu bandi. I Nyakarambi, batubajije icyo twagezeho abe ari njye uvuga</t>
  </si>
  <si>
    <t>Uwimana Francine</t>
  </si>
  <si>
    <t>Naritinyaga ariko Hafsa amaze kuduhugura numvise mbohotse. Ubu ncuruza inyanya</t>
  </si>
  <si>
    <t>Uwamahoro Constantine</t>
  </si>
  <si>
    <t>Yankuye mu bwigunge, ibyo natekerezaga numvaga ari ubusa ubu nsigaye numva byarahindutse. Nafashe udufaranga inyanya, utujanga, agasosi maze mbasha kubona ihene.</t>
  </si>
  <si>
    <t>Uwamahoro Mamy</t>
  </si>
  <si>
    <t>Uwimana Josiane</t>
  </si>
  <si>
    <t>Kumva ndi umuyobozi, gushiraho intego Kandi ndikugenda mbigeraho</t>
  </si>
  <si>
    <t>Uwimana Jeanne</t>
  </si>
  <si>
    <t>Nihaye intego  nkora cyane Kandi mbigeraho, nakoraga muri tasi</t>
  </si>
  <si>
    <t>Nyirahabimana elina</t>
  </si>
  <si>
    <t>Wiremyemo ikizere , nakoze cyanye  curuza imbuto mbasha kwicemurira ibibazo</t>
  </si>
  <si>
    <t xml:space="preserve">Dusabimana Denise </t>
  </si>
  <si>
    <t>Gaining confidence and working on my goals</t>
  </si>
  <si>
    <t>Mugabekazi Regine</t>
  </si>
  <si>
    <t>Naratinyutse, namaze no kugera kuntego pfashijwe na resonate</t>
  </si>
  <si>
    <t>Uwineza clenia</t>
  </si>
  <si>
    <t xml:space="preserve">Twaratinyutse , twiteje imbere, ubu nsigaye ncuruza inyanya </t>
  </si>
  <si>
    <t xml:space="preserve">Yamfashije Juliet </t>
  </si>
  <si>
    <t>Kwizigama amafaranga, no  gushiraho intego knd nkazigeraho</t>
  </si>
  <si>
    <t>Mukeshimana Jeannette</t>
  </si>
  <si>
    <t>Mukanizeyimana Verdiane</t>
  </si>
  <si>
    <t>I am now confident and I learned savings</t>
  </si>
  <si>
    <t>Uwamariya Chantal</t>
  </si>
  <si>
    <t>Ndizigama mwitsinda rya mado</t>
  </si>
  <si>
    <t>Uwamariya Vestine</t>
  </si>
  <si>
    <t>Kwiteza imbere muntego dufite / ubu ndacuruza  imboga ,inyanya na voka</t>
  </si>
  <si>
    <t>Mucyo Liliane</t>
  </si>
  <si>
    <t>Ubu namenye uko nitwara ikibazo ngira nkajikemurira</t>
  </si>
  <si>
    <t>Kamanyana Elizabeth</t>
  </si>
  <si>
    <t>Nabashije kwitinyuka</t>
  </si>
  <si>
    <t>Niyomuhoza Marie</t>
  </si>
  <si>
    <t>Uwase Liliane</t>
  </si>
  <si>
    <t>I returned to school</t>
  </si>
  <si>
    <t>Niyodusenga</t>
  </si>
  <si>
    <t>Nigiriye ikizere cyogukora ibintibitandukanye ntakoraga</t>
  </si>
  <si>
    <t>Mukamugena Claudine</t>
  </si>
  <si>
    <t>Nyirahabimana Seraphine</t>
  </si>
  <si>
    <t>Namenye kwigurira imyenda</t>
  </si>
  <si>
    <t>Inyange clemantine</t>
  </si>
  <si>
    <t>Navuye mubwigunge</t>
  </si>
  <si>
    <t>Dushimimana</t>
  </si>
  <si>
    <t>Niyonsenga Sifa</t>
  </si>
  <si>
    <t>Bayavuge Valentine</t>
  </si>
  <si>
    <t>I learned to create my own opportunities</t>
  </si>
  <si>
    <t>Yankurije Violette</t>
  </si>
  <si>
    <t>Sinarigutembera ariko Ubu mbasha kujya ahabandi Bari nomwitsinda</t>
  </si>
  <si>
    <t>Uwanyirimpuhwe Rosette</t>
  </si>
  <si>
    <t>Nsigayenzi kuvugira muruhame</t>
  </si>
  <si>
    <t>Nishimwe Laurence</t>
  </si>
  <si>
    <t>Nagiye mubina mumutwe harafunguka</t>
  </si>
  <si>
    <t>Uwingabire Esther</t>
  </si>
  <si>
    <t>Naratinyutse nigirira icyizere</t>
  </si>
  <si>
    <t>Niyonagira Florence</t>
  </si>
  <si>
    <t>Nabashije kwitinyuka nkavuga</t>
  </si>
  <si>
    <t>Mukaniyonsenga francine</t>
  </si>
  <si>
    <t>Niyongira Francine</t>
  </si>
  <si>
    <t>Ihimbazwe Jeanne D'Arc</t>
  </si>
  <si>
    <t>I gained confidence and I am now part of a group</t>
  </si>
  <si>
    <t>Uwituze Anita</t>
  </si>
  <si>
    <t>Nanyeyemo kwiteza imbere,naguzemo ihene ninkoko 2. I learned to develop myself, I bought goats and two chickens</t>
  </si>
  <si>
    <t>Mukatuyizere Ernestine</t>
  </si>
  <si>
    <t xml:space="preserve"> In the transport reimbursement received, I bought two chickens</t>
  </si>
  <si>
    <t>Iribagiza Rebecca</t>
  </si>
  <si>
    <t>Nigiriye ikizere kandi naniteza imbere namenyeko ndi umuyobozi</t>
  </si>
  <si>
    <t>Nikuze Pascasie</t>
  </si>
  <si>
    <t>Yatumye nitinyuka niyumvamo nk'umuyobozi - urugero: umwana yarandwaranye mujyana kwa muganga nijyana kwa muganga marayo iminsi ariko nijyanye ntawe nsabye gusa ubwishyu bwarangoye</t>
  </si>
  <si>
    <t>Hozanna Virginia</t>
  </si>
  <si>
    <t>Namenye icyo indangagaciro ari cyo - nta nubwo nari nzi ko zibaho ubu nubaha abakuru</t>
  </si>
  <si>
    <t>Mukamurenzi Ernestine</t>
  </si>
  <si>
    <t>Mukamana Dative</t>
  </si>
  <si>
    <t>Nahise menya gutinyuka kuburyo navugira mu ruhame - twagiye ku karere, maze ndamanika ndavuga mvuga icyo amahugurwa yampinduyeho</t>
  </si>
  <si>
    <t>Mukandayisenga Musarama</t>
  </si>
  <si>
    <t>Tuza mu mahugurwa natijyaga abantu bose kuko nabyaye nasanze atari njye njyenyine ubu nsigaye nganira n'abantu</t>
  </si>
  <si>
    <t>Uwimana Angelique</t>
  </si>
  <si>
    <t>Banyigishije iterambere, kwiyakira, uko umuntu yakwitinyuka. Mbere numvaga mfite ubwoba banagutuma ukanga kubera gutinya kuko abantu ntibwabakiraga. Ariko ubu ntaho utajya</t>
  </si>
  <si>
    <t>Iradukunda Angelique</t>
  </si>
  <si>
    <t>Ntaraza mu mahugurwa, sinajyaga mubantu , nahise nitinyuka, nganira n'abandi  ngira inama abandi</t>
  </si>
  <si>
    <t>Iradukunda Marie Laetitia</t>
  </si>
  <si>
    <t>Mbere nagendaga nitinya, sinari kugira uwo mbwira, sinari nisanzuye, batwigishije ko twaba abayobozi - mbasha kwiyumva umuntu nk'abandi</t>
  </si>
  <si>
    <t>Ishimwe Cecile</t>
  </si>
  <si>
    <t>Nkitwara inda naritinyaga, ariko ubu naritinyutse. Nsigaye nshora, nkacuruza binyereka ko nitinyutse. Ncuruza inyanya.</t>
  </si>
  <si>
    <t>Tuyisenge Valentine</t>
  </si>
  <si>
    <t>Naritinyaga, numvaga kuba narabyaye ntari umuntu - nkatinya abantu, nkumva ko bahora banseka - ubu ndi matsinda abiri ( rimwe naribagamo ariko nkatuma ) - iri tsinda ba Ines badushyizemo ndikundira ko dukomeza guhana ikizere</t>
  </si>
  <si>
    <t>Ntihemuka Ruth</t>
  </si>
  <si>
    <t>I gained confidence, believed in myself, and returned to school</t>
  </si>
  <si>
    <t>Mukansengimana Clarisse</t>
  </si>
  <si>
    <t>Natangiye kwitinyuka, njya mu matsinda, mbere sinajyaga mu bandi nkavuga n'ibyo natinyaga kuvuga</t>
  </si>
  <si>
    <t>Dushimimana Costasie</t>
  </si>
  <si>
    <t>Mbere naritinyaga, ubu njya mubandi nkabagira inama, nigiyemo kubara ukwezi kw'umugore, nagiriye umwana inama washakaga kugwa mu ngeso nk'iyo naguyemo</t>
  </si>
  <si>
    <t>Uwimpuhwe Pascaline</t>
  </si>
  <si>
    <t>Banyigishije kwihesha agaciro kuburyo ntawamvongera. Ubu nasubiye S3 - Niga GS Curazo.</t>
  </si>
  <si>
    <t>Uwamahoro Vestine</t>
  </si>
  <si>
    <t>The workshop taught me how to prevent unplanned pregnancy, develop myself and I started by farming carrots and cabbages, I am part of a savings group, with very supportive group members.</t>
  </si>
  <si>
    <t>Uwineza Sophie</t>
  </si>
  <si>
    <t>Yanyigishije kwiteza imbere kandi nkaba naritinyutse ubumbasha kuvugira imbere yabantu</t>
  </si>
  <si>
    <t>Niyonizeye Solange</t>
  </si>
  <si>
    <t>Bukuru Jeanne</t>
  </si>
  <si>
    <t>Nuko numvaga ndigenyine none narahuguwe Ubu nanjye ndi umuyobozi</t>
  </si>
  <si>
    <t>Manirakoze Francine</t>
  </si>
  <si>
    <t>Namenye uko nakirinda abanshuka, nagiye mu itsinda Tuzamurane,</t>
  </si>
  <si>
    <t>Muhimpundu Violette</t>
  </si>
  <si>
    <t>Nabashije kwitinyuka nokwiteza imbere</t>
  </si>
  <si>
    <t>Yamfashije Veronique</t>
  </si>
  <si>
    <t>Namenye uko nakwitwara, uko ntarinzi, baduhuguye ko tutagomba kwigunga, tugomba kwitinyuka</t>
  </si>
  <si>
    <t>Mukadusabe Marine</t>
  </si>
  <si>
    <t>Mbere sinabashaga kujya mu murima ngo nkore, ngo mbe kibina, ariko ubungubu ndabikora - kandi ubu bimfasha gutangira umusanzu umwana kuko simba murugo</t>
  </si>
  <si>
    <t>Murisanga Clementine</t>
  </si>
  <si>
    <t>Nariyakiriye bitewe nubuzima narindimo</t>
  </si>
  <si>
    <t>Mukaneza Vestine</t>
  </si>
  <si>
    <t>Nariyakiriye njyamugashyirahamwe</t>
  </si>
  <si>
    <t>Nshimiyimana Belyse</t>
  </si>
  <si>
    <t>Nabashije kwitinyuka, mbere ntago byanyoroheraga kuko nabyaye ntarashaka - ubu nagiye mu itsinda - ubu ndangura igitoki nkacuruza, nkabasha kubona isabune n'imyenda y'umwana bitangoye cyane</t>
  </si>
  <si>
    <t>Uwimana Chantal</t>
  </si>
  <si>
    <t>Byatumye munya uko nitwara bituma nitinyuka</t>
  </si>
  <si>
    <t>Yankurije Diane</t>
  </si>
  <si>
    <t>Kwirinda sida, ubu ndabizi, no kwirinda inda zitateganyijwe. Natangiye Ubuhinzi, gushakisha ubuzima mpereye kuri make</t>
  </si>
  <si>
    <t>Mukeshimana Alphonsine</t>
  </si>
  <si>
    <t>Yagiye mu insinda</t>
  </si>
  <si>
    <t>Mutoniwase</t>
  </si>
  <si>
    <t>Kwitinyuka, numvaga ntabasha kuvuga No. Abantu ibyo bambwira ndabahakanira</t>
  </si>
  <si>
    <t>Uwomusa Pascaline</t>
  </si>
  <si>
    <t>Akayezu Devotha</t>
  </si>
  <si>
    <t>Nabashije gutinyuka</t>
  </si>
  <si>
    <t>Uwingeneye Divine</t>
  </si>
  <si>
    <t>Naritinyutse</t>
  </si>
  <si>
    <t>Nayituriki  Verdiane</t>
  </si>
  <si>
    <t>Navuyemubwigunge</t>
  </si>
  <si>
    <t>Muhawenimana Latifa</t>
  </si>
  <si>
    <t>Naratinyutse</t>
  </si>
  <si>
    <t>Ishimwe Clarisse</t>
  </si>
  <si>
    <t>Naratinyutse.   Kd harinibyo narinzi</t>
  </si>
  <si>
    <t>Ishimwe Rose</t>
  </si>
  <si>
    <t>Mukangenzi Oliva</t>
  </si>
  <si>
    <t>Mbere nasabaga imyenda yanjye n'iy'umwana ariko ndabyibonera. Natangiye gucuruza avoka nongeramo inyanya.</t>
  </si>
  <si>
    <t>Uzamukunda Marie</t>
  </si>
  <si>
    <t>Mukeshimana Liliane</t>
  </si>
  <si>
    <t>Yamuragiye vestine</t>
  </si>
  <si>
    <t>Uwimana Joselyne 1</t>
  </si>
  <si>
    <t>Niyigena Francine</t>
  </si>
  <si>
    <t>Uwimana Magnifique</t>
  </si>
  <si>
    <t>Confidence</t>
  </si>
  <si>
    <t>Uwanyirigira  Adeltina</t>
  </si>
  <si>
    <t>I am now part of a savings group and I was not part of it before</t>
  </si>
  <si>
    <t>Kayitesi Belyse</t>
  </si>
  <si>
    <t>I learned how I can prevent another pregnancy</t>
  </si>
  <si>
    <t>Nirere Pacifique</t>
  </si>
  <si>
    <t>Believing that I am capable</t>
  </si>
  <si>
    <t>Umumararugu Sonia</t>
  </si>
  <si>
    <t>I learned that I am also a leader</t>
  </si>
  <si>
    <t>Kantengwa Elizabeth</t>
  </si>
  <si>
    <t>Uwimana Renatha</t>
  </si>
  <si>
    <t>Kwikura mubwigunge</t>
  </si>
  <si>
    <t>Niyomuhoza Donatha</t>
  </si>
  <si>
    <t>Kwimva nkumuyobozi</t>
  </si>
  <si>
    <t>Uwingeneye Olive</t>
  </si>
  <si>
    <t>Kujya mwitsinda</t>
  </si>
  <si>
    <t>Mukandayisenga Donatille</t>
  </si>
  <si>
    <t>Kwikemurira ikibozo nko kugira ihene</t>
  </si>
  <si>
    <t>Mukanzabarushimana Diane</t>
  </si>
  <si>
    <t>Uwineza Annonciata</t>
  </si>
  <si>
    <t>Niyongira Esther</t>
  </si>
  <si>
    <t>Ingabire Mukandayisabye</t>
  </si>
  <si>
    <t>I bought myself a domestic animal</t>
  </si>
  <si>
    <t>Buhungiro Ruth</t>
  </si>
  <si>
    <t>I am confident</t>
  </si>
  <si>
    <t>Ntamakemwa Salama</t>
  </si>
  <si>
    <t>Narisobanukiwe</t>
  </si>
  <si>
    <t>Iradukunda Ruth</t>
  </si>
  <si>
    <t xml:space="preserve">I learned how to create opportunities </t>
  </si>
  <si>
    <t>Nyiranzabahimana Ruth</t>
  </si>
  <si>
    <t>Namenye  kuba umuyobozi, no kwigirira icyizere</t>
  </si>
  <si>
    <t>Yandereye Alice</t>
  </si>
  <si>
    <t>Mba nifitiye ikizere, nanone numva ndumuyobozi</t>
  </si>
  <si>
    <t>Uwimpaye Fabiola</t>
  </si>
  <si>
    <t>Imyitwarire yarahindutse ubu nsigaye nubaha ababyeyi</t>
  </si>
  <si>
    <t>Imananiyibizi Colette</t>
  </si>
  <si>
    <t>Ubu nagize ubushake bwo gusubira kwishuli, ubu ndikwiga imyuga( ubutayeri)</t>
  </si>
  <si>
    <t>Mutuyemariya Josiane</t>
  </si>
  <si>
    <t>Yatumye menya gukora cyane intego nkayigera, kwigirira icyizere, no kwitwara neza nkirinda ibincuka</t>
  </si>
  <si>
    <t>Ishimwe Henriette</t>
  </si>
  <si>
    <t xml:space="preserve">Namenye kwisanisha nabandi ,no kwiyakira , no kumva nshoboye </t>
  </si>
  <si>
    <t>Yankurije Dative</t>
  </si>
  <si>
    <t>Yatumye menya gutinyuka , kwisanisha nabandi</t>
  </si>
  <si>
    <t>Nzamukosha Belyse</t>
  </si>
  <si>
    <t>Kwitinyuka, no kwigirira ikizere</t>
  </si>
  <si>
    <t>Nirere Josiane</t>
  </si>
  <si>
    <t>Yatumye wigirira icyizere, no gushiraho intego</t>
  </si>
  <si>
    <t xml:space="preserve">Umurisa Beatrice </t>
  </si>
  <si>
    <t>Yatumye ninyuka , nigirira ikizere, no gushiraho intego</t>
  </si>
  <si>
    <t>Mukatwizeyimana Anitha</t>
  </si>
  <si>
    <t>Ubu nasubiye kwishuli ndiga nakibazo S3</t>
  </si>
  <si>
    <t xml:space="preserve">Tuyisenge Divine </t>
  </si>
  <si>
    <t>Ubu nsigaye meze neza kurusha nyuma ntarahugurwa, nsigaye nzi kubaha, no kumva ntari njyenyine</t>
  </si>
  <si>
    <t>Niyodusenga Germaine</t>
  </si>
  <si>
    <t>Urugero ntago narinzi gukorera amafaranga none narabimenye kubera resonate.</t>
  </si>
  <si>
    <t>Uwera Ruth</t>
  </si>
  <si>
    <t>Urugero nuko nange nibonye ko ndi umuyobozi.</t>
  </si>
  <si>
    <t>Mukamanishimwe Emelyne</t>
  </si>
  <si>
    <t>Mumararungu Alright</t>
  </si>
  <si>
    <t>Tuyizere Adeline</t>
  </si>
  <si>
    <t>Mukabagwiza Annonciatha</t>
  </si>
  <si>
    <t>Urugero nuko nigirira ikizere</t>
  </si>
  <si>
    <t>Mutoni Marie Louise</t>
  </si>
  <si>
    <t>Nuko nifatira umwanzuro.</t>
  </si>
  <si>
    <t>Uwamahoro Diane</t>
  </si>
  <si>
    <t>Urugero nuko nakuyemo inama nziza</t>
  </si>
  <si>
    <t>Mukankuriza Dorcas</t>
  </si>
  <si>
    <t>Ugero nuko nitinyuka</t>
  </si>
  <si>
    <t>Ingabire Divine</t>
  </si>
  <si>
    <t>Niyokwizerwa Clementine</t>
  </si>
  <si>
    <t>Mukeshimana Clementine</t>
  </si>
  <si>
    <t>Nuko namenye kwitinyuka nabyo narinzi</t>
  </si>
  <si>
    <t>Kuradusenge Sandrine</t>
  </si>
  <si>
    <t>Hagabimana Adelphina</t>
  </si>
  <si>
    <t>Mushimiyimana Ernestine</t>
  </si>
  <si>
    <t>Naritinyutse kandi naniteje imbere ubundizigamira</t>
  </si>
  <si>
    <t>Manizabayo joselyne</t>
  </si>
  <si>
    <t>I started savings</t>
  </si>
  <si>
    <t>Abayisenga Claire</t>
  </si>
  <si>
    <t>I am able to solve my own problems</t>
  </si>
  <si>
    <t>Iradukunda Sandrine</t>
  </si>
  <si>
    <t xml:space="preserve">I am more confident when I approach others </t>
  </si>
  <si>
    <t>Manishimwe Adeline</t>
  </si>
  <si>
    <t xml:space="preserve">I gained confidence, I even spoke in public
</t>
  </si>
  <si>
    <t>Uwamahoro Francine</t>
  </si>
  <si>
    <t>The workshop taught me to be confident</t>
  </si>
  <si>
    <t>Itangishaka Nadine</t>
  </si>
  <si>
    <t>Nuko narahugurwa nakizere nagiraga ariko Ubu mbanifitiye icyizere</t>
  </si>
  <si>
    <t>Uwamahoro Viviane</t>
  </si>
  <si>
    <t>I learned that I am a leader</t>
  </si>
  <si>
    <t>Mukeshimana Laurence</t>
  </si>
  <si>
    <t>I got a part-time job</t>
  </si>
  <si>
    <t>Manirahari Elisabeth</t>
  </si>
  <si>
    <t>I believe in myself more and I am now confident</t>
  </si>
  <si>
    <t>Muhawenimana Marie Goreth</t>
  </si>
  <si>
    <t>I learned how to create a story of self</t>
  </si>
  <si>
    <t>Mukandayishimiye Claudine</t>
  </si>
  <si>
    <t>Naratinyutse Ubu mbashakwibariza ikibazo mubuyobozi</t>
  </si>
  <si>
    <t>Ukubereyimfura Josephine</t>
  </si>
  <si>
    <t>Nigiriye ikizere</t>
  </si>
  <si>
    <t>Nyiratunga Marie Claire</t>
  </si>
  <si>
    <t>Uko umuntu yakwifata</t>
  </si>
  <si>
    <t>Mutoni Liliane</t>
  </si>
  <si>
    <t>Kumenya uko wakwitwara</t>
  </si>
  <si>
    <t>Muhoza Pamela</t>
  </si>
  <si>
    <t>Nahise niga umwuga</t>
  </si>
  <si>
    <t xml:space="preserve">Mukundwa </t>
  </si>
  <si>
    <t>Ahishakiye immaculee</t>
  </si>
  <si>
    <t>Nukwitinyuka akajya muri sosiyete</t>
  </si>
  <si>
    <t>Mukamutesi Joyeuse</t>
  </si>
  <si>
    <t>Byukusenge Floride</t>
  </si>
  <si>
    <t>Mushimiyimana Felicite</t>
  </si>
  <si>
    <t>Now, I went back to school</t>
  </si>
  <si>
    <t>Irasubiza Deborah</t>
  </si>
  <si>
    <t>Nyiragendo Nadia</t>
  </si>
  <si>
    <t>I bought a pig</t>
  </si>
  <si>
    <t>Uwimpuhwe Chantal</t>
  </si>
  <si>
    <t>I am now confident to speak up and will develop myself</t>
  </si>
  <si>
    <t>Umumararungu Anitha</t>
  </si>
  <si>
    <t>Delice Fatiro</t>
  </si>
  <si>
    <t>Muhawenimana Anitha</t>
  </si>
  <si>
    <t>Naritinyutse nifitiye ikizere, nahoraga ncecetse, hagira nugira icyo ambwira nkamubwira nkamubwira nti ubuzima bwange bwararangiye. Ubu ngira inama abandi kwifata nkabasangiza nibyo mwatwigishije</t>
  </si>
  <si>
    <t>Uwamahoro Sarah</t>
  </si>
  <si>
    <t>Nize kwitinyika. Mbere sinajyaga aho aabantu bari, ariko ubu ndabineka, nagiye mwitsinda, mba numuyobozi waryo.</t>
  </si>
  <si>
    <t>Jeanette Mukazayire</t>
  </si>
  <si>
    <t>Numvaga ntamuntu wabyaye wasubura mwishuri, ariko nyuma yamahugurwa nasubuyeyo nifitiye ikizere.</t>
  </si>
  <si>
    <t>Jeannine Umutoni</t>
  </si>
  <si>
    <t>Yatumye nigirire ikizere cyejo hazaza, ubu ndigushaka kwiga imyuga yo kudoda nuko mfite umwana muto ntafite aho kumusiga ngo bamwiteho</t>
  </si>
  <si>
    <t>Uwingabire Gisele</t>
  </si>
  <si>
    <t>Uwamahoro Clarisse</t>
  </si>
  <si>
    <t>Musabyeyezu Valentine</t>
  </si>
  <si>
    <t>Uwizera Alice</t>
  </si>
  <si>
    <t>Yatumye nitinyuka gushaka akantu wakora ukiteza imbere. Nahoraga nigunze ntajya aho Anandi bari. Nacuruzaga inyanya kubera mama Yari arwaye</t>
  </si>
  <si>
    <t>Ahezanayo Violetta</t>
  </si>
  <si>
    <t>Now I am a leader, I am able to save 500 Rwf per week and I started a business of selling bananas</t>
  </si>
  <si>
    <t>Nzamurera Sandrine</t>
  </si>
  <si>
    <t>I gained confidence, I shared my opinion at a meeting at the hospital</t>
  </si>
  <si>
    <t>Musabeyezu Valentine</t>
  </si>
  <si>
    <t xml:space="preserve"> Before the workshop, I never felt good enough to be part of others, even talking with them, but now I do</t>
  </si>
  <si>
    <t>Yambabariye Olive</t>
  </si>
  <si>
    <t>Mbere bataradugura</t>
  </si>
  <si>
    <t>Uwagahozo Devotha</t>
  </si>
  <si>
    <t>It helped me to be confident</t>
  </si>
  <si>
    <t>Ingabire Fereste</t>
  </si>
  <si>
    <t>The workshop helped me to be calm</t>
  </si>
  <si>
    <t>Muhawenimana Immaculee</t>
  </si>
  <si>
    <t xml:space="preserve"> I gained confidence, and felt like a leader.</t>
  </si>
  <si>
    <t>Uwamahoro Janviere</t>
  </si>
  <si>
    <t>Skipped</t>
  </si>
  <si>
    <t>Umutesi Marie Solange</t>
  </si>
  <si>
    <t>Mukadusenge rehema</t>
  </si>
  <si>
    <t>Uwimana Joselyne 2</t>
  </si>
  <si>
    <t>Mugwaneza Mediatrice</t>
  </si>
  <si>
    <t>Iradukunda Monique</t>
  </si>
  <si>
    <t>Ishimwe Elisabeth</t>
  </si>
  <si>
    <t>Irakoze Divine</t>
  </si>
  <si>
    <t>Mukanzabarushimana Gentille</t>
  </si>
  <si>
    <t>Nirembere olive</t>
  </si>
  <si>
    <t>Iradukunda Alice</t>
  </si>
  <si>
    <t>Mutoni Chantal</t>
  </si>
  <si>
    <t>Uwimbabazi</t>
  </si>
  <si>
    <t>Niyigena Philomene</t>
  </si>
  <si>
    <t>I gained new knowledge</t>
  </si>
  <si>
    <t>Iradukunda Aline</t>
  </si>
  <si>
    <t>Uwimpuhwe Neema</t>
  </si>
  <si>
    <t>I gained confidence now I work for money</t>
  </si>
  <si>
    <t>Nyirabera Marie</t>
  </si>
  <si>
    <t>I bought a domestic animal</t>
  </si>
  <si>
    <t>Mukaneza Shemsa</t>
  </si>
  <si>
    <t xml:space="preserve"> I am now confident and I am okay going where there are people, and I am able to talk to them</t>
  </si>
  <si>
    <t>Gira Ubushobozi</t>
  </si>
  <si>
    <t>Manirabaruta Chantal</t>
  </si>
  <si>
    <t>I learned being more careful with myself, and how I use my money because I used to never care about it. I am also part of a savings group that keeps me in check</t>
  </si>
  <si>
    <t>Nayituriki Martin</t>
  </si>
  <si>
    <t>Male</t>
  </si>
  <si>
    <t>Kuba umuyobozi ku giti cyawe, ntutegereze abandi ko bagufasha, no kwitinyuka. Nta kazi nari mfite, nagiye gusaba akazi mu biruhuko wabashije kwigurira uniform</t>
  </si>
  <si>
    <t>Nisingizwe Honorine</t>
  </si>
  <si>
    <t>Ukuntu nakwihangira umurimo, nkakora nikorera, ndi mu itsinda, turagurizanya kugirango tuzagure amamashini.</t>
  </si>
  <si>
    <t>Akimanizanye Theresie</t>
  </si>
  <si>
    <t>Uko biri ntakibazo. Batubwiye ko twahera ku kintu gitoya tukayabyaza umusaruro. Niko nabikoresheje nari mfite ingurube y'icyana kirabyara ubwo irabyara ngurisha izo ngura inka. Kandi mbasha gukuraho ifumbire nkahinga neza.</t>
  </si>
  <si>
    <t>Nyirandikubwimana Florentine</t>
  </si>
  <si>
    <t xml:space="preserve">Mbere ntarahugurwa numvaga ntakora ngo ngere ku mashini - tukimara guhugurwa batwigishije uko twatwiteza imbere - amafaranga mbonye ndizigama - nkodesha imashini - 450 Rwf per week - 3000 Rwf  per renting a machine  - ingurube nayiguze 20,000 Rwf </t>
  </si>
  <si>
    <t>Diabate Nathanaelle</t>
  </si>
  <si>
    <t>Iradukunda Valentine</t>
  </si>
  <si>
    <t xml:space="preserve">Byatumye nitinyuka, nabashije gupanga ibyo nkora nkumushinga, ubu mpinga imboga, nabashije no kwiga ibyubuyobozi. </t>
  </si>
  <si>
    <t>Niyigena Denyse</t>
  </si>
  <si>
    <t>Nakuyemo ubumenyi ikibazo nigishoro</t>
  </si>
  <si>
    <t>Twiringiyimana Jean</t>
  </si>
  <si>
    <t>Nabashije gukora nkiteza imbere, mbere nakoraga ntacyo ngamije</t>
  </si>
  <si>
    <t>Akingeneye Vanessa</t>
  </si>
  <si>
    <t>Mbere nize nta machine mfite, gusa ubu ndayifite ariko nabuze igishoro cyo guterimbere</t>
  </si>
  <si>
    <t>Tumukunde Solange</t>
  </si>
  <si>
    <t>Yatumye ikizere</t>
  </si>
  <si>
    <t>Imurinde Jean Baptiste</t>
  </si>
  <si>
    <t>Nahise nihangira umurimo</t>
  </si>
  <si>
    <t>Nikuze Henriette</t>
  </si>
  <si>
    <t>Nuko nabonye imashini nkaba narabashije kujya mwitsinda</t>
  </si>
  <si>
    <t>Mukandanga Marie Chantal</t>
  </si>
  <si>
    <t>The workshop taught us how we can develop ourselves by taking small steps every single day, I started by renting a sewing machine and I am on a good way to buy my very own</t>
  </si>
  <si>
    <t>Mushimiyimana Elina</t>
  </si>
  <si>
    <t>The workshop taught me confidence, to speak in front of others without fear but now I am able to. That derived from the way during the workshop, we were trained to speak with others. From that, I was elected to be the youth leader in our church.</t>
  </si>
  <si>
    <t>Dushime</t>
  </si>
  <si>
    <t>Being confident, looking for opportunities and feeling like a leader.I used to think I am not good enough, where would I start? I don't have any money. I had previously quit hairdressing, but I approached a boss who eventually gave me a job in a field of things I had not done before</t>
  </si>
  <si>
    <t>Irarebamucyo Jean De Dieu</t>
  </si>
  <si>
    <t>Ubu nigiriye icyizere ntiwareba. Ndakora gusudira bisanzwe - Uwabaza gitifu, ko ubundi duturanye, ntangira kubarura, - sinari kumutinyuka. Byinshi cyane. Nigiyemo gutinyuka, kumva ko umuntu aho ari hose ari umuyobozi, uko umuntu atasesagura, managing imari, uko twakwihangira imirimo n'ibindi byinshi</t>
  </si>
  <si>
    <t>Monique Copine Rutagisha</t>
  </si>
  <si>
    <t>Niyodusenga Emmanuel</t>
  </si>
  <si>
    <t xml:space="preserve">Nabashije kwitinyuka </t>
  </si>
  <si>
    <t>Umutesi Francine</t>
  </si>
  <si>
    <t>nakuyemo ubumenyi bwogukora nizigama, gukora business</t>
  </si>
  <si>
    <t>Tuyishimire Claudine</t>
  </si>
  <si>
    <t>sigaye nizigama,sigaye nzi kubana nabantu,</t>
  </si>
  <si>
    <t>Nsengimana Azarias</t>
  </si>
  <si>
    <t>naratinyutse: namenye uko nakora akazi, gushaka ikindi nakora nacyo kikabyarira inyungu, nyuma yamahugurwa nagize imbaraga zo gushakisha akazi kuko nari narize ndicara</t>
  </si>
  <si>
    <t>Musabyimana Gloriose</t>
  </si>
  <si>
    <t>nagiye mu itsinda kandi ntaryo nabagamo</t>
  </si>
  <si>
    <t>Tuyishime Liliane</t>
  </si>
  <si>
    <t>Diane Niwekirezi</t>
  </si>
  <si>
    <t>Uwingeye clemence</t>
  </si>
  <si>
    <t>Bitewe nubuzima nabayemo numvaga ntakizere cyubuzima ariko ubu naratinyutse,ubu nakora umushinga nkakora ubuzima bugahinduka.</t>
  </si>
  <si>
    <t>Nyiransengimana marie Edrune</t>
  </si>
  <si>
    <t>Kwitinyuka, gukora no kwiteza imbere</t>
  </si>
  <si>
    <t>Vestine Niyomwungeri</t>
  </si>
  <si>
    <t>Nahuriyemo nabandi dukora itsinda tukizigama buri kwezi, tukagurirana itungo, mbere buri wese yariyigunze akamenya ibye gusa.</t>
  </si>
  <si>
    <t>Muhawenimana</t>
  </si>
  <si>
    <t xml:space="preserve">Naje mu nahugurwa yw resonate ntazi kwizigama,kwiteza imbere, gukora umurimo, bu ndisanzura, ntakwitinya , ndabaza </t>
  </si>
  <si>
    <t>Patricie murekatete</t>
  </si>
  <si>
    <t>Yego kuko baradukanguye batwereka ko ushobora gutangirira ku kintu gito ukagera kure</t>
  </si>
  <si>
    <t>Tuyizere Domithilia</t>
  </si>
  <si>
    <t>Batwigishije kwihangira umurimo kandi ndi kubigeraho, tukajya mu matsinda tukizigama, tugafatanya</t>
  </si>
  <si>
    <t>Tumukunde Liliane</t>
  </si>
  <si>
    <t>Niyonsaba Florence</t>
  </si>
  <si>
    <t>Namenye uko nabika amafaranga kuva kugiceri, kwizigamira, kwisanzura kuri bagenzi banjye no gushaka akazi.</t>
  </si>
  <si>
    <t>Tuyizere Shadrack</t>
  </si>
  <si>
    <t xml:space="preserve">Byatumye nitinyuka ndakora amafaranga mbonbe nkagura mo ikawa, inka,... </t>
  </si>
  <si>
    <t xml:space="preserve">Igirimpuhwe Fabrice </t>
  </si>
  <si>
    <t>Nabashije kwitinyuka, gukora no kuba umuyobozi kugiti cyanjye, kwikemurira ikibazo</t>
  </si>
  <si>
    <t>Ihirwe Odile</t>
  </si>
  <si>
    <t xml:space="preserve">Nize kwizigamira, Uko nakwiteza imbere mubuhinzi, gusabana nabandi </t>
  </si>
  <si>
    <t>Kakuze Solange</t>
  </si>
  <si>
    <t>Namenye uko nakwizigamira,Namenye uko naganira nabantu nkumva aho bageze kugirango najye niteze imbere.</t>
  </si>
  <si>
    <t>Uwingabire delphine</t>
  </si>
  <si>
    <t>Yanyigushije ukuntu nakwiteza imbere, nkaja nizigama</t>
  </si>
  <si>
    <t>Uwase Belyse</t>
  </si>
  <si>
    <t>Nize yuko umntu agomba gukora akizigama, ubu nkaba ndi kubikora kugirango ngure imashine</t>
  </si>
  <si>
    <t>Olive Tuyishimire</t>
  </si>
  <si>
    <t>Naritinyaga ntashobora kuvuga muruhame ariko ubu naritinyutse mbasha gusangiza abandi ibitekerezo</t>
  </si>
  <si>
    <t>Isingizwe Eloi</t>
  </si>
  <si>
    <t>Nabashije kwitinyuka, nabashije kuvugira muruhame, nabashije kwiga umushinga , nshobora gukora business yanyinjiriza amafaranga</t>
  </si>
  <si>
    <t>Alice Uwineza</t>
  </si>
  <si>
    <t>Nuko namenyeko nakwiteza imbere</t>
  </si>
  <si>
    <t>Joselyne Tuyambaze</t>
  </si>
  <si>
    <t>Nuko mu mahugurwa nabonyemo kwizigama, nkamenya ko icyambere ari gukoresha neza amafaranga,uko nakwakira aba clients baza bangana, ubu nsigaye nkora mfite intego.</t>
  </si>
  <si>
    <t>Claudette Mufashijwenimana</t>
  </si>
  <si>
    <t>Kumenya kwizigama, gufasha umuryango, kumenya guhagarira abandi murugaga rw'abantu benshi, no gufasha abandi</t>
  </si>
  <si>
    <t>Ildephonse Habimana</t>
  </si>
  <si>
    <t>Ubu nshobora kwifatira umwanzuro bitewe nibikorwa runaka, ubu nsigaye akarimo kigikoni, twabashije gukura abana imirire mibi, twafashije abandi kwiteza imbere, no kuba wajya mubandi ukitinyuka ukifatira umwanzuro.</t>
  </si>
  <si>
    <t>Pacifique Uwiringiye</t>
  </si>
  <si>
    <t>Nabashije kwiteza imbere nkameya gucunga imari yanjye.</t>
  </si>
  <si>
    <t>Ezeckiel Nteziryayo</t>
  </si>
  <si>
    <t>Nsigaye ngira intego, no kuyigeraho.</t>
  </si>
  <si>
    <t>Simon Twizerimana</t>
  </si>
  <si>
    <t>Nagiye mpindura bagenzi banjye mbahugura kandi mbabera nurugero rwiza.</t>
  </si>
  <si>
    <t>Marie Niyonizera</t>
  </si>
  <si>
    <t>Nuko nsigaye nigirira ikizere, kandi mubyo nkora byose nkumva ko natera imbere.</t>
  </si>
  <si>
    <t>Telesfore Niyomugaba</t>
  </si>
  <si>
    <t>Nibumbiye nabandi tubasha  gushaka akazi nka cooperative.</t>
  </si>
  <si>
    <t>Honorine Abizeyimana</t>
  </si>
  <si>
    <t>Niteje imbere uko bishoboka, nafunguye agataro karinganiye.</t>
  </si>
  <si>
    <t>Aline Dushimiyimana.</t>
  </si>
  <si>
    <t>Nahise menya icyo gukora, ubu ndahinga ntakibazo, muri make namenye kwiteza imbere.</t>
  </si>
  <si>
    <t>Mukeshimana Vestine</t>
  </si>
  <si>
    <t>Kwigirira ikizere utarebeye kugihagararo  cyumuntu wamwegera ukamusaba akazi.</t>
  </si>
  <si>
    <t>Dufitinshuti Vestine</t>
  </si>
  <si>
    <t>Wabashije kwigirira ikizere no kwitinyuka</t>
  </si>
  <si>
    <t>Uwingabire Henriette</t>
  </si>
  <si>
    <t>Namenye kuzigama, kwitinyuka no gukorera muma cooperative</t>
  </si>
  <si>
    <t>Delphine Manishimwe</t>
  </si>
  <si>
    <t>Ubu aho narindi narahavuye ngera murundi rwego.</t>
  </si>
  <si>
    <t>Mukabatesi Beatrice</t>
  </si>
  <si>
    <t>Ubu dusigaye twaritinyutse, mbere nakoreraga murugo ariko nabashije gusaba akazi muri salon</t>
  </si>
  <si>
    <t>Ishimwe Nadia</t>
  </si>
  <si>
    <t>Batwigishije kuba twareka gupfusha ubusa amafaranga</t>
  </si>
  <si>
    <t>Ishimwe Anitha</t>
  </si>
  <si>
    <t>Mbere nibazaga ukuntu nashinga salon yanjye,  nabashije kwitinyuka negera undi warufite salon yogosha najye ntangira gusuka</t>
  </si>
  <si>
    <t>Munezero Louise</t>
  </si>
  <si>
    <t>Twize kwishakamo ubushobozi no kwiteza imbere, nakoze umushinga wo korora inkwavu</t>
  </si>
  <si>
    <t>Mutezimana Francoise</t>
  </si>
  <si>
    <t>Byanshishikarije kuba nakora ubu niguriye imashini idoda.</t>
  </si>
  <si>
    <t>Dalia Uwurukundo</t>
  </si>
  <si>
    <t>Nageze murugo narimfite 5000, ndangura voka nsigaye ncuruza kugasoko. Ubu niteje imbere mbasha kwigurira amavuta nibindi.</t>
  </si>
  <si>
    <t>Josiane Akimanizanye</t>
  </si>
  <si>
    <t>Sinarinziko umuntu ari umuyobozi akaba agomba kuyobora abandi.</t>
  </si>
  <si>
    <t>Umuziranenge Rosine</t>
  </si>
  <si>
    <t>Batwigishije kwitinyuka igihe uri mubandi no kubasha gusobanura ikintu mubandi nta soni ufite.</t>
  </si>
  <si>
    <t>Muhawenimana Beatrice</t>
  </si>
  <si>
    <t>Kuba nakwitinyura nkiteza imbere, mbere nibazaga ukuntu natangira nkoresha imashini yabandi ariko ubu nabashije gutinyuka</t>
  </si>
  <si>
    <t>Henriette</t>
  </si>
  <si>
    <t>Vanessa Kuradusenge.</t>
  </si>
  <si>
    <t>Natangiye gutekereza uburyo nshobora kwikorera akabusiness gato kabasha kumpa amafaranga</t>
  </si>
  <si>
    <t>Hagenimana Goretti</t>
  </si>
  <si>
    <t>Hari isomo twize ryo kuba najye naba umuyobozi. Kuko najye byashoboka ko naba umuyobozi,  mbere naratinyaga cyane  ariko ubu naratinyutse igihe cyose wampamagara naba niteguye kuvuga muruhame ntasoni mfite.</t>
  </si>
  <si>
    <t>Manirafasha Adelphine</t>
  </si>
  <si>
    <t>Nshingiye kubyo mwatwigishije hari utuntu duto nkora kugirango mbone ayo gutanga mwizitsinda hanyuma nzagure ibikoresho nkeneye</t>
  </si>
  <si>
    <t>Iradukunda Leontine</t>
  </si>
  <si>
    <t>Nabashije kujya mumatsinda, ubu nkorera muri ateriye, naguze inkoko.</t>
  </si>
  <si>
    <t>Dusabimana Brigitte</t>
  </si>
  <si>
    <t>Nize kurushaho kwizigama no gutanga mwitsinda</t>
  </si>
  <si>
    <t>Uwiduhaye Clementine</t>
  </si>
  <si>
    <t>Ntago nkitinya nsigaye mbasha gukora ibintu ntakwitinya</t>
  </si>
  <si>
    <t>Habakwizera Placide</t>
  </si>
  <si>
    <t>Haribyinshi byahindutse, nko mumikorere nkubu nkoresha imashini yabandi nyikodesheje ariko mfite gahunda yo kugura iyanjye m</t>
  </si>
  <si>
    <t>Josiane Ingabire</t>
  </si>
  <si>
    <t>Byatumye nitinyuka.</t>
  </si>
  <si>
    <t>Mukeshimana Hycintha</t>
  </si>
  <si>
    <t>Nuko nabashije guhaguruka nkashaka akazika</t>
  </si>
  <si>
    <t>Delphine Muhayimana</t>
  </si>
  <si>
    <t>Nuko nitinyaga ariko ubu nsigaye nsabana nabandi. Umuntu aba yarize imyuga wenda bikanga, ariko ntibyambuza gukora indi mirimo kugira niteze imbere. Nacuruje avoka, nkuramo ihene ikaba yaranabyaye.</t>
  </si>
  <si>
    <t>Mugabekazi Emelyne</t>
  </si>
  <si>
    <t>Byamfashije kujya mbona udufaranga Duke Duke kuburyo nyuma y'igihe najye nabasha kugura imashini yanjye</t>
  </si>
  <si>
    <t>Sandrine Muhayimana</t>
  </si>
  <si>
    <t>Mbere naritinyaga ntakizere nigirira, ariko ubu narashabutse nsigaye naritinyutse.</t>
  </si>
  <si>
    <t>Jacqueline uwifashije</t>
  </si>
  <si>
    <t>Kwikigirira ikizere cy'uko wabona akazi udatinye ngo hano sinahakora.</t>
  </si>
  <si>
    <t>Nyiramberinshuti Ruth</t>
  </si>
  <si>
    <t>Byamfashije kuba nakwitinyuka nkakora kandi nkakora nkiteza imbere n'umwana wanjye. Nyuma y'amahugurwa nasubiye kwiga kudoda - ntago nari narabimenye neza - Scovia yaravuze ati nta mpamvu yo kwicara nanjye mfatiraho.</t>
  </si>
  <si>
    <t>Mukatuyizere Denyse</t>
  </si>
  <si>
    <t>Nari mpagariye itsinda, nta kintu bimbwiye - ku izina gusa. Baduhuguye ntwite maze kubyara ndavuga nti reka mpere kuri duke, umugabo anyongerera 20,000 Rwf - ngura imisatsi ubu nsukira abantu mu rugo. Mu buyobozi narahagurutse - ubu ndi more proactive. Leta yaduhaye miliyoni 5 bati tugabane, ndanga  ubu naguze ibikoresho bibitse kuri Maison, ndi gushaka inzu</t>
  </si>
  <si>
    <t>Nishimwe Clarisse</t>
  </si>
  <si>
    <t>Mbere nabaga nihugiyeho, kuba narabyaye bikambangamira - sinashaka guhura n'abandi - ariko nagiye mu itsinda - I save almost 5,000 Rwf per month</t>
  </si>
  <si>
    <t>Umfuyisoni Seraphine</t>
  </si>
  <si>
    <t>Amahugurwa yamfashije kwitinyuka, nkadoda imyenda nkajyana mu isoko, nkabona ibikoresho byo mu ishuri by'umwana n'ibindi bibazo byanjye</t>
  </si>
  <si>
    <t>Nyirahabimana Joselyne</t>
  </si>
  <si>
    <t>Yatumye menya imbaraga nifitemo, bituma nkunda akazi kanjye - ntago nabikundaga kudoda</t>
  </si>
  <si>
    <t>Havugiyaremye Josephine</t>
  </si>
  <si>
    <t>Mbere numvaga nta kintu kinshishikaje, navuye mu mahugurwa njya gushaka amasoko, ubu mfite atatu. Mbere babigenzaga gake, ariko ubu babyitayeho</t>
  </si>
  <si>
    <t>Mukawizeye Angelique</t>
  </si>
  <si>
    <t>Numvaga ndi umuntu uri hasi, kubera ko nari maze kubyara - ubu itsinda ryacu turadoda tumeze neza. Namenye agaciro kanjye - niha intego</t>
  </si>
  <si>
    <t>Nyirahabineza Francine</t>
  </si>
  <si>
    <t>Imbere sinari mpasobanukiwe, ubu twamenye uko tugomba gukora, n'inzira twacamo - nyuma y'amahugurwa, I took Ubudozi seriously mbere sinari nisobanukiwe ariko ubu mfite intego rwose</t>
  </si>
  <si>
    <t>Bigirimana Jean Claude</t>
  </si>
  <si>
    <t>Byatumye nitinyuka, kuvugira muruhame, kuvugisha umuyobozi, nkafunguka mu mutwe - mbere sinari buboshobore. Ubu n'inama naziyobora</t>
  </si>
  <si>
    <t>Vumiliya Aline</t>
  </si>
  <si>
    <t>Nabashije kwitinyuka, mpita numva ko najya mu bandi, ubu njya imbere y'abantu - muri quartier nigisha urubyiruko ku bijyanye n'ubuzima bw'imyororokere - Njyewe na bagenzi banjye batatu - kuko Scovia yatubwiye ko ari ukuberako tugafite information</t>
  </si>
  <si>
    <t>Dushimiyimana Aline</t>
  </si>
  <si>
    <t>Igiti cy'ubuzima byatumye mbasha gushyiraho intego - Kora Wikorera yanyigisha gucunga imari - ubundi nshaka gushinga atelier yanjye. Ubu ndasavinga ngejeje 50,000 Rwf</t>
  </si>
  <si>
    <t>Namahirwe Providence</t>
  </si>
  <si>
    <t>Kumenya kuzigama, kumenya uko nakorera amafaranga, nkabasha kwifasha ndetse n'umwana wanjye kandi sinsabiriza</t>
  </si>
  <si>
    <t>Gatoya</t>
  </si>
  <si>
    <t>Naritinyutse nkajya ahantu bakampa akazi nkagakora neza. Kugenzura business zanjye uko zagenda neza, gusaba serivisi mu bayobozi</t>
  </si>
  <si>
    <t>Tuyishimire Clementine</t>
  </si>
  <si>
    <t>Sinajyaga mu bandi ngo mvuge ariko ubu ndavuga, twari mu nama, mbasha kuvuga ikibazo cyanjye. Naguzemo agahene ku mafaranga 25,000 Rwf nizigamye</t>
  </si>
  <si>
    <t>Tuyisenge Renata</t>
  </si>
  <si>
    <t>nsanzwe nzi kudoda, sinajyaga njya gushaka akazi, ariko nize seeking out opportunities, njya gushakisha mbona ikigo cyo gu supplyinga uniforms ariko nabuze ubushobozi</t>
  </si>
  <si>
    <t>uwanyirigira delifina</t>
  </si>
  <si>
    <t>nukuberako nahise niga</t>
  </si>
  <si>
    <t>Uwineza Emelyne</t>
  </si>
  <si>
    <t>yanyigishije kwigirira ikizere nkatinyuka nkakora</t>
  </si>
  <si>
    <t>Mutoni</t>
  </si>
  <si>
    <t>kwiteza imbere</t>
  </si>
  <si>
    <t>Mukeshimana Safina</t>
  </si>
  <si>
    <t>gutinyuka</t>
  </si>
  <si>
    <t>Nyamwiza Jacqueline</t>
  </si>
  <si>
    <t>nuko bampuguye uko narimeze siko meze</t>
  </si>
  <si>
    <t>Uwase Lamia</t>
  </si>
  <si>
    <t>namenye gutinyuka</t>
  </si>
  <si>
    <t>Umubyeyi Aline</t>
  </si>
  <si>
    <t>Mutuyimana Francoise</t>
  </si>
  <si>
    <t>yanyjyishije kwitinyuka</t>
  </si>
  <si>
    <t>Mukagakuru Charlotte</t>
  </si>
  <si>
    <t>nuko batwigishije gutinyuka</t>
  </si>
  <si>
    <t>Mukabeza Solange</t>
  </si>
  <si>
    <t>nuko nahise nitunuka</t>
  </si>
  <si>
    <t>Bugingo theoneste</t>
  </si>
  <si>
    <t>nuko nahise niga imyuga</t>
  </si>
  <si>
    <t>Kayitesi Emilienne</t>
  </si>
  <si>
    <t>nuko natinyuka nkako</t>
  </si>
  <si>
    <t xml:space="preserve">Mukanoheri Joselyne
</t>
  </si>
  <si>
    <t>batwigishije kwihagira umurimo</t>
  </si>
  <si>
    <t>Nibarere clementine</t>
  </si>
  <si>
    <t>Njyewe nabaga murugo, ntamwuga numwe narimfite, narinaragwrageje kudoda ariko ntarabihaye agaciro, nkimara guhugurwa nagize imbaraga zinsubiza kwihugura mubudozi, ndetse nongeraho kwiga kudoda inkweto , iyo mbonye ibiraka ntira imashini bagenzi banjye  nkadoda kandi nkagurisha imyenda,  
numvaga gukorera amafaranga bubyizi biteye isoni ariko bu naratinyutse kandi birantunze, nsigaye narakuye amaboko mu mufuka ngakora , ngahinga ibishyimbo, nkabasha kwiyishurira ishuri ndetse nkanatunga numwana wanjye, no kugira ngo nzagere ku ntego nihaye yo kugura imashini yanjye bwite.</t>
  </si>
  <si>
    <t>Divine marie Uwayisenga</t>
  </si>
  <si>
    <t xml:space="preserve">Impinduka nagize , mbere maze kubyara numvaga nitinye, ntisanzuye ariko nyuma nagiye gukorana nabandi, ubu ndi mu itsinda kandi ndifitiye umumaro. ubu naritinyutse </t>
  </si>
  <si>
    <t>Ntihabose Rachel</t>
  </si>
  <si>
    <t>Kubona udufaranga, ukarangura ugacuruza</t>
  </si>
  <si>
    <t>Nirere Anonciata</t>
  </si>
  <si>
    <t>kubera ibibazo nagize byo mu mutwe narinarihebye , narihaye akato , ntabasha kuvuga mubandi, numva icyo nshaka ari ugupfa nyuma yamahugurwa nariyakiriye</t>
  </si>
  <si>
    <t>Musabyemariya Jeannette</t>
  </si>
  <si>
    <t>yankuye mu bwigunge, ndatinyuka njya mubandi, nganira nabagenzi banjye</t>
  </si>
  <si>
    <t>Mukadusabe Joselyne</t>
  </si>
  <si>
    <t>amahugurwa yatumye ntinyuka, nkamyenya kujya aho abandi bari</t>
  </si>
  <si>
    <t>Uwituze Josiane 2</t>
  </si>
  <si>
    <t xml:space="preserve">Amahugurwa yaramfashije kuko ahantu dukorera twishyize mu matsinda, nanjye ubu niguriye itungo ryo kunteza imbere, kugiti cyanjye naratinyutse </t>
  </si>
  <si>
    <t>Uwineza Claudine</t>
  </si>
  <si>
    <t>Nkimara kubyara kwiyakira byarananiye, mpuye nabagenzi banjye ndiyakira tubifashijwemo namahugurwa, inyoni yumununi mubibazo yashatse igisubizo nanjye mfatiraho, ubu ngiranabandi inama nabo bakiyakira</t>
  </si>
  <si>
    <t>Perpetue Nkezimana</t>
  </si>
  <si>
    <t xml:space="preserve">Nicaraga murugo ntakazi mfite, nagize umugisha wo kwiga no guhugurwa mbasha kuzamuka no kwiteza imbere nkabandi kandi ndikubigeraho </t>
  </si>
  <si>
    <t>Niyigena Marie</t>
  </si>
  <si>
    <t>Naritinyutse kubwo guhura nabandi tukamenyana ubwoba bwarashize</t>
  </si>
  <si>
    <t>Uwimana Zawadi</t>
  </si>
  <si>
    <t>Nakuyemo kwitinyuka, kuvugira imbere yabantu mbasha kuvuga akazi kanjye ko gucuruza , nkajya gushaka imari , nkabasha kwishyurira umwana wanjye ishuri</t>
  </si>
  <si>
    <t>Uwinganire Anick</t>
  </si>
  <si>
    <t>Nabashije kwiga gukora wikorera, kwizigama, nabaga murugo ntakintu nkora ariko ubu natangiye kwizigama, bituma ntaheranwa nibibazo</t>
  </si>
  <si>
    <t>Uwineza Beatha</t>
  </si>
  <si>
    <t>Yamfashije gutinyuka, mbasha kujya kwiga kudoda, mbasha kujya kubaza ikibazo cyose nkanakomanga nsaba akazi kubwiterambere yanjye</t>
  </si>
  <si>
    <t>Uwayesu Jocelyne</t>
  </si>
  <si>
    <t>Nabshije kujya mu kibina, mbasha kwizigama</t>
  </si>
  <si>
    <t>Muhawenimana florence</t>
  </si>
  <si>
    <t>Yamfashije kwitinyuka, njya gusaba akazi nko muuhinzi cyangwa se ikiyedi, nabashije kwegera bagenzi banjye banganiriza ibyo kujya mu kibina  kandi nsigaye numva nshoboye.</t>
  </si>
  <si>
    <t>Uwineza Jocelyne</t>
  </si>
  <si>
    <t>Nakuyemo kwigirira icyizere ndatinyuka ,numva ko mu muryango mugari naba umuyobozi,</t>
  </si>
  <si>
    <t>Yankurije Louise</t>
  </si>
  <si>
    <t>Ntaraza nabaga nitinya , nyuma yamahugurwa naritinyutse ubu nanjye haricyo nakora</t>
  </si>
  <si>
    <t>mukadusabe    kerematina</t>
  </si>
  <si>
    <t>naritinyutse menya imbaranganifitemo</t>
  </si>
  <si>
    <t>uwimana  berenadette</t>
  </si>
  <si>
    <t>nukonabashije kumenyakwiha intengo</t>
  </si>
  <si>
    <t>uwamahoro  porovidase</t>
  </si>
  <si>
    <t>yatumyenitinyukakuburyonavungiramuruhame</t>
  </si>
  <si>
    <t>muhawenimana  devota</t>
  </si>
  <si>
    <t>nukonamenye uburyonakiteza imbere</t>
  </si>
  <si>
    <t>uwamahoro   juriyett</t>
  </si>
  <si>
    <t>namenye kwiteza imbere</t>
  </si>
  <si>
    <t>uwimana   cloundina</t>
  </si>
  <si>
    <t>ubupfite icyonkora</t>
  </si>
  <si>
    <t>Nizeyimana   rorasi</t>
  </si>
  <si>
    <t>ubuniteje imbere</t>
  </si>
  <si>
    <t>mukashema   jean</t>
  </si>
  <si>
    <t>naritinyutse</t>
  </si>
  <si>
    <t>mutuminka   viyoreta</t>
  </si>
  <si>
    <t>kukoharibyishi namenye byatumye niteza imbere</t>
  </si>
  <si>
    <t>uwiringiyimana   eriyane</t>
  </si>
  <si>
    <t>naratinyutse</t>
  </si>
  <si>
    <t>mukansanga      rasheri</t>
  </si>
  <si>
    <t>ubunaritinyutse</t>
  </si>
  <si>
    <t>Nyirimbabazi   donath</t>
  </si>
  <si>
    <t>mushimiyimana     olive</t>
  </si>
  <si>
    <t>nabashije kurya mwitsinda</t>
  </si>
  <si>
    <t>Niyonsenga christine</t>
  </si>
  <si>
    <t>Naritinyag siniyumvemo ko ndumuyobozi</t>
  </si>
  <si>
    <t>Mushimiyimana ediriane</t>
  </si>
  <si>
    <t>Ndigutera ontambwe ngera kuntego</t>
  </si>
  <si>
    <t>Mushimiyimana marie chantal</t>
  </si>
  <si>
    <t>Uwinema pasiphiqwe</t>
  </si>
  <si>
    <t>Kwitinyuka nkavugira muruhame</t>
  </si>
  <si>
    <t>Uwimana joselyne</t>
  </si>
  <si>
    <t>Musaniwabo ovine</t>
  </si>
  <si>
    <t>Irihangana alianne</t>
  </si>
  <si>
    <t>Naritinyuye</t>
  </si>
  <si>
    <t>Iribagiza diane</t>
  </si>
  <si>
    <t>Namenye gukorera hamwe</t>
  </si>
  <si>
    <t>Kampire claudine</t>
  </si>
  <si>
    <t>Byatumye nitinyuka</t>
  </si>
  <si>
    <t>Uwituze josiane</t>
  </si>
  <si>
    <t>Nungukiyemo ubumenyi</t>
  </si>
  <si>
    <t>Mukasine sara</t>
  </si>
  <si>
    <t>Ntabwo nigiraga ikizere arko ubumbanumva nigiriye ikozere</t>
  </si>
  <si>
    <t>Uwamariya odette</t>
  </si>
  <si>
    <t>I gained confidence and I am now part of a savings group</t>
  </si>
  <si>
    <t>Muhawenimana Esther</t>
  </si>
  <si>
    <t xml:space="preserve">I gained confidence, I believe in myself more and I bougt a goat( business)
</t>
  </si>
  <si>
    <t>Dusabimana clarise</t>
  </si>
  <si>
    <t>What I was doing, I also added sewing ( business) and I have a goal to become an animal farmer</t>
  </si>
  <si>
    <t>Niyigena beth</t>
  </si>
  <si>
    <t>The workshop increased my confidence and I started to work. I have a business. I sew and sell. I also have a leadership role in our savings group as a secretary</t>
  </si>
  <si>
    <t>Mukadusenge olive</t>
  </si>
  <si>
    <t>I regained my confidence back and my dream is to have an atelier</t>
  </si>
  <si>
    <t>Niyireba Clementine</t>
  </si>
  <si>
    <t>I am working hard to develop myself. I now have goals and my goal is to buy a plot of land that will support my agriculture. The learnings helped me really understand my goals, and I am more focused which helped me to do my agriculture and also do it for profits</t>
  </si>
  <si>
    <t>366</t>
  </si>
  <si>
    <t>Quarter</t>
  </si>
  <si>
    <t>Q1</t>
  </si>
  <si>
    <t>Q2</t>
  </si>
  <si>
    <t>Q3</t>
  </si>
  <si>
    <t>Akimana Rosette</t>
  </si>
  <si>
    <t xml:space="preserve"> It is really not like before at least I feel worthy of living and I have hope life will be possible.  Before this workshop, I did not think I would be successful, but now I joined a savings group, and I sell from what I grow, and use a savings group as a source of emergency when I don't have money.( started a business)</t>
  </si>
  <si>
    <t>Storytelling for Leadership</t>
  </si>
  <si>
    <t>Uwambajimana Rosine</t>
  </si>
  <si>
    <t xml:space="preserve"> I started a business of selling avocadoes after the workshop because my mindset had changed around money. I used to think I could just use the money anyway, because it is not much you know. But I am now part of a savings group and save 1100 Rwf per week.The workshop taught me that everything is possible. I used to be very lonely but now it is not the case anymore. I have goals and I am more confident</t>
  </si>
  <si>
    <t>Umutesi Sandrine</t>
  </si>
  <si>
    <t xml:space="preserve"> My life changed because my mindset changed, I gained confidence and I felt capable  The workshop helped me take a decision to go back to school, study and finish secondary school. I will rejoin S3 in September, and I will immediately continue with TVET so that I can quickly start making money</t>
  </si>
  <si>
    <t>Kagaju Alice</t>
  </si>
  <si>
    <t xml:space="preserve">The workshop taught me being confident in myself, and to use that to find ways to compete on the job market. I got a job in a hair saloon. Before I was very scared and shy that it was really hard for me to be around others - but the workshop changed that. I work in a hair saloon ( Ndasuka, Noza mu mutwe) every single saloon task I can do it and I got this job in May 2023.. </t>
  </si>
  <si>
    <t>Mukagatera Grace</t>
  </si>
  <si>
    <t>Something has changed for me even though it's difficult because my husband doesn't help me, I will continue being patient and going on with my life, maybe he will change too. I'm really confident now, I bought a small field and started farming, and I even get some money to farm for others and save money. And my kids are going to school and always have basic school materials. ( started a business)</t>
  </si>
  <si>
    <t>Mukabera Laurence</t>
  </si>
  <si>
    <t xml:space="preserve"> My life did not change that much but I at least feel like I learned something new and it allowed me to keep trying slowly and slowly.  I gained confidence and I started animal farming (Goats, rabbits) , it is coming up slowly and in our savings group, I was elected the president. ( started a business, leadership role)</t>
  </si>
  <si>
    <t>Mukambaraga Beatrice</t>
  </si>
  <si>
    <t xml:space="preserve"> My life changed because I gained the confidence to invest into things that will give me profits and I reduced wastage of things.  I invested money in agriculture and I am now able to afford school fees for my child in university (started a business)</t>
  </si>
  <si>
    <t>Uwiduhaye Aline</t>
  </si>
  <si>
    <t>I  have accepted my situation and I feel like I have no problem except looking for money. I am doing alright.  I started by looking for opportunities to sow for people and they are actually available. I would leave the children with their grandmother and now I able to afford clothes and soap for them ( got a job, hoe for the future)</t>
  </si>
  <si>
    <t>Nyirabizeyimana Claudine</t>
  </si>
  <si>
    <t xml:space="preserve"> There was a very big change because now I am very confident and I now seek for ways to improve my wellbeing and I no longer have to beg.Because of confidence, I am trained in sewing and when I get money I will buy the machine I want and now I am working on a project to grow beans and soybeans. ( started a business)</t>
  </si>
  <si>
    <t>Mukagasaro Delphine ( Gasana Delphine)</t>
  </si>
  <si>
    <t xml:space="preserve"> My life changed because I also have value and I have hope to achieve something in life too.  Confidence came in slowly slowly and I started putting together money so that my business of selling fruits can continue to expand</t>
  </si>
  <si>
    <t>Uwase Noella</t>
  </si>
  <si>
    <t xml:space="preserve"> My life changed because I have already accepted my situation and  I have come to terms with what happened to me and I am learning to see how life goes on without anything holding me back, I feel like I have to fight and win.  Even though I have a small child, but every moment I find, I go look for vegetables, I feel that I will continue to work hard and save money to expand the business (started a business)</t>
  </si>
  <si>
    <t>Uzayisenga Marceline</t>
  </si>
  <si>
    <t>The workshop changed my mindset and I have a goal to not be left behind and I joined more savings group and I am working harder than ever</t>
  </si>
  <si>
    <t>Mukabaganimfura Claudine</t>
  </si>
  <si>
    <t>I feel confident now and I am right now focused on the development of my family. Being confident allowed me to be proactive and I went back to farm for others and I am able to get money to pay for my children's school fees and I even have a goal to expand and develop what I do and I am confident to achieve the goals</t>
  </si>
  <si>
    <t>Mukagasisi Pascasie</t>
  </si>
  <si>
    <t>My life changed, I started to look for money, improved my life and now my children are back in school and  The workshop gave me courage to start an income-generating activity of cultivating sorghum and I was able to get more means and my children can have school materials and I pay for their health insurance ( started an income generating activity)</t>
  </si>
  <si>
    <t>Mukampazimaka Germaine</t>
  </si>
  <si>
    <t>I now take care of myself, I have accepted my situation. I am now taking good care of my children and  I gained confidence to start a project of cultivating sorghum , and the money I gain, I save it in a savings group. (started a business)</t>
  </si>
  <si>
    <t>Karera Geneveva</t>
  </si>
  <si>
    <t>I have my small business, then I moved to the market, and the training taught me to be patient, calm and to be satisfied with what I do, and confidence is everything. I now manage well and avoid spending every penny that comes in.</t>
  </si>
  <si>
    <t>Uwamariya Assumpta</t>
  </si>
  <si>
    <t>Before the workshop, I was someone who didn't have any goals in life, but after training, I managed to set some goals, and I am on track; as a leader, I learned how to resolve group conflict and live in peace with my colleagues, most I know how to save, and I opened my account to meet my December goalsI learned how to save and diversify capital hence increasing profit for my business.I learned how to find a solution for oneself in case of a challenge; for example, Yvette shared with us her life in Canada and how she used the skills of braiding hair to change her financial status, from this I learned that I don't have to fear, I am risk taker now, have access to finance, ask for loan and be good manager of my business in order to reach on my goals.after the workshop, our cooperative life changed for good; our weekly savings increased from 700 to 2000 per person, we have that spirit team where we share in times of sorrow and happiness, cooperative conflict are manageable now, we take some loans and paid it with interests for proper development of our cooperative.We have managed to change some cooperative rules and regulations for proper cooperative management  and  as it is easy to use money while you have  goals with team spirit</t>
  </si>
  <si>
    <t>Claudine Niyigena</t>
  </si>
  <si>
    <t xml:space="preserve">The training helped me to be confident, I expanded my business, I used to sell a few tomatoes but now because of the tree of life, I know how to go and find money in the province and help others. In my business, I know how to receive these clients and both, cleanliness in that and I know how to separate the capital, profit and money to support me day by day. Because I was confident and did not wait for these clients to find me where I am, I knew how to find solutions for myself and go to find these clients. We were brave, we allowed the banks to lend to us because we are together with others. </t>
  </si>
  <si>
    <t>Uwantege Jeanne d'arc</t>
  </si>
  <si>
    <t>The workshop helped me use the tree of life, I gained the courage to reflect on where I have come from, and where I want to go, and it changed my mindset, itis more abundant, my savings increased, used goalsetting and work on them have done a few trainings here and there but because of these trainings, I live with others more in harmony, and I am more proactive to face challenges faced in my business, and I find answers within myself just like the hummingbird
In my life I like to work, with the training I got I decided to sit down and commit to work, I don't give up even if things don't go well, I look for strength, I love my place where I work and strive for it.
After the training, I shared what I learned with others so that most people could understand it. We sit together and set goals; for example, when you talk to other members to learn how to save more because it will help us at some point and everyone has savings because we learn values ​​and taboos, we increase honesty among ourselves, it gives us a way to manage it better.</t>
  </si>
  <si>
    <t>Angelique Niragire</t>
  </si>
  <si>
    <t>Now I learned to work with others, we work together in harmony , lend each other money - I gained the confidence to ask for a loan and work hard to pay itUsing storytelling, I was able to speak with others and learn from them, I discovered myself and I am no longer scared to face any challenges I face in my businessThe workshop helped me to develop myself, we take care of our funds better, we save so that we achieve our cooperative goalsThe workshop helped me to develop myself, we take care of our funds better, we save so that we achieve our cooperative goals</t>
  </si>
  <si>
    <t>Charles Ndikumweyo</t>
  </si>
  <si>
    <t xml:space="preserve"> It helped me to be where we work now, we live in groups, yes, I used to trade, but today when I trade, I write in order to know exactly what I have earned, what I have spent, and I understood that the amount of capital you can makeI used to be in the group and I felt like the only leader, but I understood that he is someone who strives to bring change and deal with everything. Now I take the initiative and solve all the problems with the help of the group. I save and it helps me to progress in my business, because every member lends to him in savings and it reached me and helped meYes, it has helped me to be patient in what I do, when I am waiting for an accident it has made me not give up The workshop helped us put together what we learned, each of us a leader and in general,The workshop helped us to understand each other, we set up ways for money to work between us, through mutuality and bringing it together with profit</t>
  </si>
  <si>
    <t>Cecile Niyonsenga</t>
  </si>
  <si>
    <t xml:space="preserve">
It helped me learn to value myself, and I understood that there was something I could do to develop myselfIt helped me understand that I have to work hard, my confidence increased, I was able to know how to receive customers and get along well with othersThe workshop taught me not to give up, even if things don't go well because I have a goalAlthough some are discouraged but some of us continue, we get along well, we understand each other, and even now we are saving and it is useful for us.We are brave, we lend each other money, and we help each other to achieve our goals, even though there is still a challenge that there are no buyers in our place of work.</t>
  </si>
  <si>
    <t>Veredian Nyirahabimana</t>
  </si>
  <si>
    <t>The training helped me to know what a leader is, and how he should dedicate himself to people, to know how to spend the money I earned, in short, how much capital I used and how much it was worth, and the story of the tree and its roots taught me to always know where I came from, where I want to go and set goals. The workshop helped me to know how to develop myself, what business is and the money I received, I sold it, and I am still working; I did not lose because of the knowledge I got from the training
As someone who used to work on the streets, now that I have my own place I know that even with little money you can work, stay together and grow as a woman.They have helped us now by teaching us how to save well and helping us in our daily developmentNot applicable</t>
  </si>
  <si>
    <t>Uwihoreye Marie Henriette</t>
  </si>
  <si>
    <t>I learned how a person should take good care of his property, whether it is small or big, and now I know how to manage it and know the profit I made, capital because before I used to ride a bicycle and I was bankrupt, but now I know where I am from and where I am going. I know how to receive a customer, talk to him, and prepare well and clean in my cleaning and personal hygiene, which makes many people go to my business. You gave us how Yvette learned to pour outside and I dare to follow the examples and lessons we learned in the training. After the training I came to talk to my people and I also saw changes in their lives. the way we talk to our clients and care for them. Now we know how to save and use the money we have been given and we pay its interest and everyone was able to understand it thanks to this training.</t>
  </si>
  <si>
    <t>Uwineza Laurence</t>
  </si>
  <si>
    <t>The training gave me an understanding of how I felt, now I live better with people, based on the lesson about how the bird was the first to help and solve problemsNow I know how to kurangura, save in a savings group,and leave some to solve problems, and the tree of life helped me reflect on my life and that helped me have goals to improve and develop myself Because of the courage I have to achieve my goals, I do not give upIt helped us save 100 but considering how big our goal is now at 2000 every Monday, it helps us to keep the money growing for each member.
He taught us to work well together and be honest which helps us to save and get along well.</t>
  </si>
  <si>
    <t>Joselyne Kanziza</t>
  </si>
  <si>
    <t>After the training, I learned how to live with others well, I understand who the leader is, I walked the tree of life and gave myself to live a purposeful life, I became smart and more. the benefit I got, I write every day and do things with a plan that helps me in my daily development. the other one helps me to evaluate why I didn't reach what I decided and put effort into it. The lesson of the big bird taught me to find solutions, now I know how to advertise products using status, those who pray and discuss what I do, and I can also bring you at home when necessary, I look good, clean and polite to receive my clients. It helped us to have a good relationship and put them together without arguing, we shared what we learned and they also listened to us, and our savings increased and made us trust each other and sell to each other. Now we don't wait for external support, we are determined to find solutions for ourselves and it is working for us. He helped us to know what to do, something that can be done instead of dying to buy and spend money that is not in line.</t>
  </si>
  <si>
    <t>Ingabire Sifa Ange</t>
  </si>
  <si>
    <t>At the end of the training, I understood that the manager is someone who knows how to deal with any problem. In the problems we had, they were solved in our group. I have a lot of capital, I use what I have, I have customer care, and my relationship with my colleagues is changing, now I am with others at a pleasant level. It has helped me to be patient even when things don't go well and to have confidence in life and wait and see if it happens rarely. We put together, we raise each other, we exchange ideas on how to improve ourselves. Many of us have managed to finish it, and we pay with interest, because now our ideas are together and there is no more confusion.</t>
  </si>
  <si>
    <t>Uwimana Amina</t>
  </si>
  <si>
    <t>Even though I had a serious accident and suffered a shock that made me not reach my goal, but I succeeded in three things in the way of family hugs, Like the big bird that disappeared in the forest, I feel that I have the strength to face all the problems and the tree of life to know where I am going is important in life. Because of the accident, I no longer work. but I have plans to go back because I'm confident after this month on Friday The place is still registered but I'm not working because of an accident. I had an accident after a while we trained I don't have much information but looking at it gave us progress from savings and patience to face each one that comes. There is support for us, but they tell us that we will lend them in order to have a place to start and to dare to go to the bank</t>
  </si>
  <si>
    <t>Munyange Solange</t>
  </si>
  <si>
    <t>The change happened is that I learned to be patient, I learned to work even in the situation I have, now I don't ask for a man from wherever I came from, I became like a big bird and learned to find solutions and not underestimate myself, the life of depression and discouragement is not a cure. clothes, with patience and hard work I see results in my business growing day by day our savings, we learn to help each other and lend each other, we follow the lesson of the tree, we set goals and see where we are going, we break the same line, we are satisfied in everything. In our group because we have a goal to put together and work together, it helped some in not going out of the market when they lacked capital because we borrowed from each other, no one left the market because he lost capital, we learned to use our money in a meaningful way instead of wasting it.</t>
  </si>
  <si>
    <t>Ushizimpundu saverine</t>
  </si>
  <si>
    <t>The training has helped me in many ways, before I was working but the ones I earned or used, now I see that I get rid of those savings and it has helped me, I learned to sacrifice and save and I talked to my colleagues and they understand it. Even if I don't manage to get these clients, it won't make me close my doors and make a loss. He taught me to be patient, to wait because I have confidence that tomorrow is good, I don't want to go back to the life of swinging but I have a goal of where I want to go. the money comes to us, we work again and he taught us how to take a loan and pay it back with interest and it was good.</t>
  </si>
  <si>
    <t>Janviere Umurerwa</t>
  </si>
  <si>
    <t>now I was able to dare, now I can borrow and add capital, I used the tree of life and I realized that there was a place I came from, I arrived, and even where I want to go. Now I have started university as one of my dreams, if there is a conflict I will be the leader and I will be the first to solve the conflict and before I felt that others are concerned but now it has changed. my studies and my business will continue to work even if I am not there because I have those who leave me and pay me so that I can get the materials and other things that I need to study well. At first I was brave, it made me not accept failure but I ask for money to increase the capital, and you taught us to be patient because the goal of what I want to achieve, if I do not find buyers I wait and hear that tomorrow will change. As a group leader, my group is doing well, we go to meetings, we save, and we don't wait for others to help us, we have a goal that says what do you have to help him get what he wants to add and it works. we save, we use what comes from us and thus it helps us to continue to progress. Leadership role</t>
  </si>
  <si>
    <t>Gelardine uwemerimana</t>
  </si>
  <si>
    <t>The workshop helped me build myself up, I feel confident in myself, because of meeting and talking to others makes me feel better. I woke up from my loneliness, although the capital is low and life is expensive, but I continue and try to ask for help where I need it so that my business does not stop. Because I want to develop myself and have the goal of not going back to the road, I decided to stay together, He helped us not to go back to the road, we stay together and commit to helping each other and working together.</t>
  </si>
  <si>
    <t>Gasengayire Jackline</t>
  </si>
  <si>
    <t>In short, I was trained from street vendors, I was taught that I should not underestimate myself, in relationships with others I should be proactive and solve problems, I also walked the tree of life, I saw that I still have a chance for a better tomorrow and that is the purpose of life. I went back to the street to do business because I saw where I was not going, I walked on the tree of life and decided to live with others well, bear all the fruits, another big bird taught me to take the first either in solving problems or asking for help and I put on strength and decided to do my best. He helped me not to give up and continue working on goals even when things don't go well, I find strength, and I continue to dare to seek clients and be honest. We continue to work together, we share knowledge and we know that there is success ahead, and we took the initiative to be leaders and not just wait for our leaders, we solve problems. We were given support as capital , we put it in a group to make it productive instead of using it for useless things, whoever gave it to them worked with the intention of paying it and they liked it.</t>
  </si>
  <si>
    <t>Uwizeyimana Annonciata</t>
  </si>
  <si>
    <t>He helped me to find a solution, to save, now I don't buy something I don't plan or plan, now I want money and know how to prepare it well, it attracts clients so that even if I put it on the status and advertise it and do it with others in order to find solutions. Before I thought that the actual business is the only way to make a living but now I know I plan what I need to do, I calculate it well, I don't waste it and I know the capital, the profit and what is left to help me in my daily life. as the times come. We really woke up and determined what to do and we are in the fight to rebuild ourselves, we are saving, we only sell to each other even though we have been trained but we need more training because there are those who have not yet grasped the concept of life, visit us often because it does not increase our strength. most of us return it to the group's account, and it has helped us a lot because we used it well, we started with 50 thousand, once you pay they give you 75 thousand, now we are planning to go to 100 thousand in order to continue to improve and learn the culture of saving and using money in the program.</t>
  </si>
  <si>
    <t>Ubaruta Anitha</t>
  </si>
  <si>
    <t xml:space="preserve"> helped me progress, I felt comfortable even though I gave birth when I was young but now I feel that I have a chance in life, I got up and worked hard even if it was a little, now I know not to waste my money and use what I have and it put me in order. He helped me to know how to receive clients, When I walk on the big bird, I'm brave, I can save, I do things with confidence and I like it. After the training, we didn't get any more money, so we continued to save and negotiate where necessary.</t>
  </si>
  <si>
    <t>Mutuyimana Leoncie</t>
  </si>
  <si>
    <t>The workshop helped me to know who the leader is, we learned about the tree of life and we set goals, now I know how to make decisions, now I know the story of my life, how I lived, where I am and how I will live. my clients and how to live peacefully with everyone. After I set goals I realized that to achieve them I need patience, I work hard, I ask for help where I need it and it helped me. It helped us to be brave, now we feel like leaders and help each other in solving problems. , then the group decided to borrow it among us, paying with interest, this helped us to learn how to spend money and choose what is important and not waste it, even if there are those who are not honest.</t>
  </si>
  <si>
    <t>Mukambaraga Christine</t>
  </si>
  <si>
    <t>I managed to get along well with others, I was always lonely and there were many problems, but now my confidence is back, and you taught me how to lead others and be patient every day. I accompanied him and took him to the car that was given to me by the clients, now I take loans and solve problems and my business has grown, you have done a lot. We learned to work together, like now I learned to be honest and ask for a loan and I was alone it was not possible, now we help each other and work together, help each other, have fun, for example, most of them had already left but we went to look for them and encourage them to come and even give caribs and newcomers, now there is no empty space again we have filled all the places 21 It has people and we are living together to develop.</t>
  </si>
  <si>
    <t>Josephine Mukamana</t>
  </si>
  <si>
    <t>He helped me to be brave, to be a woman who would develop myself, I am expanding and now I take care of my family with ease. I used the little money I had well, now I am saving and I see a business going well, He helped me not to get discouraged, I put myself together with others, and now I have the goal of what I want to achieve. He taught us to work together, You see, we have the intention to work, even if we have little capital, we will come to work without any reason, the little we have is to use it well.</t>
  </si>
  <si>
    <t>Yvette Mukakimenyi</t>
  </si>
  <si>
    <t>The workshop helped me to persevere and persevere because of the big bird. I learned that if you know what you want and don't accept what you get, all the obstacles I have to fight to get out of it. After this workshop I took the goal to reach the debt level, now I know how to distinguish capital, profit and other needs, now I'm a little short of achieving it because my business is going well. I avoided getting discouraged, because I know what I want, now I'm confident that I'll achieve what I want even if I don't get clients today, I have to wait for them, and I'm looking for these clients using WhatsApp status and on our websites. they have been getting discouraged but there are only a few of us left, we are 10, now we are electing another committee, we are getting together to find the strength to continue and unite. They tried to pay but we really made the most o</t>
  </si>
  <si>
    <t>Clementine Mukandayisenga</t>
  </si>
  <si>
    <t>helped me increase my knowledge, now it has improved my business, I learned what a leader is, I am proactive, and find solutions. Although the capital is still a problem, but I still have a goal, I went from the level of carrying one bag of potatoes to two and various other foods. In short, the business has expanded. I have learned to look at the future benefits that are not short-term because the road is narrow and it is not good, but now I am working and I am watching the progress at the door. profemme loan, it's a loan to a member and we paid it and finished it, it's been a month since we took others and you helped us because we know the value of the money and use it for what it was intended for and not waste it.</t>
  </si>
  <si>
    <t>Florah Kabatesi</t>
  </si>
  <si>
    <t>helped me overcome my fear, even if it's a small thing, I can now work and I've come a long way. doing well is not a problem. I have learned not to be discouraged and to be confident and I continue to encourage others to come back and those who have been discouraged, now that they have come back they have come to improve. , and let's get together to bring him together. There was a grant we received from Profemme together, we used it by saving, selling to each other and we are now where we are thanks to them</t>
  </si>
  <si>
    <t>Pascaline Nyirahabimana</t>
  </si>
  <si>
    <t>helped me to understand better, the sadness of being married is gone because of living with others and sharing our stories, He helped me to know how to spend money when I have and save so that I can continue to live a good life with my children. He helped me to be patient because I had a goal, even though I succeeded but I remained calm even now we are not together It's going well. The group we had broke up because most of them left, now we are changing the leaders so that we can continue to work only those who are left and we have been strengthened by training because we have set goals and we know that it will come. to come</t>
  </si>
  <si>
    <t>Nyirahabimana Triphina</t>
  </si>
  <si>
    <t>helped me to know how to develop myself ( active), to look ahead, what little I have or even when I see improvement, to continue to improve. , because there is no salvation for them, there is no security for them. The workshop helped us reconcile, unite, there are no conflicts and find solutions as leaders. They gave us a loan, then we take 50 thousand, and we gave it to each member, and we share it among ourselves, now we have reached the second loan, and we are using it well without any problems because we know our goals and even value for money.</t>
  </si>
  <si>
    <t>Providence Ingabire</t>
  </si>
  <si>
    <t>helped me to meet others, we share our stories and it helps me to get out of loneliness, I feel that my friends are friends with each other. When I get the money I pay because I sell children's clothes, I not only wait for these clients but also go to my acquaintances and find them and put clothes on them, although it is difficult because of the life outside here but I continue not to be discouraged. The training helped me to stay together, the life of swinging or even working in an illegal place, because you took care of us by giving us training and my place, I feel like I would stay together. As our group, most of them left but the rest of us learned to save, we pay our debts, we are doing in order to increase what we do, we continue put together. They gave us money, then we take 50 thousand and we are going to sell it, then we pay with interest, now we have reached the second loan and we hope that it will go well because we know what we want.</t>
  </si>
  <si>
    <t>Vestine Tuyizere</t>
  </si>
  <si>
    <t>helped me to feel like a leader, I don't have a problem now that I shout but I look for a solution and solve my problem, Sharing stories with others took me out of grief, and depression now history has changed, I get along well with others without problems, I learned to save life and talk to others and give them advice that it can be done. The training taught me that I don't have to sit together, I have to look like an example in what I do, I was lucky to have a place to work. I look at the benefits of the future more than the moment until I reach success. He gave us to put together, help each other and we all left the road sitting together, the confidence of life is back and we are ready to face all the difficulties. .</t>
  </si>
  <si>
    <t>Jeanne Umuhoza</t>
  </si>
  <si>
    <t>helped me learn to be patient and proactive in the face of challenges, I learned that if you continue to be patient, things will go well, nothing else happens. His life changed, now I work in the market and even go to the bar in the evening and it's going well. After the training I was able to receive these clients well, and the substitutes they gave me I used to increase my money. and to put together and improve, Once we know what we want by setting a life goal, we know the value of money that makes us use it well,</t>
  </si>
  <si>
    <t>Josephine Mushimina</t>
  </si>
  <si>
    <t>helped me grow little by little, I learned how to use the money no matter how much it is, He helped me to separate the capital, profit, and also to save, now I have to go to work with others, you feel that my business has expanded. I have learned not to give up because I know what to do I want, I got a good start and I won't go back on the road. He taught us to put together, life changed and we all improved. We borrow from the group and increase the capital, the money is more, it helps us to pay the interest, now we are bold.</t>
  </si>
  <si>
    <t>Uwineza Claudette</t>
  </si>
  <si>
    <t>I learned to save, I don't waste, I learned how to do my things according to the goals. He helped me a lot, I learned to use the little money I have to expand and have a goal of what I want to achieve. I did not see enough profit in the sector, so I decided to expand my activities. I changed my company by changing the place of work / I moved the set to another market but we are together because I discuss what we have learned in the training and it helps us. Not applicable.</t>
  </si>
  <si>
    <t>Beatrice Mushimiyimana</t>
  </si>
  <si>
    <t>helped me to know what a leader is, now I deal with all the problems as they come, I have regained my confidence in life and I am seeing the difference in the little money I have, I have learned to use it, now I do it, I do business and it is going well. I don't want to work on the street, but now I am determined to sit together and have something to offer, I have the confidence to go from one level to another in my business. We are together, we save, we help each other and it has improved all of us. whatever size.</t>
  </si>
  <si>
    <t>Muhawenimana Desderi</t>
  </si>
  <si>
    <t>helped me to know how to progress, how to use a little capital and go far, to live with others well. Before I always felt it was difficult because of the capital and I always felt that I was always begging but now I learned to improve with what I have and apply for a loan and it worked, I am confident as a woman and I am satisfied. , I am looking forward to future profits even though the market is still new but there is hope that it will come, I can see it now. He helped us to put together through savings, we dare not take a loan to continue developing. Profemme gave us money, we decided to sell it to each other, now we have reached the second loan because we know what we want, because we have made it our goal to eat less and save first.</t>
  </si>
  <si>
    <t>Nyinawumuntu M Louise</t>
  </si>
  <si>
    <t>helped me to know how to save, before I only worked for food, now I save, it helped me to get a loan to increase my capital, I followed your teachings and I looked for answers, now I receive these clients, I am looking for these clients even though my things are not enough but I continue to expand. I like to work, I was looking for a place I have the opportunity to find a place and my training taught me to look ahead and to be confident and that is what makes me continue to work in the market. it's about how it's not working properly</t>
  </si>
  <si>
    <t>Francoise Nyiransabimana</t>
  </si>
  <si>
    <t>helped me in terms of building a family, getting close to the children and talking to them, in short, the training gave me confidence, now I am friends with my children, I lost my capital, the business stopped. profemme, then he came to the group and we had a loan, but it didn't work, there was a lack of money and hunger/problems we still had debt</t>
  </si>
  <si>
    <t>Marianne Uwimana</t>
  </si>
  <si>
    <t>helped me to know how to work towards goals, to give time to my plans, to plan my project, including management to go well with those I lead, to show my values, how a person tells the story of his life and helps others. for children we love each other, share ideas, meet each other, and see together what our savings can do</t>
  </si>
  <si>
    <t>Joselyne Nyampinga</t>
  </si>
  <si>
    <t>I learned how to build myself, and live with others because one head doesn't give advice, I have a dream to be a great businessman and I'm working on it. I work even though I don't have enough capital but I continue to improve my confidence. , I have to be a good citizen and keep looking for solutions. He helped us to be together, we dare to do it and do.</t>
  </si>
  <si>
    <t>Daria Uwimana</t>
  </si>
  <si>
    <t>helped me get close to my colleagues, I work to improve, my heart is at work and we help our families. I learned to work with others, I dare to take a loan and use it and pay, I see that the business is going well. The road is not good, there is no safety but here I am calm and I have the goal of what I want to achieve, I was given the value of being given the place where I work now, my confidence has returned, there is no sun, no rain, it makes me think clearly. He helped us to reflect and understand each other, we find that we are values ​​that give us strength to work together, the best is ahead. Profemme gave us money as a team , they allow each member to get 50 thousand, as a loan, although we are few but we want to work without going back, now we have reached the second loan</t>
  </si>
  <si>
    <t>Vareriya Uwitonze</t>
  </si>
  <si>
    <t>Now I know how to find a solution when I have a problem and live with others in peace Giving care to clients, now I save because I know how to balance capital, and profit, and to live every day It has reached the group and we have taken the loan and it is going well because we are confident, we know the basics of looking for improvement.</t>
  </si>
  <si>
    <t>Jeannine Tabaruka</t>
  </si>
  <si>
    <t>I learned to learn and believe in a better life in the future, I am strong, I do it with a purpose, I learned how to spend money no matter how much, I learned how to accept my peers and count what I have earned or spent in order to have a good business. Now I'm expanding, we've joined forces, our classmates exchange ideas on how to move forward. Because of putting together and agreeing we were able to pay off our loan, now we've reached the second</t>
  </si>
  <si>
    <t>Jeanne Byukusenge</t>
  </si>
  <si>
    <t>The training helped me to be confident, to know how to trade and live with people well in a large family. It helped me to know how to handle these clients. The life of working on the street is not safe, but now I am calm, I think clearly. When we returned it to the group account, we were able to use what we had prepared for it to have a health purpose.</t>
  </si>
  <si>
    <t>Nyiraneza Zuena</t>
  </si>
  <si>
    <t>helped me to feel free, confident, my relationships with others, how I raised children and looking for a sustainable life. It helped me to increase my clients because I know what I do, how I look and what I sell is good. what I do is respectful, and I do things that are meaningful and profitable because of your teachings. He helped us respect each other, we love each other and work together as if we are like brothers, we trade with each other. There is money that Profemme gave us, we sell it and save it because we know what we want and the value of money, now we have reached the second loan.</t>
  </si>
  <si>
    <t>Halima Nyiranzankundukize</t>
  </si>
  <si>
    <t>helped me to know how to have progress, cleanliness, to know the time I value, to love work and to know how to receive peers. He helped me to work and know how to separate capital, profit and to combine it with my daily life, I learned the best way to carry out and trade to improve. I have to build myself up, I know how to find these clients and I see them giving me the strength to not go. He helped us to save well and to borrow easily and we are learning to work together. Profemme gave us money then between us we started to sell it and we are paying well.</t>
  </si>
  <si>
    <t>Adeline Uwizeyimana</t>
  </si>
  <si>
    <t>helped me to be good in groups, I learned to behave well and live with others, I was confident to take a loan and work and pay, my family's life changed. The market situation is that there are no clients, because I have a purpose in life, I am always looking for a new one for my clients. He helped us to put together, he built us, our behavior changed, after we learned how the manager behaves. well what we have.</t>
  </si>
  <si>
    <t>Francine Uwayisenga</t>
  </si>
  <si>
    <t>helped me to know where I came from, where I am, where I am going, the sadness is gone since I left the training, I was brave enough to talk to others, I don't say bad things to my family because I used to torture them and go through the past injuries caused by their fathers. .It gave me the strength to work, because I know what I want and I have a goal to expand and live well. After recovering from grief and regaining confidence, I decided not to give up, I am doing well. It helped us to change our character, we live well without any problems. We were able to use it because we knew what we wanted in life,</t>
  </si>
  <si>
    <t>Zawadi Akimanimpaye</t>
  </si>
  <si>
    <t>helped me to be confident to go to a financial institution that I can do, I would expand my business. He helped me to avoid losses, I went to know what I invested, I gained and my way of life, I worked diligently. Although our market is not enough clients live in but I valued what you did for us, because I have the goal of promoting myself forward because I look at the future benefits more than the immediate ones. They helped us to improve and trust each other which helps us to borrow without looking at the shares we have but looking at the common interests of our friends we live with day by day. we have reached the second stage of the loan for those who have completed the first payment.</t>
  </si>
  <si>
    <t>Perusi Ayingeneye</t>
  </si>
  <si>
    <t>helped me to know how to work together, get off the street and now I work without any problems. He helped me to know how to receive these clients, to do good things that attract these clients to your products. The new market does not have enough clients, but I am confident that the market will become stronger and we will do well, this is what I learned. We went to the training when we started the group, we learned how to combine our efforts to save and save us from problems and losses, life has changed.</t>
  </si>
  <si>
    <t>Elisabeth Dushimirimana</t>
  </si>
  <si>
    <t>helped me to know how to develop myself, to be confident, how to use the little money I have and to be with others well. and everything I learned from the training. We are confident, we know each other in detail and we help each other with our savings. Considering that he helped us to be brave, it gives us the strength to know how to use the loans we have been given well even if not all of us, our business is expanding and we continue to work on the goals we have set,</t>
  </si>
  <si>
    <t>Clementine N.nzabahimana</t>
  </si>
  <si>
    <t>Based on the talk of the big bird, how he fought passion and I am left to work and take the initiative in solving problems, I don't wait for others, I learned that I don't live without purpose, I live without despair, fear disappears, I dare with my little capital and get up and work. He helped me not to be afraid even though we are in a market that is not yet known I hope to improve, I'm learning to save now and love it. Hope is created and to have a purpose in life. We put together our group and give strength, we put more shares in saving, because of working together we give each other strength, and I talk to my friends, we don't feel sad, the group has become like a family. Because we know the value of money, that we see that we use it well, we pay it with a lot of interest that this is an increase in savings and will help us in the days to come</t>
  </si>
  <si>
    <t>christine Uwizeye</t>
  </si>
  <si>
    <t>helped me find a solution when I see a problem, I work in every way to get out of it. I try to find a way to expand by saving and putting together my friends and meeting the needs of these clients, welcoming them and taking care of how I organize my workplace. How can I improve because my family should live well, I learned to talk with other parents and comfort each other, I am not alone and comfort is everything, We learned to put together, discuss and save to achieve our goals. We are brave enough to face the market with any problem</t>
  </si>
  <si>
    <t>Nyiramariza Mariam</t>
  </si>
  <si>
    <t>helped me to know how to save, to know what I have invested, what I have earned and I have used it and I am moving forward in life. Before I used to buy and trade just to eat but now I trade to achieve a good goal to live well, confidence has been high and I feel capable. The training made me think far , my capital is growing because I'm working on the goal, the more I work with others the more I build myself. He gave us the strength to work together, help each other and consult. even the way of saving we continue it.</t>
  </si>
  <si>
    <t>Agnes Musabyimana</t>
  </si>
  <si>
    <t xml:space="preserve"> helped me to know how to use money properly, not only in the food plan, there was a woman who testified that she saved and went far, I also came to my goal and I reached about 80% of my goal. My business grew and from little money because you told us that there is no money It doesn't exist but it depends on how you used it, now I know how to manage my things well. What motivates me is that I look far, I don't get discouraged because of a small beginning but you have the goal of reaching a destination. breaking one line, the character changed completely. He helped us to dare to take a loan because we knew it was in our interest, and we finished paying the first one and now we have reached the second level and we are preparing to take another one</t>
  </si>
  <si>
    <t>Emerita Uwimana</t>
  </si>
  <si>
    <t>The first thing I learned is to save, I have been working for a long time but you don't give me a penny, now saving has helped me not to lose capital, so my life has changed. You see, before I was walking on the street but now I come to my place full of clothes because we haven't been trained yet, we were working badly, I have no capital, I am not working for you .We take places where there are many people who want them. For the benefit of each member, we are confident now that we have reached the second loan and it has helped us a lot in our business and living well in the future</t>
  </si>
  <si>
    <t>Immacule Mukabayizere</t>
  </si>
  <si>
    <t>helped me to know how to work and work with a purpose and to write down what I have achieved, how to sell it if I made a profit or where I failed, now I know how to make a business plan, I know what it is to be a real entrepreneur, now it gave me the effort to work and advertise my business. I had little capital but I knew how to use it. I am the substitute teacher who helped me a lot, the way I was at that time is not the way I am, I liked what I am doing until now and it is stable. Although there are no shortages, I saw that we are taken care of and loved, I also feel loved, it makes me enthusiastic and love the market, especially because I have a good set. He helped us put together, we learn to save, we dare to take measures to increase our products.</t>
  </si>
  <si>
    <t>Mediatrice  Uwamurera</t>
  </si>
  <si>
    <t xml:space="preserve"> helped me to know how to save, work hard and improve, he helped me to know how to behave in a big family. he helped me to be confident, I feel that I should improve and accept in every problem. .He helped us to live a purposeful life, learn to cooperate and work together</t>
  </si>
  <si>
    <t>Jacqueline Uwase</t>
  </si>
  <si>
    <t>I was able to understand myself, know how to be proactive how to live with the people I live with in the extended family and much more. Before I knew that the little money I had would not do anything but now I know that a little thing will give you a lot, and it worked for me, I work and earn, I know how to see what is most needed and That's what I decided, I convinced myself. Agnes met us very well, I see how young she is, it gives me not to be discouraged, a small start will give me good things in the days to come. what we do</t>
  </si>
  <si>
    <t>Nadine Ntakirutimana</t>
  </si>
  <si>
    <t>It helped me not to be discouraged, to work with the goals of what I want to achieve, I learned that I have the ability to achieve far. I learned that working does not have to be a lot of things but it requires will because it is to be able to Hope for the future and persevere as we were trained. We help each other as much as we can either in meetings or in practice. We have realized the benefits of saving and working towards goals that encourage us to work and dare to take loans in order to develop and expand our activities</t>
  </si>
  <si>
    <t>Niyobuhungiro Francine</t>
  </si>
  <si>
    <t>training helped me to be brave and live with others, to love myself and to be able to save, It helped me to know how to clean my workplace and my products, to know what my peers need most, to know how to receive my customers well and to work towards the goal of what I want to achieve. to see the future benefits. He helped us to work together and improve at all levels. He helped us to dare to take loans in order to develop ourselves</t>
  </si>
  <si>
    <t>Vumiriya chantal</t>
  </si>
  <si>
    <t>After the training I learned to learn and value myself and I understood how to live with others in the wider family especially my own and many more. It helped me to know how to receive these clients, as well as how to properly organize my business, how to properly plan how to meet the needs of my peers. It helped me to be strong and patient while waiting for things to go well. It gave us the strength to work together and it helped us to make decisions and save and trade where necessary</t>
  </si>
  <si>
    <t>Beretsurora Oliva</t>
  </si>
  <si>
    <t>training helped me to be brave and set a life goal, and I learned how to live with others well and I learned how to save and plan for the future. More than anything else. Because I learned to be patient and see a better tomorrow than what I am doing today. It helped us to be brave and put together in our group to save.</t>
  </si>
  <si>
    <t>Uwimana Jocelyne</t>
  </si>
  <si>
    <t xml:space="preserve">training helped me to expand, dare and face every problem as a manager, after meeting others and sharing our stories that took me out of isolation, my life changed day by day. Coming to the training, my life seemed to be over, but at the end of the training, I gained a lot of knowledge, including how to make a business plan, and how to do it. I concluded, the way I sold and the way I earned, this helped me to expand in my business. After the study of the tree of life, I looked at where I am, where I came from and where I want to reach, I have a goal. together in saving and it took us from one level to another. After the training, all the members had a higher awareness of everything hat would improve us and take loans and get paid well </t>
  </si>
  <si>
    <t>Jeannette Uwimana</t>
  </si>
  <si>
    <t>helped me to question my life, where I came from, where I am going and find the purpose and the goal of what I want to get out of life. I joined a savings group because of my goals. and it continues to go well. He woke us up to enter the life of working together, now we have a goal, we sell to each other when someone needs help and we give it to them whether it is money or ideas.</t>
  </si>
  <si>
    <t>IRAGENA YVETTE FIDELE</t>
  </si>
  <si>
    <t xml:space="preserve"> The workshop helped me develop myself, I have bought a sewing machine and I have a goal to buy fabrics and start sewing ( started a business)</t>
  </si>
  <si>
    <t>Uwizeyimana Elisa</t>
  </si>
  <si>
    <t>The workshop helped me to learn ways I can develop myself without needing too much .I work in comedy, I am a comedian before doing this profession I was afraid but after the training I became brave ( confidence)</t>
  </si>
  <si>
    <t>Iradukunda Delphine</t>
  </si>
  <si>
    <t>the training helped me before I felt that I don't start a business and I don't have enough money but after the training I changed that attitude and it helped me to be confident to know that I am a leader myself. I do maintenance, I am a regular employee, and I work for myself. The training helped me to dare to do business with little capital. ( started a business)</t>
  </si>
  <si>
    <t>IRADUKUNDA UWASE SYLVIE</t>
  </si>
  <si>
    <t>The workshop helped me learn that I am a leader too. I now know my value</t>
  </si>
  <si>
    <t>LILIANE MpUNDU ISIMBI</t>
  </si>
  <si>
    <t xml:space="preserve"> Speaking with confidence in public and being proactive. I started savings in two savings groups</t>
  </si>
  <si>
    <t>ESPERANCE UWASE</t>
  </si>
  <si>
    <t>I am doing better in my business</t>
  </si>
  <si>
    <t>JOSIANE MUREKATETE</t>
  </si>
  <si>
    <t xml:space="preserve"> You have taught us a lot that was beneficial to us </t>
  </si>
  <si>
    <t>UMUTESI ZAINABU</t>
  </si>
  <si>
    <t>Living in harmony with others</t>
  </si>
  <si>
    <t>Uwizeyimana Pascaline</t>
  </si>
  <si>
    <t>Before I did not participate in the training, I did nothing, but after participating in the training, I started working. I sell vegetables and fruits, I am an entrepreneur, after the training I felt confident and started to work for myself. (started a business)</t>
  </si>
  <si>
    <t>NISHIMWE IRUMVA EVELYNE</t>
  </si>
  <si>
    <t xml:space="preserve"> Being confident to speak in public, decision making and being able to express myself</t>
  </si>
  <si>
    <t>MWIZERA ESTELLA</t>
  </si>
  <si>
    <t>I got a job because of my confidence, now I work as a security person</t>
  </si>
  <si>
    <t>FABIOLA IRADUKUNDA</t>
  </si>
  <si>
    <t>Byatumye mbasha kwisanzura kubagenzi banjye, kwitinyuka no kubijyanye na business. I am more confident within my circle of people, confident in my business too</t>
  </si>
  <si>
    <t>INGABIRE GISELE</t>
  </si>
  <si>
    <t>Kuba natinyuka nkatangira umushinga niyo yaba ari muto nkitinyuka. I got a leadership role as Umutwarasibo where I live - I am also confident to start something small of my own</t>
  </si>
  <si>
    <t>YVETTE UMUTESIWASE</t>
  </si>
  <si>
    <t xml:space="preserve">I learned goalsetting and it is really helpful in my life as I set goals now </t>
  </si>
  <si>
    <t>MADO MUKARUKUNDO</t>
  </si>
  <si>
    <t>I started my own business, a canteen . I became confident. ( started a business)</t>
  </si>
  <si>
    <t>INGABIRE CHARLENE</t>
  </si>
  <si>
    <t xml:space="preserve">I learned a lot about the tree of life </t>
  </si>
  <si>
    <t>TWIZERIMANA</t>
  </si>
  <si>
    <t>Igiti cyumuntu, nkubu abakobwa twizeko twagera ahantu ntawudufashije. The tree of life helped me realize that as women, we can achieve a lot without waiting on others. I learned to save by starting small</t>
  </si>
  <si>
    <t>TUYISHIMIRE OLIVE</t>
  </si>
  <si>
    <t>We learned the power of proactive, being a leader and it helps in my everyday life</t>
  </si>
  <si>
    <t>Cyomugisha Peninah</t>
  </si>
  <si>
    <t xml:space="preserve"> I am now able to make my own decisions and can confidently say No. Also in the second term, I increased my score with 12 points I started savings, I save 500 Rwf, before I used to save 200.I started selling chickens that I buy from money I save in a savings groupI wanted to rear chickens ( started a business)</t>
  </si>
  <si>
    <t>Kiberinka Ange</t>
  </si>
  <si>
    <t xml:space="preserve"> I learned how I can avoid temptations, and everything that would lead me into bad behaviours The decision I made is that no one would tempt me into bad influences and make me do bad things   Ibikorwa nakoze nibyo kwiga kuko binyinjiriza amanota meza bigatuma ngaragara neza mubandi nkagira amanota meza Amahugurwa icyoyamfashije yatumye nigirira icyizereIntego yajye yariyo kuzamuka mumasomo yajye nkiga nezaNuko Resonate yanyigishije ntacyo nayishinja nakimwe kubera ko barabizi nezaYego kongera imbaraga muguhugura abana babakobwa mukabaganiriza impande zose zi Igihugu cyucu maze tukagira ejo heza tukubaka Urwanda rwacu rwiza</t>
  </si>
  <si>
    <t>Uwera Enidi</t>
  </si>
  <si>
    <t>An example is how I now know who I am, and no one can send me into temptationsNow I search answers within myself During holidays, I helped my parents, and they paid me money I took in my savings group, I managed to buy chickens that produce eggs that I take to the marketurugero yariyogutsinda uyumwaka izindi sindazigeraho arikonzazigeraho niyonegoyange nindangiza amashuribyarapfashije cyane ubunamenye kwifata nokutishora mubusambanyi nyirimutoyego harabaribahari nabobakeneye guhugurwa ( started a business)</t>
  </si>
  <si>
    <t>Uhorasenga Anitha</t>
  </si>
  <si>
    <t xml:space="preserve"> I really learned a lot from these workshops, and I now know how to behave, and learned the importance of savings I now can say No and say Yes when necessarynahix numvako kwizigamira aringombwa ubumfite inkoko 2kugira ejo heza hange kubindashyikirwa muri byoxnahungukiye byinshi knd byumumaro niyompamvu ayomahugurwa yazamutseicyonumv mwakongera nukutuganiza kenshi kuko biradufash ( started a business)</t>
  </si>
  <si>
    <t xml:space="preserve">Neema  Uwingabire
</t>
  </si>
  <si>
    <t xml:space="preserve"> I learned my value as a woman, and it guides my choices I now know I can learn anything without worrying for the fact that I am a womanNashinze ikibina cyurubyiruko mumudugudu kandimbifashinjemo naresonate Nuko resonate yafashije kwitinyuka nkumva ko shoboye Icyo mwakora nibindi bigo mwabigeramo mukabigisha ( worthy)</t>
  </si>
  <si>
    <t>Uwase Louise</t>
  </si>
  <si>
    <t xml:space="preserve">As a woman, it helped me make better decisions, and being confident and I can write my own story.  I had a friend who wanted me to steal money from home and I took a decision to leave thatGufasha abantu batishoboye ndetse no no kuzatsinda amasomo nezaKubera yuko resonate yamfashije kwitinyuka nkumukobwa ndetse no kwifatira umwanzuro no kumvako ndi umuyobozi kandi mugihe umuntu agiye  kunshuka ngomba kwifatira umwanzuroYego nko kubereka icyo bakora mugihe baba bigunze ndetse no kubereka uko bakiyubaka
</t>
  </si>
  <si>
    <t>Ukwibishaka Emelyne</t>
  </si>
  <si>
    <t>I learned to say No, preventing unplanned pregnancies, and they taught us savings, and I bought shoes and chickens. I used to think I was not smart, but now I raise my hand, and I used to think I would not be able to do some male jobs for example KwasaNi kwizigama amafaranga
Kugura inkwetoKusoza amashuriNuko nasobanukiwe uburyo bwokwirinda inda zi tateganyijwe
Nuko namenye kwizigama
Namenye kufata inyanzuro myizaYego ni ugukaza amahugurwa akaba meshi mubigo ( started a business)</t>
  </si>
  <si>
    <t>KAYITESI Nadine</t>
  </si>
  <si>
    <t xml:space="preserve"> The workshop helped me avoid temptations, and give advices to other teen mothers not to lose hope. Before the workshop, I used to be very sad and lonely because I lost my parent at a young age, but because of these workshops, I learned that I have to work hard and avoid any temptations, and teaching others Icyoyamfashije  yatumye Niga kwiteza imbere,nizigamira.Ntari Narihaye Intego yokwiguri inkweto nakunda,none nabigezeho mbifashijwemo nokwizigama.Kuberako amahugurwa nayungukiyemo byishi narinzi.Nugukomeza kubakangurira Kwirinda ibishuko. ( hope for the future)</t>
  </si>
  <si>
    <t>Niyobyose esther</t>
  </si>
  <si>
    <t xml:space="preserve"> I learned changes of my body and how to act within those changes. I also learned how I can start my business, where to get the right informationAsking SRHR information I rear my own chickens , because in the workshop, they taught us that we can start small and create opportunities for ourselvesYokwirinda inda zitateganyijweNukoharicyo namenye ukonakwitwara  mukwinda ihohoterwa rishingiye kugitsina ninda zitateguweNuko mwazagarukamukigishanabandi batabashije kuhagera (started a business)</t>
  </si>
  <si>
    <t>Ingabire  fabiola</t>
  </si>
  <si>
    <t xml:space="preserve"> In our everyday life, we used to face challenges because of lack of knowledge of our values, but now we know because of ResonateNow we study with confidence, we always thought that mechanical and electricity and other things but now every girl here is confident and we want to thank for you that.Murirusange iyo ngiye mumahugurwa yababana nubumuga bama insimbura mubyizi murakozeYariyo gukurikiza amabwiriza mwabwa bityo biga tuma ngera kuntego yange intego nfite niyo kurangiza amashuri ndetse nkabona bruse ijyana muri universty ndetse nkabona akazikeza okay thanks for every thingKubera kobyadufashije nge byatumye nirinda inda zitateganijwe bituma nzamuka mu ishuri kubera ko tuvuga yego ahobiringombwa murakozeYego amahugurwa ya resonate  yaradufashijecyane  twaritinyutse murirusange  turabashimira murakoze ark muzagaruke mtwarabakunze💟💟💟💟💟💟</t>
  </si>
  <si>
    <t>NYANA  Aline</t>
  </si>
  <si>
    <t>Resonate helped me to know that I am aleader and I can try to do something which was impossible as the story of Inyoni yumununi we learnt previously and for now I am able to write about my life story.Resonate tought me about how I can get myself decision like when there is someone who wants to make sexual intercouse with me , when I dont want. And I can say  NO!I tried to show my club members how they can improve their public speaking. The Resonate showed me how I can do everything eventhough I'm a girl.My purpose was to get btn 45 -54 marks in o'level national exams.It's the bcz even for now I didn't get unwanted pregnance after the coming of resonate.Yeah, you can continiou to senstize youth girls to have a self confidance and when you came back you may bring for us something which motive us like sanitary materials😉😉😉. Thankxxxxx.</t>
  </si>
  <si>
    <t>Ayishakiye clementine</t>
  </si>
  <si>
    <t xml:space="preserve"> I now know to confidently say No and Yes when necessary I now make decisions where possibleYanyigishije nokubaho nigiticyubuzimaImiziNuko udatererana umukobwa cyangwa umugore ahubwo  iba ishakako umugore cyangwa umukobwa ahubwo uba ushakako batera imbereYego nuko mwafasha nabahungu haribenshi batazi kubugimbibwabo</t>
  </si>
  <si>
    <t>Nibishaka delphine</t>
  </si>
  <si>
    <t>I started learning how to cut flowers and I get money to buy school materialsNaritinyutse menya kuvuga yego aho biringobwa ikindi kandi konakwiye gutegera amaboko abahungu cyangwa ababyeyi gusa nange haribyo nakiha kandi mbikuye mumaboko yange I gained confidence, I now know can say Nkora ibikorwa bijyanye no kwita kubusitani
Icyo amahurwa yamfashije nukwitinyuka ndetse no kigira intumbero yejo hazazaKugira umwuga namenya wabasha kuma amafarangaNuko byamfashije kwirinda abanshuka banshora mubusambanyi mbabwira ati ndacyari muto kandi haribyinshi nyeneye kugeraho mubuzima bwange rero oya nago byakundaNuko mwatwigishiriza hamwe tukagira ubumenyi bungana kuko twebwe harabo tubwira bakadusuzugura kuko baturuta cyangwa tungana mukwiye kubishiramo imbaraga ( started a business)</t>
  </si>
  <si>
    <t>uwineza Josiane</t>
  </si>
  <si>
    <t>An example is how I was very lonely but because of the conversations that happened, I learned that it is not the end , and now I am good.urugero sinabashaga kwifatira ibyemezo kuko najyaga gukora ikintu bikaba ngombwa ko mbanza kugisha ina,a kumuntu wariwe wese mbonye ntabanje gushishoza ark ubu byarahindutse narasobanukiwe I started selling vegetables. The workshop taught me that there is no such thing as a bad occupationnabijyezeho arko sindajyera kurwego mbishakaho.intego yange nashakaga gushishikariza urubyiruko murirusange kwirinda ibishuko biri hanzaha kd tukijyirana inama nabajyenzi bacu .Before the workshop, I had decided I will also start sleeping with men to get everything I want. But because of this workshop, I stopped thinking like that. Now, I am a very good child who is working hard to achieve everything on her ownyego kuko harabatarabyumva neza ko ihohoterwa ribaho ubwo rero kuruhare rwange ndumv a mwakomeza gukora ubukangurambag a no mumago abamo abakobwa vz ( started a business)</t>
  </si>
  <si>
    <t>akimana ratifa</t>
  </si>
  <si>
    <t xml:space="preserve"> I gained confidence, public speaking without shame and fear. I have hope to become a leaderkundanye numuhungu akanegeka gukora ibyonashaka  namuhakanira. nifatira ibyemezo mubijyanye nuburenganzira bwangekuzaba umuyobozinarafashijwe cyane mukwitinyuka nkigirira icyizere cyokuba umuyobozi .namenye ukonakirinda inda itateganijweyego  nkaburikwezi tugiye tubona ayamahugurwa byaba aribyiza</t>
  </si>
  <si>
    <t>Muhawenimaña Emerance</t>
  </si>
  <si>
    <t xml:space="preserve"> I learned that we should not be left behind because we are also capableNamenyekwizigamirakugirango
Ngire aho caka I have chickens. I rear chickensKuberako haribyo nanyuzemo bikome bitewe nibishuko byohanzeNtocyo ahubwo twayasubiramo kugirango abataribahari tuzababwire nabobakazahaboneka ( started a business)</t>
  </si>
  <si>
    <t>Umwari Vanessa</t>
  </si>
  <si>
    <t xml:space="preserve"> I gained confidence and I am not afraid anymoreNo one would ever tempt me and try to take me into things I do not want to do I started playing volleyball, and I am not paying. Resonate helped me realize my talentKnowing my talent is volleyballNtacyo nyishinja nakimwe byose byaranyuzeKuzana abakobwa batanga ubuhamya kandi bafite icyo bagezeho</t>
  </si>
  <si>
    <t>Umutoniwase Henriette</t>
  </si>
  <si>
    <t>I learned how to be proactive despite being the weakest, and doing the best you can. I also learned how to be confident and behave like a leader without any problems, having values like courage. Something changed because I am more confident than before. Thank you.Kuberako mberenitinyaga umuntuyambwiragangokora icyinkagikora niyobyabaga ataribyiza kukosinabashagakwitinyuka ngompakane mfate ibyemezobimbereye ariko ubu byarahindutsebifatika Selling, I do not care that it is just for men, I also started believing that I am capable, and I now a sellerYariyokuzahura  amanota nkava mumwaka   umwenkajyamuwundi kandi ngenda nsindanezaIt helped me very muchNukomwakongera   amahugurwa byafasha na(started a business) bandi barimukigero nkicyacu</t>
  </si>
  <si>
    <t>Niyigena emmerance</t>
  </si>
  <si>
    <t xml:space="preserve"> Helping others and being selfless, and doing it wholeheartedly Gukora igikorwacyurukundo utabanjekugisha inama wenda wacakumuntuashonje haricyoufite ukamuha ikindinakuyemo nokwigirira ikizeresintitinye kukonshoboyenibwirakoibibitangenewe kobigeweabahungugusanyumayaahugurwanajekumenyakoikikinikikitageneweumuntumwe konabakobwadushoboyetinyukaurashoboyeKwihesha agaciro aho urihose kuko utakihaye ntawakaguhaNukuberako byamfashije cyane mubuzimabwanjye bwaburimunsi kurinjyerero numva resonate ari ingenziKuganiriza kubijyanye nubuzima bwimyororokerekugirsngo barushehokwisobanukirwaneza Murakoze. Confident</t>
  </si>
  <si>
    <t>Uwimana rosine</t>
  </si>
  <si>
    <t xml:space="preserve"> As a woman, I learned to care about my life, including believing in myself, speaking in public without fear, knowing where I come from, and where I want to go. Thank you.Yego kuko jyewe ubwange niyemeze kwifatira icyemezo kubuzima bwange nkokwiha agaciro nkumwana wumukobwa ntiba mvuze yg nkarihangararaho kuburyo kk ntumva nijyiriye ikizereIgikorwa nko iyo mbonye amafaranga ndayizigama bikapfasha kandi nkashasha nabyeyi nkaba ngoboka nkiyo nayo bafiteYg kuzaba umukobwa wiyubaha nkamenya aho navuye naho nshaka kujyera kandi ndacyakomeje kubaka igiti cy  ubuzima bwangeYego yarapfashije cyane kumenya uko narinda ubuzima bwange hanjyize uwunshuka oya ikaba oya kuk ubuzima ntubwange nijye ungomba kubuyoboraYego ntuko mwakojyera amahungurwa akaba menshi natwe tukayashishikariza abandi turi mu kigero cyacu</t>
  </si>
  <si>
    <t>Umurerwa Marie</t>
  </si>
  <si>
    <t xml:space="preserve"> I discovered who I am, and the tree of life and just having confidence in generalUrugero  nuko ubunsigaye mfata iyambere mu gukemura ibibazobitandukanye ndetsenshishikriza nabagenzibange mukwlgir,ira ikizeremuribyoseIbukorwankora  nugushishikarizakoburimuntuwesekoashoboye icyoamahygurwanfashijeyatumye nsobanukirwa igiti cy ubuzimaTwifuza ko mwagarukaKugaruka gufata abantu tukabahugura bagahugura abandi</t>
  </si>
  <si>
    <t>Umutoni Kevine</t>
  </si>
  <si>
    <t>I started a business of elevating chickensTaking my own decisionsRearing chickens and being confidentI learned a lotIt would be good if these trainings happened every month</t>
  </si>
  <si>
    <t>Musanabera Yvonne</t>
  </si>
  <si>
    <t>I now know to make money in my business of selling tomatoes ( started a business). I learned that from a story one shared of how they cultivate vegetablesI sell tomatoes on holidaysNashakaga Kugira icyo nigezaho nkabasha kwigurira ibintu. Natangiye gucuruza muri vacanceNukubera umukobwa wabyaye atubwira uko yabyariye iwabo atubwira ukuntu tugomba kwirinda. Ikindi, umukobwa yatuganirije ukuntu yabuze akazi arangije kwiga ahubwo ajya gucuruza imboga numva biramfashije.Batwakiriye nabi no gutaha numva bari kuvuga ngo Ivo mbimenya sinari kuza kubura imirire itameze neza, kandi baduhaye agahunga kadahiye ntanamazi baduhaye ninsimburamubyizi. Ariko abatuganirje bakoze neza</t>
  </si>
  <si>
    <t>Muhongerwa Grace</t>
  </si>
  <si>
    <t>Confidence and taking better decisionsAvoid temptationsI joined a savings group and I save some moneynukonabonyebipfitiyeakamarokutwitahomubuzimabwacubwaburimunsi</t>
  </si>
  <si>
    <t>Uwimbabazi Annet</t>
  </si>
  <si>
    <t>I learned about my values as a young womanNinge umenya uko  ubuzima bwange ngomba kugengaAmahugurwa yanyigishije ukonakwitinyuka maze ntangira korora inkoko.Ni ukuberako byamfashije cyane.Yego kuberako amahugurwa menshi azabafasha kwitinyuka  mazenabo bakirira ikizere cyubuzima. started a business</t>
  </si>
  <si>
    <t>Agahozo aderine</t>
  </si>
  <si>
    <t>I gained confidence as a young womanNabashijekwitinyukambashakutinyukandumukobwaushoboyeNabashijekorora amatungomagufi byaraninyuyKuzababa techNihnabshj kuger started a business</t>
  </si>
  <si>
    <t>IRAKOZE Kellia</t>
  </si>
  <si>
    <t>There is a change because I am now confidentngewe icyemezo nifatiye nukwigirira icyizere kugirango ngire ejohezanashakaga kuzaba nziubwengemwishuri none intego yange nayigezehoIt helped me prevent unplanned pregnanciestwakifuza koreasonete yakongera ikatwigisha</t>
  </si>
  <si>
    <t>Mumporeze chakillah</t>
  </si>
  <si>
    <t>I became a leader on my own, I now take my decisions, and good ones. I avoid temptations , and as a young woman, I know my goals, thank you for giving us hope and confidence in life. We loved you.👍👍👍👍💕💕✌Yeah ubumfata imyanzuro myiza ikwiye  arikibazo narimfite iba ngombwako nifatira umwanzuro narawufashe kandi byaeze neza pee.Yari kwirinda nkumukobwa uz icyo ashaka nogutsindaIt helped me a lotCyane rwose nimikoerezaho muzagere nahandi mutaragera murakoze cyanee👍👍👍👍</t>
  </si>
  <si>
    <t>irakoze cynthia</t>
  </si>
  <si>
    <t>I am building a better tree of life and I am changing my wayskubasha kwigirira ikizere mubuzimayariyo kwiga nkatsinda nkagira amanota meza kand nabigezeh ni ukuvuga ko  yapfashije cnnuko amahugurwa yapfashije cyane knd nkabasha gusobanukirwa bihagijeyg icyo navuga kugiti cyange nuko yajya akorwa kenshi wenda bakayaduha kabiri mukwezi byadufasha cyane cyangwa mukaduha application twajya duhuriraho tugakora ikiganira kuburyo buhagije</t>
  </si>
  <si>
    <t>Umuhoza divine</t>
  </si>
  <si>
    <t>I started savingsI started savingsKwigurira  itungoryo  murugoKwizigamiraByandinze  kuba  nahura  nicyibazo  gikomeye   nkakicyemuriraKwigisha  abantu  kumvako  ubwaba  bakwicyemurira  ikibazo  cyangwa  bakegera  abandi  babisobanukiwe started a business</t>
  </si>
  <si>
    <t>Ñshutiyamahoroaurerie</t>
  </si>
  <si>
    <t>I gained confidence at school and at homeKubahobmereyehoabandi nokwihagiraimrimoNdi umworozi two kutitakarizaikizereGutsinda gufashaabandiI learned to say NoNukomwafasha abakobwabatiga mukabaha inyigishostarted a business</t>
  </si>
  <si>
    <t>Musabwanyana  carine</t>
  </si>
  <si>
    <t>ConfidenceNangaibitekerezomunamazitandukanyeIt damn helped meAmahugurwamenshiatandukanye</t>
  </si>
  <si>
    <t>Gihozo alice</t>
  </si>
  <si>
    <t xml:space="preserve"> Since I came across Resonate, I changed my behaviours and started being confident, and to make better decisionsNkubungubunshoborakwifatiraimyanzuromubuzimabwangeKwigiriraikizere,nokugiraicyonimarira,nokwifatiraimyanzuromubuzimabwange ,ndetse nokwitinyuka.Namenyeko
umuryangowaresonatewajekutugirainamandetsenokutwigishaukotwakirinda abadushka.Yes</t>
  </si>
  <si>
    <t>Umuhoza Assumpta</t>
  </si>
  <si>
    <t>We learned about SRHR informationUgombakwitimyuramibaharikibazokikubayehoKoraraihenekugiraumuntuinamaGutsindaamasomoIt helped me Yegomuzagarukemuhugureurubyurukokukobigiriraurubyirukoakamarokukobitumabadakoraimibonanaidakingiye confidence</t>
  </si>
  <si>
    <t>Nakimana Latifa</t>
  </si>
  <si>
    <t>I gained confidenceI share my ideas in groups with confidenceGaining confidenceIt damn helped meSome refuse to come, because their parents say No, because you do not provide any transport reimbursement</t>
  </si>
  <si>
    <t>UWANYAGASANI  Noella</t>
  </si>
  <si>
    <t>I passed my classesNigiriyeicyizerekoburikintucyoseukeneyeataringobwakwaubufashaNkogufashamamagucuruzaYariiyogustindaBecause it helped meKubagirainamakeshicyanebishokakugirangobirindeindazitateganyijwe confidence</t>
  </si>
  <si>
    <t>uwamahorobenitha</t>
  </si>
  <si>
    <t>I did not think I could openly talk to may friends and asking them for adviceicyemezo cyo kwiyakira mubuzima ubwo ari bwo bwose Noroye inkoko ariko narayigurishije nari nkeneye utuntu kwiga nkarangiza nta kindangaza They are usefulAmahugurwa akiyongera kugirango abantu bose bige  started a business</t>
  </si>
  <si>
    <t>Uwase lea</t>
  </si>
  <si>
    <t xml:space="preserve"> The tree of life helped me know where my life is coming from and where it is goingNafasheicyemezocyokumenyaukoubuzimabwangebumezeNkoraubworozi ayamahugurwayapfashijekumeyaukonkoraubuzimabwigitikugirangomenyeahonavuyenahonagezeKorora amatungoNukourworugerorwapfashijekumeyaukoubuzimobuhagazeMukomezenimuzacikeintege (started a business)</t>
  </si>
  <si>
    <t>Umuhire Ange</t>
  </si>
  <si>
    <t xml:space="preserve"> I learned that women are capable , I changed, and my marks improved to a level I did not expectNumvisekoabkobwabashoboyemumanotacyangwanobindiMamàyandagijeinkondayororaigateraamaginkagurishaàmafaranganakuyemonyagurààmakayeKuzigantavamumwakandimontanjyamuwundiKuberaukonkagiyembibonaMukomezenimuzacikeinyenge (started a business)</t>
  </si>
  <si>
    <t>IRATUZI eugene</t>
  </si>
  <si>
    <t xml:space="preserve"> The first example is how I learned to make my decisions and how to avoid temptations from men, because they might result into an unplanned pregnancy. My parents could not afford school fees and I took a decision to ask for help from the school authoritiesUbworozi amahugurwa yamfashije kwizgama kandi nkuvako nange ndumuyobozi ahondihoseNuko arworugero numva amahugurwa yamfashijemo gusa numva nkeneye nibondibiganiro byanyu kuko byamfashije cyaneMushobora kidufasha kukirango nabandi bagenzi bacu babone ayamahugrwa numva meakwandika udutabo mukatwohereza kubindi bigo bitandukanye kugirango nabo babone ayomahugurwa kuko harinahomutaragera henshi cyane kandi nabobakeneye ayomahugurwa kandi ndabiz byabafash nabo (started a business)</t>
  </si>
  <si>
    <t>Irankunda Asifiwe Kenia</t>
  </si>
  <si>
    <t xml:space="preserve"> I gained confidence, make better decisions and I help others. I joined a savings group and I am able to afford whatever I needI joined a savings group, I am capable and I have chickensStudying hard and increasing my marksIt helped me sooooooo much Visit more sectors, and other schools (started a business)</t>
  </si>
  <si>
    <t xml:space="preserve">Irakoze Nasale
</t>
  </si>
  <si>
    <t xml:space="preserve"> We gained confidence and knowledgeI never thought I would be able to make my own decisions I now have 3 chickens that I rear, I want to multiply them and then eventually sell them I wanted to have a growing business, and now I have chickens These trainings are really helpful. You gain confidence, feel like you have value and from there, you respect yourselfComing on the day when everyone is available (started a business)</t>
  </si>
  <si>
    <t>LOUISE MUKANZIZA</t>
  </si>
  <si>
    <t xml:space="preserve">Imyitwarire myiza murugo. Akora muri hôtel. Resonate yatumye mbona akazi keza kubera imyitwarire. Good behavior at home. I work in a hotel. Resonate got a job because of my attitude. </t>
  </si>
  <si>
    <t>UWAMAHORO VERENE</t>
  </si>
  <si>
    <t>Taking decisions and being proactive. I got a job to work in a restaurant</t>
  </si>
  <si>
    <t>CLAUDETTE TUMUREREHE</t>
  </si>
  <si>
    <t>I moved from one place to another</t>
  </si>
  <si>
    <t>DUSINGIZIMANA JOYEUSE</t>
  </si>
  <si>
    <t>I have a goal andI will achieve it in the next two years</t>
  </si>
  <si>
    <t>Musabyimana Francoise</t>
  </si>
  <si>
    <t>encouraged us to know how to live with people well, helped me to know that I am a leader and to have the right attitude. I work at a business, I work for someone else, I sell in a bar ( got a job)</t>
  </si>
  <si>
    <t>Mukamukiza Claudine</t>
  </si>
  <si>
    <t>helped me realize that I am a leader and I benefited from the benefits of sharing testimonies. I work in sewing, I am a seamstress. It helped me to know that I can start with little capital and grow without fear started a business</t>
  </si>
  <si>
    <t>Mukamushumbusho Antoinette</t>
  </si>
  <si>
    <t>Yamfashije gutinyuka ntangira gukora. Ndadodda, umudozi kugiti cyajye ntawe nkorera Amahugurwa yamfashije gutinyuka ntangira kwikorera. ( Started a business)</t>
  </si>
  <si>
    <t>Uwingeneye Francine</t>
  </si>
  <si>
    <t>Yamfashije kumenya ko umuntu yatangirana igishoro kiri hasi akazatera mbere. Ndadoda,ndumudozi wikorera , akazi mfite nubudozi .Amahugurwa yamfashije nukuba narahuguwe ko ngomba gukoresha ubumenyi navanye kwishuri kubukoresha hanze nkabubyaza umusaruro. ( started a business)</t>
  </si>
  <si>
    <t>Nyirahabiyakare Vaste</t>
  </si>
  <si>
    <t>yamfashije kumenya indangagaciro nifitemo no kungera kumenya ko ngomba kugira intego mu buzima. I learned my values, and I learned that I am a leader. Since then, I have joined extra saving groups, I no longer waste my money like before</t>
  </si>
  <si>
    <t>Mukanyemazi Olive</t>
  </si>
  <si>
    <t>I was apart of one savings group, but now I joined other savings groups. I did haidressing, I do not have equipment yet but I do the best I can to save a little more so that I can buy equipment. you taught us well, we are really grateful. I have a goal to buy my own equipment towards the end of the year.</t>
  </si>
  <si>
    <t>Muhawenimana lyidie</t>
  </si>
  <si>
    <t>yamfashije kumenya ko ndi umuyobozi. Ndadoda ,ndumudozi, ndidodera ku giti. cyajye ,( started a business) amahugurwa yamfashije gutinnyuka</t>
  </si>
  <si>
    <t>Umuhoza Sarah</t>
  </si>
  <si>
    <t>Byatumye mnya ko ndi umuyobozi bituma nitinyuka. ndumucuruzi , ndikorera byatumye mbasha kugra. kubyo numvaga ntagerraho. (started a business)</t>
  </si>
  <si>
    <t>Tuyishime. Evariste</t>
  </si>
  <si>
    <t>yamfashij kumenya. uko nakiteza imbere. Ngurrisha ikawa, ndikorera ndetse ndi numuhinzi amahugurwa. yamfashije kumenya uburyo nabika amafaranga si( started a business) nsesagure</t>
  </si>
  <si>
    <t>Uwimbabazi Pascasie</t>
  </si>
  <si>
    <t>Making decisio</t>
  </si>
  <si>
    <t>Mukangenzi Beatha</t>
  </si>
  <si>
    <t>Ingabire Jane</t>
  </si>
  <si>
    <t>Ishimwe. Devokasi</t>
  </si>
  <si>
    <t>Mvurirwenanije. liberee</t>
  </si>
  <si>
    <t>I gained confidence and I started working for myself Ndasuka, ndikorera ,ndumusutsi yamfashije kumenya uko nakora nuko nabana nabantu nkabona. aba. Client ( started a business)</t>
  </si>
  <si>
    <t>Uwamahoro Belise</t>
  </si>
  <si>
    <t>Yagufashije umuntu yafungura business ikagenda. Nkora ibijyanye. na saloon, ndasuka ,nkorrera umunttu.Amahugurwa yaranttinyuye mbasha kuba nashaka akazi( got a job, proactive)</t>
  </si>
  <si>
    <t>Uwanyirakuru Gerardine</t>
  </si>
  <si>
    <t>Yamfashij kumenya uburyo nakitteza imbere. Ndacuruza,ndicururiza .Amahugurwa yamfashije kwitinyuka mbasha kuba natangira kwikorera ( started a business)</t>
  </si>
  <si>
    <t>Mirerwaraba Solange</t>
  </si>
  <si>
    <t>yamfashije kumenya uko nabandi muri societe no kuba nakora nkiteza imbere. nkora murri saloon,ndasuka nkorera. umuntu. Yamfashij kumenya uko nakitwara muri societe no mukazi ( got a job)</t>
  </si>
  <si>
    <t>Nyirangaboyerura Adeline</t>
  </si>
  <si>
    <t>Yamfashije kumenya uko nakwitwara mukazi nuburyo nagasaba. Ndasuka,nkorera umuntu. Yamfashije kumenya uko nakwitwara mukazi. Got a job</t>
  </si>
  <si>
    <t>Teta Gisele</t>
  </si>
  <si>
    <t>Mukamuhirwa Claudine</t>
  </si>
  <si>
    <t>I purchased a cow valued at 300,000 RWF. (started a business)</t>
  </si>
  <si>
    <t>Mukankurunziza Fausta</t>
  </si>
  <si>
    <t>I purchased a cow valued at 350,000 RWF, and I have plans to expand further. ( started a business.)</t>
  </si>
  <si>
    <t>Nyirakamana Jacqueline</t>
  </si>
  <si>
    <t>I have gained self-confidence, and now I can speak up in public.</t>
  </si>
  <si>
    <t>Mukantabana Priscille</t>
  </si>
  <si>
    <t>Ntamunoza Marie Anne</t>
  </si>
  <si>
    <t xml:space="preserve">Our cooperative bought a motorcycle, and now it is generating income for us. </t>
  </si>
  <si>
    <t>Niyonsenga Clementine</t>
  </si>
  <si>
    <t xml:space="preserve">
The skills I've learned have helped me gain self-confidence, and now I can save money in my cooperative. I've also bought 16 chickens that I keep at home. ( started a business)</t>
  </si>
  <si>
    <t>Mukamukwiye Purukeriya</t>
  </si>
  <si>
    <t>Our cooperative, Twisungane Kamatita, bought a motorcycle.</t>
  </si>
  <si>
    <t>Mukandamage Primitive</t>
  </si>
  <si>
    <t>I have learned a lot of new skills</t>
  </si>
  <si>
    <t>M Shema Seraphine</t>
  </si>
  <si>
    <t>I have made significant improvements in my life. I have built a one-bedroom house, and I have also purchased a pig worth 50,000. ( started a business)</t>
  </si>
  <si>
    <t>Murekatete Justine</t>
  </si>
  <si>
    <t xml:space="preserve">
I was able to rebuild my house, which was almost demolished. (decision)</t>
  </si>
  <si>
    <t>Nyirambonyakaga Velediana</t>
  </si>
  <si>
    <t>I have finished paying Mutuelle de Sante, bought a pig and a goat, and increased my capital. ( started a business)</t>
  </si>
  <si>
    <t>Ange Munezero</t>
  </si>
  <si>
    <t>Uwamariya Valencia</t>
  </si>
  <si>
    <t>The workshop provided me with valuable insights into financial management, enabling me to elevate my savings from 5,000 Rwf per week to 7,000 Rwf per week. This increased financial discipline has allowed me to navigate challenges more effectively, such as covering school expenses during the start of the school year without any difficulties.</t>
  </si>
  <si>
    <t>Biruge Noella</t>
  </si>
  <si>
    <t>The workshop educated us on the possibility of participating in several savings groups and how to enhance our savings capacity, all by commencing with modest beginnings and subsequently sharing this knowledge with others. We were reminded that women possess great capabilities and can accomplish significant feats. Following the workshop, I expanded my livestock holdings, now including both chickens and goats, as a means of saving and started a business.</t>
  </si>
  <si>
    <t>Utamuriza Ernestine</t>
  </si>
  <si>
    <t>I am able to feed my children, and I have bought a pig worth 70,000 Rwf. ( started a business)</t>
  </si>
  <si>
    <t>Nyiraneza Claudine</t>
  </si>
  <si>
    <t xml:space="preserve">
I have learned valuable lessons from the Hummingbird, the Tree of Life, and how to live well with others</t>
  </si>
  <si>
    <t>Mukanyangezi Felicita</t>
  </si>
  <si>
    <t>I remember the Hummingbird, the leadership, and I now have a pig. ( started a business)</t>
  </si>
  <si>
    <t>The workshop exposed me to the hummingbird narrative, teaching me the value of commencing from humble beginnings and gradually expanding. Following the workshop, I gained the confidence to increase my investment in my business, resulting in higher profits. I successfully met my Mutuelle de Sante payments promptly, and my aspirations expanded. Rather than acquiring goats, I made the ambitious choice to purchase a cow. ( started a business) The workshop encouraged me to set bigger goals</t>
  </si>
  <si>
    <t>Mukeshimana Florence</t>
  </si>
  <si>
    <t>I've learned about my past and my future. As a single mom, I used to doubt my abilities, but now I've learned to save money and take care of my children.</t>
  </si>
  <si>
    <t>Mukarurangwa Devotha</t>
  </si>
  <si>
    <t>I've learned to save money, and I purchased a piece of land worth 3 million. My plan is to start building my house in May 2024.( started a business)</t>
  </si>
  <si>
    <t>Mutuyimana Alice</t>
  </si>
  <si>
    <t>I have gained self confidence and know who is a leader, I have learnt how to budget my life and make plans and goals. I have also learnt how to live well with others in the society and I was able to share my story with others so that they can learn from it.</t>
  </si>
  <si>
    <t>Namubonye Therese</t>
  </si>
  <si>
    <t>I have learnt allot from the tree of life and to save money, I was able to send all my 4 daughters to school and 2 of them are in university.</t>
  </si>
  <si>
    <t>Nyirandinabo Olive</t>
  </si>
  <si>
    <t>I have learnt to save money and pay mituel and send my children.</t>
  </si>
  <si>
    <t>Murekatete Anne Marie</t>
  </si>
  <si>
    <t>The training opened my mind and now I am able to take care of my family and I am able to save a little money in the group so that I can be able to pay school fees for for my child who is in university, and I have 2 goats.</t>
  </si>
  <si>
    <t>Niyigena Regine</t>
  </si>
  <si>
    <t>The training opened my mind I learnt how to tell the story of self and the tree of life to others and also learnt how to be a good leader.</t>
  </si>
  <si>
    <t>Uwitonze Esther</t>
  </si>
  <si>
    <t>The training has helped me allot and has opened my eyes and I have a goal of building a house for my goal by January 2024.</t>
  </si>
  <si>
    <t>Mukarurinda saverne</t>
  </si>
  <si>
    <t>The training has changed me I now take care of may family, I save money in the group and I am able to live well with others</t>
  </si>
  <si>
    <t>Umwari Jeanne</t>
  </si>
  <si>
    <t>I loved what we learnt  in the training and It has changed me now I was able to pay health insurance for my family and take care of us.</t>
  </si>
  <si>
    <t>Mutoniwase Venciana</t>
  </si>
  <si>
    <t>I have learned to use my strenght and to work with others ans I now have self confidence I can now take care of my family's needs.</t>
  </si>
  <si>
    <t>Nyinawingeri Marcelline</t>
  </si>
  <si>
    <t>I was able to save and buy 2 chickens.9 started a business</t>
  </si>
  <si>
    <t>Twizeyimana Francoise</t>
  </si>
  <si>
    <t>The story of the hummingbird has taught me that I have to use my strength and also be a good example in the society.</t>
  </si>
  <si>
    <t>Mukayisenga Claudine</t>
  </si>
  <si>
    <t>I was able to know how I can use the little money I have and how to live well in the community, I  was able to pay mituel de santer for my family.</t>
  </si>
  <si>
    <t>Nyirazaninka Leontine</t>
  </si>
  <si>
    <t>I have learnt to have values and how to use money properly and I have learnt allot from the humming bird.</t>
  </si>
  <si>
    <t>Mawaso francine</t>
  </si>
  <si>
    <t>I have  learnt to save money and I gained self confidence.</t>
  </si>
  <si>
    <t>Nikuze Beatrice</t>
  </si>
  <si>
    <t>The training has changed my life I bought 2 goats and I am sending my child to school and was able to buy home supplies.</t>
  </si>
  <si>
    <t>Uwamariya Esperance</t>
  </si>
  <si>
    <t>I have learnt how how to properly manage my money and now I have increase  my income.</t>
  </si>
  <si>
    <t>Nyiramahoro Marianne</t>
  </si>
  <si>
    <t>I have learnt a lot from the  humming bird and now I am open minded.</t>
  </si>
  <si>
    <t>Niyirera Valerie</t>
  </si>
  <si>
    <t>I have learnt to save money because the way I work has changed and have increased my income in trading.</t>
  </si>
  <si>
    <t>Uwimana Marie Chantal</t>
  </si>
  <si>
    <t>I have learnt a lot from the tree of life and now I can take my family and planting corn. (started a business)</t>
  </si>
  <si>
    <t>Nyirandorayabo Jeanette</t>
  </si>
  <si>
    <t>I have learnt from the tree of life and it gave me courage to work hard and increased my capital. Confident</t>
  </si>
  <si>
    <t>Faida Francoise</t>
  </si>
  <si>
    <t>Before Resonate training, I struggled with saving and setting goals. However, now I've successfully achieved my goal of rebuilding my deteriorating house and saving money for school fees. Additionally, within my cooperative, we collectively purchased a piece of land</t>
  </si>
  <si>
    <t>Nyiransabimana Pascasie</t>
  </si>
  <si>
    <t>Now, I confidently set and achieve my goals, even extending my support to others. I've purchased 10 chickens and 3 pigs, producing and selling eggs that provide nourishment for my family. (started a business). Recently, I sold one of the pigs for 150,000 RWF, using the funds to buy school supplies for my child attending boarding school.</t>
  </si>
  <si>
    <t>Mukarugwiza Oliva</t>
  </si>
  <si>
    <t xml:space="preserve">
With the assistance of our cooperative, I secured a small loan that allowed me to purchase a pig. ( started a business)</t>
  </si>
  <si>
    <t>Nyiransabimana Marie Rose</t>
  </si>
  <si>
    <t>I have acquired self-confidence, and now I can provide for my children.</t>
  </si>
  <si>
    <t>Uwimana Antoinette</t>
  </si>
  <si>
    <t>I have gained a lot of self-confidence. I started a vegetable business, selling my produce in the market, and I also invested in a pig worth 80,000 RWF. ( started a business)</t>
  </si>
  <si>
    <t>Irene</t>
  </si>
  <si>
    <t>I have learned to set goals and improve my life, and as a result, I have purchased a cow. ( started a business)</t>
  </si>
  <si>
    <t>Nyirahabimana Mariyana</t>
  </si>
  <si>
    <t>I have learned that I can take care of myself and my children without relying on my husband or others to provide for us. (confident)</t>
  </si>
  <si>
    <t>Nyirandabaruzi Francoise</t>
  </si>
  <si>
    <t xml:space="preserve">
I have learned to save within the cooperative and collaborate with others. Now, I sell fish from Congo.( started a business)</t>
  </si>
  <si>
    <t>Turinabo Agnes</t>
  </si>
  <si>
    <t>I have gained self-confidence and learned how to overcome the challenges I face in my daily life.</t>
  </si>
  <si>
    <t>Nyirangendahimana Saverine</t>
  </si>
  <si>
    <t>I've learned a lot from the Tree of Life exercise, and it has empowered me to tell my own story and grow. I've also increased my capital and invested in buying a pig.( started a business)</t>
  </si>
  <si>
    <t>Utamuriza Rachel</t>
  </si>
  <si>
    <t xml:space="preserve">
My business is thriving, and I can now provide for my family while also saving for my future goals. Resonate has opened my mind, and my neighbors are inspired by my story.</t>
  </si>
  <si>
    <t>Mukahirwa Dativa</t>
  </si>
  <si>
    <t xml:space="preserve">
I've gained self-confidence and learned how to expand my business. I'm now brave enough to get a loan and have successfully grown my business.</t>
  </si>
  <si>
    <t>Uwimana Goretti</t>
  </si>
  <si>
    <t>I can now speak up confidently, and the hummingbird exercise really opened my eyes to using my strengths.</t>
  </si>
  <si>
    <t>Kankindi Francine</t>
  </si>
  <si>
    <t xml:space="preserve">
I've been able to improve my life.(hope for the future)</t>
  </si>
  <si>
    <t>I've learned to save money, and I was able to pay for my family's health insurance (Mutuelle de Sante).</t>
  </si>
  <si>
    <t>Mukamuratwa Yvonne</t>
  </si>
  <si>
    <t>The workshop empowered me to set ambitious goals. By the end of the year, I had resolved to renovate my house, including cleaning, painting, and undertaking essential structural improvements like cementing and roofing. I'm proud to say that I achieved this goal.</t>
  </si>
  <si>
    <t>Mukabatsinda Nasra</t>
  </si>
  <si>
    <t xml:space="preserve">
The workshop allowed me to reflect on my life. It motivated me to start saving money, and as a result, I was able to pay my child's school fees.</t>
  </si>
  <si>
    <t>Ntirimara Kurusumu</t>
  </si>
  <si>
    <t xml:space="preserve">
I used to be shy in the cooperative, but now I have gained confidence and actively participate. We have motivated all members in our cooperative to increase our weekly savings from 500 to 1000 Rwf. Additionally, we've introduced a monthly contribution of 1000 Rwf per member, and new members are required to pay 50,000 Rwf to join. Our goal is to save for purchasing land where we can cultivate fruits and vegetables.</t>
  </si>
  <si>
    <t>Nyiraneza Florentine</t>
  </si>
  <si>
    <t>The tree of life taught me to be courageous, confident and to live well in my community.</t>
  </si>
  <si>
    <t>Mungwarareba Lucie</t>
  </si>
  <si>
    <t>I've set goals and successfully achieved one in August, which was to repair and rebuild my nearly demolished house. I've learned the importance of setting SMART goals, and now my next goal is to cover school fees. I also plan to expand my tailoring business by investing in three different sewing machines to enhance the quality of my products and eventually open my own shop.</t>
  </si>
  <si>
    <t>Bora Hamissa</t>
  </si>
  <si>
    <t xml:space="preserve">
I started a business where I sell fish, and I also successfully completed the construction of my house.</t>
  </si>
  <si>
    <t>Umuhoza Salima</t>
  </si>
  <si>
    <t>I encouraged a woman I met by the roadside to join our cooperative, and I shared with her what we had learned through the training. She came, and we helped her with what we had for her baby. I have managed to pay school fees for my children, and one of them just finished university, while another one is starting secondary school soon. The workshop really helped me a lot to open my mind and start working. I have a goal of joining another cooperative that sells fish, and my goal is to buy a fridge that I will use in the business.</t>
  </si>
  <si>
    <t>Mukahigiro Amina</t>
  </si>
  <si>
    <t>I have gained self-confidence, and I was able to pay for health insurance (Mutuelle de santé), school fees, feed my children, and even bought a chicken ( started a business)</t>
  </si>
  <si>
    <t>Niyigena Sandrine</t>
  </si>
  <si>
    <t>I have set a goal ( confidence) of starting a new business and becoming a wholesaler.</t>
  </si>
  <si>
    <t>Uzamukunda Amissa</t>
  </si>
  <si>
    <t>I learned to save money, and now I have some savings. I also learned to work hard like the hummingbird and improve my life.</t>
  </si>
  <si>
    <t>Musabyemariya Justine</t>
  </si>
  <si>
    <t>I was very encouraged to keep my business, and now I've joined a cooperative and obtained a small loan to expand my business. Confident</t>
  </si>
  <si>
    <t>Mwerekende Martine</t>
  </si>
  <si>
    <t>Mukeshimana Scolastic</t>
  </si>
  <si>
    <t>Mukarukaka Justine</t>
  </si>
  <si>
    <t>The workshop helped me gain self-confidence and collaborate effectively within the cooperative.</t>
  </si>
  <si>
    <t>Musabyimana Solange</t>
  </si>
  <si>
    <t>Uwingeye Patricie</t>
  </si>
  <si>
    <t>I have learned to be more confident</t>
  </si>
  <si>
    <t>Mukaruberwa Jacqueline</t>
  </si>
  <si>
    <t>I set a goal to increase my chicken from 20 to 50 by September, and I achieved it. Now my new goal is to reach 100 chickens and start selling eggs.( started a business)</t>
  </si>
  <si>
    <t>Mukambayire Mediatrice</t>
  </si>
  <si>
    <t>Nyiramaronko Vestine</t>
  </si>
  <si>
    <t>The training opened my eyes, and I have gained self-confidence in myself and my business. I can now provide for my family.</t>
  </si>
  <si>
    <t>Nyiransabimana Madina</t>
  </si>
  <si>
    <t>The training changed my mindset, and I have increased my capital. I have added more fruits from Kigali like apples and oranges, and I am saving 12,000 per week from my profits. I am planning to buy land next year.</t>
  </si>
  <si>
    <t>Uwamahoro Sauda</t>
  </si>
  <si>
    <t>I am able to get loans from the group , I able to pay school fees for my children in boarding school  and pay Mutuelle. (confident)</t>
  </si>
  <si>
    <t>Mujawamariya Anne Marie</t>
  </si>
  <si>
    <t>I am able to get loans from the group, pay school fees for my children in boarding school, and contribute to Mutuelle de Sante. Confidence</t>
  </si>
  <si>
    <t>Niyonsaba Henriette</t>
  </si>
  <si>
    <t>I was able to increase my capital for fruits, and I bought 2 chickens ( started a business)</t>
  </si>
  <si>
    <t>Dusabe Rebecca</t>
  </si>
  <si>
    <t>Nyirabunyeyeri Mwamini</t>
  </si>
  <si>
    <t>I have learned a lot from the hummingbird and I bought 7 chickens ( started a business)</t>
  </si>
  <si>
    <t>Mukandayisenga Marie Rose</t>
  </si>
  <si>
    <t>I have learned how to solve my own problems and be proactive</t>
  </si>
  <si>
    <t>Nyiramutesi Salama</t>
  </si>
  <si>
    <t xml:space="preserve">
I learned that being together with others in the cooperative is very helpful. Now, I can get a small loan and buy some domestic animals.</t>
  </si>
  <si>
    <t>Uwamurengeye Francine</t>
  </si>
  <si>
    <t>Uwampinka Cecile</t>
  </si>
  <si>
    <t>The workshop taught us how to set goals for our businesses, especially through the tree of life exercise. Now, everything is more aligned. I also improved my leadership abilities and encouraged my fellow members to have something of their own that could support them in case their businesses faced difficulties. Now, each of the 20 members in our group has a pig. It's remarkable because I was initially not interested in domestic animal rearing, but I too have started an income-generating activity with three pigs.</t>
  </si>
  <si>
    <t>Niyokwiringirwa Claudette</t>
  </si>
  <si>
    <t>I have learnt to save and I bought 2 goats ( started a business).</t>
  </si>
  <si>
    <t>Nkurunziza Simeon</t>
  </si>
  <si>
    <t>I know that I am and I able to solve my own challenges.(proactive)</t>
  </si>
  <si>
    <t>Musabyimana Florence</t>
  </si>
  <si>
    <t>I obtained a loan from my cooperative, which has enabled me to pay my children's school fees. My next goal is to build a house for my family. ( confident)</t>
  </si>
  <si>
    <t>Mukarugambwa Emerita</t>
  </si>
  <si>
    <t>The training has been incredibly helpful, and I feel like a completely changed person now. I've purchased 10 chickens, acquired a loan to buy a pig worth 150,000, and we now have 9 piglets. Additionally, I bought a cow as well. (started a business)</t>
  </si>
  <si>
    <t>Uwimana Jackeline</t>
  </si>
  <si>
    <t>The story of the hummingbird taught me to be proactive when facing challenges.</t>
  </si>
  <si>
    <t>Akimana Asha</t>
  </si>
  <si>
    <t>The training has instilled self-confidence in me, and I now recognize my capabilities as a woman.</t>
  </si>
  <si>
    <t>Uhawenimana Marcelline</t>
  </si>
  <si>
    <t>I've learned to thrive in society, boost my self-confidence, and enhance my life. I also purchased 15 chickens and now sell eggs.</t>
  </si>
  <si>
    <t>Uwamariya Rachel</t>
  </si>
  <si>
    <t>The training has greatly benefited me, as I had set a goal to renovate my house.( Confidence)</t>
  </si>
  <si>
    <t>Uzabakiriho Alexianne</t>
  </si>
  <si>
    <t>I learned funds management and using them to save and better myself. Before the workshop, I used to use all my funds on things I don't even remember. But now, I am more intentional and using them to reinvest and improve my situation.</t>
  </si>
  <si>
    <t>Niyobugingo Ruth</t>
  </si>
  <si>
    <t>After the workshop, I shared the idea of setting family goals with my husband, and together we worked diligently to find the resources needed to build our house in Bugesera, and we succeeded. I am now more confident and focused because I have learned the importance of having clear goals</t>
  </si>
  <si>
    <t>Mukangendo Immaculee</t>
  </si>
  <si>
    <t xml:space="preserve">
I learned to be more social (gusabana) and gained the confidence to engage in conversations with others.</t>
  </si>
  <si>
    <t>Mukabamenya Belancille</t>
  </si>
  <si>
    <t xml:space="preserve">
I started saving intentionally. Initially, I didn't do it consistently, but now I save 10,000 Rwf per month, which has allowed me to better plan for my four children's school expenses.</t>
  </si>
  <si>
    <t>Uwamariya Benitha</t>
  </si>
  <si>
    <t xml:space="preserve">Inspired by the story of the hummingbird, I've learned the value of hard work and diversifying my sources of income. As someone involved in international trade, I realized the importance of not relying solely on one income stream. I've started a new income-generating venture by setting up a boutique at home. We truly appreciated your training sessions and hope that you continue to provide such valuable insights.( started a business)
</t>
  </si>
  <si>
    <t>Bayavuge Salama</t>
  </si>
  <si>
    <t>Thanks to the workshop, I've significantly improved my savings habits and gained better control over my finances. In the past, I didn't keep track of my financials, and my business operations were chaotic. However, now I diligently manage my funds, keep a close eye on the numbers, and plan meticulously to achieve my goals.</t>
  </si>
  <si>
    <t>Mukandasumbwa Esperance</t>
  </si>
  <si>
    <t>The workshop has had a profound impact on my life. It has brought about a complete transformation, particularly in terms of my confidence and financial management skills. I've adopted a disciplined approach to savings, ensuring that I always have capital at my disposal even in times of temporary setbacks. In the past, I had a habit of immediately spending all the money I made without considering the importance of saving. However, now I'm much more mindful of my finances.One significant change I made was transitioning from street vending to exporting chicken to Congo. This shift wouldn't have been possible without the workshop, which gave me the time and courage to reflect on my aspirations and take decisive action. I'm incredibly grateful for this positive transformation, and it's even had a noticeable impact on my physical well-being, as evidenced by my weight gain. I'll be happy to share some pictures with you to illustrate my journey.</t>
  </si>
  <si>
    <t>Mukantabana Francoise</t>
  </si>
  <si>
    <t>The workshop opened my eyes to a world of possibilities that I had never considered before. Despite my age, I realized that I could still achieve great things, and I no longer believed that I needed a substantial amount of money to start an income-generating activity. This newfound perspective has been life-changing.
Following the workshop, I embarked on an income-generating venture, selling tomatoes, aubergines, and other vegetables. I no longer spend my entire day at home; instead, I actively manage my business. Moreover, my confidence in speaking with others has significantly increased.
I'm sharing my story to inspire others and let them know that positive change is possible, regardless of their circumstances or age. ( started a business)</t>
  </si>
  <si>
    <t>Murekatete Jeanne</t>
  </si>
  <si>
    <t>The workshop taught us that everyone has the potential to be a leader and encouraged us to be more confident in ourselves. Before attending the workshop, I was hesitant to invest my profits in my business. However, the workshop transformed my mindset.
Previously, I used to conduct my business operations in Congo, but when I recognized that it wasn't yielding the desired results, I made the bold decision to shift my focus and start selling vegetables in the local market. This change has proven to be beneficial.
Moreover, the workshop reshaped our perspective on leadership within our cooperative. We used to believe that the president held the sole leadership role, but now we understand that each member contributes equally to our cooperative's success.</t>
  </si>
  <si>
    <t>Uzayisenga Odette</t>
  </si>
  <si>
    <t>The workshop had a profound impact on my social interactions and personal growth. Prior to the workshop, I tended to keep to myself and didn't place much value on spending time with others. However, through the workshop, I learned the importance of social connections.
Additionally, the workshop inspired me to focus on my personal development and not solely rely on the income generated from our cooperative. As a result, I embarked on a new venture, selling food items such as avocados, and I've been experiencing positive growth in this business. ( started a business)</t>
  </si>
  <si>
    <t>Nyiraneza Sara</t>
  </si>
  <si>
    <t>The workshop was truly eye-opening for me. It taught me the importance of starting small, saving diligently, and effectively managing my finances to expand my business. Since the workshop, I've made intentional efforts to save, and this allowed me to contribute to my child's school fees, which pleasantly surprised my husband. This newfound respect and support from him motivate me even more. I'm currently saving towards my next goal of starting a champignon business</t>
  </si>
  <si>
    <t>Niyonkuru Francoise</t>
  </si>
  <si>
    <t>The workshop emphasized the concept of starting small and growing from there. Inspired by this, I embarked on a business venture by opening a boutique. I offer a variety of products, including juices, food, and various essentials for our neighborhood.( started a business)</t>
  </si>
  <si>
    <t>Mukankiko Marie Chantal</t>
  </si>
  <si>
    <t>The workshop's teachings have proven invaluable in all aspects of my life. I faced challenging circumstances, including my child's accident and the recent loss of my husband. However, the workshop instilled in me the importance of proactivity in the face of adversity. Despite my worries about managing without my husband, I worked diligently to move my family into the house we were building and completed the final touches. I now hold hope as an individual, confident that I can navigate the challenges of being a widow. I have learned to rely on my inner strength and recognize that the answers lie within me.</t>
  </si>
  <si>
    <t>Murekatete Dorothee</t>
  </si>
  <si>
    <t xml:space="preserve">
Prior to the workshop, I lacked motivation and direction, often working aimlessly without specific goals. However, my perspective has shifted since then. In my business, I've set clear objectives to expand, increase sales, and explore new ventures, such as expanding my vegetable business and raising domestic animals ( have not started yet). Participating in the workshop has boosted my self-belief, particularly through storytelling exercises, which have improved my confidence in public speaking and I show that in our cooperative, I do not hold an idea that I have.</t>
  </si>
  <si>
    <t>Uwingabire Alice</t>
  </si>
  <si>
    <t>The workshop pushed me to reflect on myself and establish SMART goals for both my personal growth and the group I lead. I've gained greater confidence in participating actively during meetings in my community or in our cooperative. In fact, during a recent meeting with MIGEPROF, I expressed our group's interest in receiving other trainings from Resonate, and there were so many attendees.</t>
  </si>
  <si>
    <t>Nyirashikama Dative</t>
  </si>
  <si>
    <t>The "Tree of Life" session had a profound impact on my life. Prior to it, I lacked direction, worked at my own whim with little motivation, frequently skipped days, and spent all my profits without saving. However, the session, which focused on reflection, made me realize the errors in my ways. Now, I maintain a regular work schedule, and I've even invested in buying a pig. ( a business)</t>
  </si>
  <si>
    <t>Nyirahabineza Ernestine</t>
  </si>
  <si>
    <t xml:space="preserve">The workshop emphasized the importance of self-confidence, and the reflection session on the "Tree of Life" has significantly improved our clarity of vision. I have since established SMART goals and have become more adept at managing my finances. Previously, I had a mentality of "Ibyejo bibara abejo" (meaning that what is meant to happen, will happen), which led to a directionless life. Now, I ensure to save 300 Rwf out of every 1,000 Rwf I earn, demonstrating a more purposeful approach to life. </t>
  </si>
  <si>
    <t>Uwambajemariya Mediatrice</t>
  </si>
  <si>
    <t>The workshop broadened my perspective and instilled confidence in me as a woman, empowering me to overcome challenges and pursue development. Prior to the workshop, my business was failing, and I contemplated giving up and staying home. However, the workshop inspired me to take action. I utilized my savings, sought a loan from our group, and embarked on a business venture selling women's clothing. It's important to note that before the workshop, I had considered resigning from my leadership position, but the newfound self-belief we gained during the workshop convinced me to persevere. Today, my business is thriving, and I owe it to the workshop for motivating me to take charge of my life.</t>
  </si>
  <si>
    <t>Izabayo Marie Louise</t>
  </si>
  <si>
    <t>After attending the workshop, I immediately started a business of fruit-selling. The "tree of life" session provided me with clarity and a renewed sense of purpose. I questioned why I hadn't trusted myself or taken action earlier. I realized that my inaction not only disappointed me but also impacted my family and community. Today, I not only run a successful business but also save consistently, setting aside at least 1,000 Rwf per week. This newfound financial independence allows me to contribute to my family's well-being without relying solely on my husband, fostering a sense of empowerment and self-reliance.</t>
  </si>
  <si>
    <t>Nyiraminani Concielle</t>
  </si>
  <si>
    <t>The workshop had a profound impact on my life. I found ways to reduce household expenses to save more and gained confidence in requesting loans from our group. As a result, I've been able to pay my child's school fees promptly. Prior to the workshop, I struggled to manage my limited resources amidst various expenses, but things have improved significantly. I successfully saved 85,000 Rwf, which covered my child's school fees. My husband is genuinely impressed with my newfound skills and financial responsibility..</t>
  </si>
  <si>
    <t>Umutoni Clementine</t>
  </si>
  <si>
    <t>Before the workshop, I lacked self-confidence and doubted my selling skills. I was also afraid to borrow money from the cooperative, fearing I wouldn't be able to repay it. However, the workshop introduced me to the "tree of life" concept. The trainer encouraged us to believe in ourselves and pursue our goals. Inspired by this, I requested a 60,000 Rwf loan from the cooperative and started a business of vegetable-selling at our local market. I managed to repay the loan in just 4 months and even made a profit. This success boosted our group's confidence, and we started seeking more loans and working harder towards our goals.</t>
  </si>
  <si>
    <t>Nyirabanguka Josephine</t>
  </si>
  <si>
    <t>The workshop taught me the importance of saving. I used to save before, but my approach was not effective. I would save less even when I had good profits, and I didn't prioritize planning for the future. However, since I started saving more with the group, I've become eligible for a larger loan. All of this positive change happened because of the workshop. I hope to grow more and start other sources of income</t>
  </si>
  <si>
    <t>Mukabayizera Alphonsine</t>
  </si>
  <si>
    <t>The workshop boosted my confidence to engage with others, as I used to prefer solitude and didn't pay much attention to community matters. Additionally, I made a significant decision to purchase a piece of land ( started a business). I sought a loan from our cooperative, worked diligently to save more, and successfully paid it back. I'm thankful because this workshop made me realize that I can achieve whatever I set my mind to.</t>
  </si>
  <si>
    <t>Uwimana Betty</t>
  </si>
  <si>
    <t xml:space="preserve">
Before the workshop, I wasn't employed, and I believed my sole responsibility was to raise children. However, during the training, I learned that as women, we are capable of achieving more and shouldn't limit ourselves to staying at home. This inspired me to start a business, selling rice from Tanzania to Rwanda.</t>
  </si>
  <si>
    <t>Nyirahabineza Valentine</t>
  </si>
  <si>
    <t>The workshop transformed my life for the better. I used to struggle with inadequate savings despite making profits. I only saved 500 Rwf, but now I manage to save 1,000 Rwf per week. Before the workshop, I often felt like the least privileged person in every group. However, after the workshop, I gained the confidence to improve my situation. I invested in a bicycle ( started a business), which has allowed me to deliver fruits like pineapples and bananas to the border. The workshop's teachings, especially the three pillars, deeply resonated with me and motivated these positive changes in my life.</t>
  </si>
  <si>
    <t>Mukantabana Antoinette</t>
  </si>
  <si>
    <t>The workshop significantly boosted my confidence in making bold decisions. Previously, I had been afraid of taking out a bank loan, fearing that I might struggle to repay it. However, I eventually took the plunge and invested in my chicken-selling business. Although I faced a major setback ( my child had a terrible accident and I have been living at CHUK for three months) that halted my business operations,but hey, this is also a challenge, I must face it like a hummingbird.</t>
  </si>
  <si>
    <t>Dusabimana Valentine</t>
  </si>
  <si>
    <t>The workshop has been incredibly enlightening for me. It showed me how to effectively plan for my projects, manage funds, and significantly increase my savings. While I used to save before, I now save more systematically. Moreover, it boosted my self-confidence, enabling me to express myself better and share my ideas within various groups. This newfound confidence even led to me taking on a leadership role in a new neighborhood savings group..</t>
  </si>
  <si>
    <t xml:space="preserve"> As I continue to grow, I believe that additional guidance on winning in competitive markets would be highly beneficial</t>
  </si>
  <si>
    <t>Tuyishime Jeannette</t>
  </si>
  <si>
    <t>The workshop has been a game-changer for me. It instilled in me the importance of hard work, setting clear goals, and then aligning my savings with these objectives. In the past, I did save, but it was inconsistent, and I mainly saved whatever was left over. However, now I place a much higher emphasis on saving and have set ambitious goals to not only expand my business but also increase my capital.</t>
  </si>
  <si>
    <t>Florentine Izabayo</t>
  </si>
  <si>
    <t>I have undergone significant personal growth and development since attending the workshop. My confidence has soared, and I now believe in my ability to accomplish anything, including establishing my own restaurant. I see myself as a leader and feel capable of achieving my goals. I even completed an internship in food and beverage service to further enhance my skills and knowledge.</t>
  </si>
  <si>
    <t>Clemence Ushindi</t>
  </si>
  <si>
    <t>The workshop inspired me to consider launching a shoe business, thanks to the knowledge and confidence it instilled in me. Previously, I had been doing housekeeping work in Sangira, but my struggle to secure a job pushed me to devise a plan for a different path. I'm currently in the process of seeking the capital needed to kickstart my shoe business. Overall, the training was immensely helpful in reshaping my aspirations and providing me with valuable skills and determination</t>
  </si>
  <si>
    <t>Uwase Mariam</t>
  </si>
  <si>
    <t>The training I received had a significant impact on me as a young woman. It empowered me with confidence and the ability to advocate for my colleagues. It instilled in me the belief that I am capable of achieving anything as a leader. During my internship at Radisson Blu, although I had initially expected to work as a receptionist, I was placed in the call center department. Thanks to the knowledge and skills I gained from the Resonate training, I approached my new role with confidence and excelled, reaffirming my belief in my capabilities.</t>
  </si>
  <si>
    <t>Olive Niyotwizera</t>
  </si>
  <si>
    <t>The training has had a profound impact on my attitude and self-belief. I now feel confident in my abilities and have started saving towards my future goals. I work in the kitchen, and the training has improved my performance because I now approach my work with a sense of capability and purpose. I am determined to lead a purposeful life, and I understand that I can achieve this by saving and working towards my goals. I am hopeful that tomorrow will be better for me.</t>
  </si>
  <si>
    <t>Seraphine Uwizeyimana</t>
  </si>
  <si>
    <t>The changes in my life are significant because I have adopted a new way of living. I have realized that nothing is impossible when I set clear goals for myself. I work in housekeeping at a hotel, and the training has been instrumental in my personal and professional development. Inspired by the story of the hummingbird, I have learned to work collaboratively with my friends and exchange information. This approach led me to discover that Hilltop was hiring, and I had the courage to apply for a job there. ( confident)</t>
  </si>
  <si>
    <t>Violette Mukantwari</t>
  </si>
  <si>
    <t>The training has significantly boosted my confidence. I've become more proactive and engaged in various competitions, both to seek employment and explore other opportunities. I currently work in a convention center, and the training has empowered me to confidently address and welcome large groups of people in my role. This newfound boldness and confidence have positively impacted my daily life as well.</t>
  </si>
  <si>
    <t>Latifa Uwimana</t>
  </si>
  <si>
    <t>Following the training I received from Resonate, and after completing my studies, I initially struggled to find a job. I decided to invest some of my money in buying children's clothes and selling them. This experience has given me a sense of purpose and has inspired me to expand my business. I continue to apply the teachings from the training and dare to take on challenges in my daily life. Currently, I run a small business selling children's clothes, and I am aware that there is still a long way to go as I strive to achieve my goals for improvement.</t>
  </si>
  <si>
    <t>Micky Habumutima</t>
  </si>
  <si>
    <t>The training I received has taught me the importance of saving, avoiding wastefulness, and making efficient use of my resources. It has also instilled in me a sense of purpose and the drive to continually improve myself. Currently, I am a student enrolled in a weekend program at a private university. On weekdays, I engage in shopping (even though I work for others) and continue to save, all with the goal of achieving a more purposeful and fulfilling life.</t>
  </si>
  <si>
    <t>Nyirahabintwari Bureriya</t>
  </si>
  <si>
    <t xml:space="preserve">
The training has been instrumental in helping me adopt a forward-looking mindset, be more courageous, and work diligently towards my goals. Following the training, I decided to take the 50,000 Rwf I had and initiate a vegetable farming project. Through this project, I not only generated income but also learned the importance of saving. As a result, I have been able to realize my goal of raising chickens, and now I have ten of them. This progress has enabled me to be self-reliant and less reliant on others for my needs. ( started a business)</t>
  </si>
  <si>
    <t>Ukwishaka claudine</t>
  </si>
  <si>
    <t>The training has significantly boosted my confidence and equipped me with the skills needed to secure a job independently. I am now able to handle my responsibilities effectively and interact with clients confidently. This newfound confidence has made me realize my capabilities and has enabled me to continuously improve my performance, thanks to the valuable training I received from you</t>
  </si>
  <si>
    <t>Esther Uwiringiyimana</t>
  </si>
  <si>
    <t>The training has instilled a sense of confidence and energy in me, empowering me to tackle any task with determination. I am currently employed in the housekeeping department, and I believe that my confidence, developed through the training, has contributed significantly to my ability to excel in my daily responsibilities.</t>
  </si>
  <si>
    <t>Diane Nishimwe</t>
  </si>
  <si>
    <t>For instance, we were taught how to initially establish clear goals for what we aim to achieve. The confidence I've gained, especially as a young woman, has had a positive impact on my daily life. I now find myself being recognized among high-performing individuals, which has boosted my prospects of securing employment opportunities. I have set specific goals, and with the newfound confidence and skills, I am optimistic about achieving them</t>
  </si>
  <si>
    <t>Noella Tuyishime</t>
  </si>
  <si>
    <t>It has empowered me to be assertive, provide excellent customer service, be disciplined, and put in dedicated effort. My job is in a restaurant, and the training has equipped me with the knowledge and confidence to excel in my role. It has also helped me overcome fear and actively seek out opportunities for growth and advancement in my career.</t>
  </si>
  <si>
    <t>Domitille Tuyishime</t>
  </si>
  <si>
    <t>It has transformed my mindset, greatly benefiting my academic journey. I am now a student with a positive attitude, equipped with the courage to assist others, and I firmly believe in pursuing my dream of completing my studies successfully and meaningfully.</t>
  </si>
  <si>
    <t>Julienne Namuhoranye</t>
  </si>
  <si>
    <t>The training significantly boosted my confidence, enabling me to compete effectively in the job market and giving me the courage to venture into my own business. With a clear goal in mind, I initiated a small-scale venture selling spices, all while actively seeking employment. I chose not to rely on charity or handouts but to strive for self-improvement and independence.</t>
  </si>
  <si>
    <t>Gaudence Nyiransengiyumva</t>
  </si>
  <si>
    <t>The training instilled bravery in me and taught me how to make informed decisions and plan for the future through effective saving. I've learned the art of project planning, and currently, I'm saving diligently with the goal of establishing my own boutique. Progress has been substantial, and I've already made significant preparations. In the meantime, I'm engaged in trade, selling items like vegetables and fruits ( started a business)</t>
  </si>
  <si>
    <t>Abikunde Yvonne</t>
  </si>
  <si>
    <t>The training has bolstered my courage and helped me overcome my initial fears as a young woman. I've gained the confidence and motivation to actively seek out opportunities. With the newfound strength I acquired from the training, I am working hard to pursue my goals. Currently, I'm working as a waiter in a hotel and have consistently come across promising job prospects.</t>
  </si>
  <si>
    <t>Baginama Louise</t>
  </si>
  <si>
    <t>The training has empowered me with courage, self-confidence, and a sense of purpose. I've also been motivated to assist my peers within my community. Although my attempt at starting a restaurant didn't succeed and I faced bankruptcy, I'm determined to get back on my feet and restart my business. I have the necessary tools at my disposal to work towards my goals.</t>
  </si>
  <si>
    <t>Uwonkunda Pacifique</t>
  </si>
  <si>
    <t>The training has boosted my confidence and made me feel more empowered. I no longer believe there are tasks I can't handle just because I'm a girl; instead, I see myself as capable and a potential leader. My goal is to establish a restaurant, and I've already taken steps to make it happen. I've written a project plan, set up everything I need, and started saving in a group. Additionally, I have 4 chickens that I plan to sell to help me reach my goal. ( started a business)</t>
  </si>
  <si>
    <t>Clementine Niyikora</t>
  </si>
  <si>
    <t>The training helped me a lot, I learned who I am, I learned that after studying I have to live well, I was able to feel that I could use my energy, do something useful that would help me and the wider community in general, and I also learned that working together is a powerful force. We joined together as 3 girls to create a restaurant and it helped us to find many needs of the girl, the training helped me to know that I have the power to do something usefuThe training has had a profound impact on me. It helped me discover my true self and understand the importance of leading a purposeful life after completing my studies. I realized that I can use my energy and skills to make a positive difference not only for myself but also for the wider community. The training also emphasized the power of working together. As a result, two other girls and I joined forces to create a restaurant. This venture has not only allowed us to meet the needs of the community but has also empowered us to harness our collective strength. I am now proud to call myself a businesswomanl with all the strength, I have, I am now a businesswoman. ( started a business)</t>
  </si>
  <si>
    <t>Mukarugaba Francoise</t>
  </si>
  <si>
    <t>The training has instilled confidence in me and made me believe that I can accomplish anything. It inspired me to dream of starting my own business. Although I haven't secured a job yet, I am currently working on launching a clothing business. The preparations are in progress, and I'm eager to kickstart this venture as soon as possible</t>
  </si>
  <si>
    <t>Beatha Mukandanga</t>
  </si>
  <si>
    <t>The training has been transformative for me. It made me recognize my own leadership capabilities and the importance of having values. This newfound understanding has given me the courage to apply for various job opportunities. I now carry myself with confidence both in society and at my workplace, guided by the values I hold.</t>
  </si>
  <si>
    <t>Valentine Mukantwari</t>
  </si>
  <si>
    <t>The training has instilled in me the courage and self-confidence to lead a purposeful life and support my peers in the community. While I'm still searching for opportunities after completing my studies, I'm determined to make a positive impact wherever I can</t>
  </si>
  <si>
    <t>Donatha Mukeshimana</t>
  </si>
  <si>
    <t>The training has been instrumental in helping me understand myself better, become more courageous, make important life decisions, set goals, and work diligently towards achieving my aspirations.</t>
  </si>
  <si>
    <t>Assoumpta Niyoniringiye</t>
  </si>
  <si>
    <t>The training has equipped me with the confidence and skills to speak boldly in public and overcome the fear of asking questions or expressing myself. I made the decision to leave my job and venture into entrepreneurship. I started with a small business selling rice, bananas, and avocados, and I am working diligently towards my goal of opening a boutique or shop, which I believe I will achieve very soon. ( started a business)</t>
  </si>
  <si>
    <t>Chantal Uwamahoro</t>
  </si>
  <si>
    <t>The training has empowered me to take better care of myself, be courageous, and seek opportunities in life. I am currently searching for opportunities to work for myself, with the goal of starting a food business or canteen</t>
  </si>
  <si>
    <t>Mutoni constantine</t>
  </si>
  <si>
    <t>The training has increased my confidence, improved my public speaking skills, and taught me how to take action. I had to be brave and seek help to find a project that would pay for my education. Knowing that I should take the first step, I dared to try my luck and went for an interview. I was selected, and I will start my studies this month, thanks to the training I received from Resonate.</t>
  </si>
  <si>
    <t>Irakoze Berthe</t>
  </si>
  <si>
    <t>The training has helped me to be confident and work towards my goals, especially because I want to continue my studies. I'm on the right path to achieve my goals of studying and working. I currently work in a Patisserie, and your training has given me the strength to improve my career. My employer is also happy to have me as an employee, all thanks to the training I received from Resonate</t>
  </si>
  <si>
    <t>Niyitegeka Momille</t>
  </si>
  <si>
    <t>The training has taught me a lot, including courage, public speaking, and the ability to answer questions or ask for help when needed. I've also learned how to behave appropriately in various situations. After completing my internship, they offered me a position in their kitchen to assist the chef during busy periods and with cleaning when necessary. I credit this opportunity to the knowledge and confidence I gained from the Resonate training.</t>
  </si>
  <si>
    <t>Charlotte Abizera</t>
  </si>
  <si>
    <t xml:space="preserve">
The training instilled in me a sense of courage. I now feel capable of solving both small and large problems, and I have a clear goal for my life. I currently sell potatoes and peanuts on the street, moving from one place to another because I haven't been able to secure a permanent location. My plan is to expand my business, so I'm actively looking for a suitable place where customers can easily find me. I'm also investing in equipment to help me achieve my goal.
</t>
  </si>
  <si>
    <t>Umubano Clementine</t>
  </si>
  <si>
    <t>The training had a positive impact on my attitude, boosting my confidence and enabling me to set clear goals. I currently work as an employee in a supermarket, and the training has helped me better serve and engage with customers. Got a job</t>
  </si>
  <si>
    <t>Alice UMUHOZA</t>
  </si>
  <si>
    <t>The training helped me recognize my leadership abilities and boosted my confidence in pursuing my goals. While currently assisting with my family's business, I have plans to start my own venture with the capital I've saved. I intend to sell household items like plates and cups, and I'm making progress toward that goal.</t>
  </si>
  <si>
    <t>Mediatrice Tuyisabe</t>
  </si>
  <si>
    <t>The Resonate training has provided me with valuable knowledge and insights, but I'm currently facing challenges in applying what I've learned due to limitations in resources and capacity. After completing the training, I set a goal for myself to establish a cosmetics and makeup business. However, I'm still in the process of figuring out how to secure the necessary capital, and I find myself in a period of waiting at the moment. ( confident)</t>
  </si>
  <si>
    <t>Nice ndayizi</t>
  </si>
  <si>
    <t>The training has empowered me to embrace courage and believe in my potential to make a meaningful impact in life. I now work with a clear sense of purpose and confidence, and I'm committed to achieving remarkable things through strategic efforts. The timing of the training, just before I entered a new stage in life, greatly contributed to boosting my confidence and highlighting my strengths. As a result, I secured a job where they recognized my capabilities, and I now hold a position in the kitchen, responsible for salad preparation. Got a job</t>
  </si>
  <si>
    <t>Gaudance Nyinawumuntu</t>
  </si>
  <si>
    <t xml:space="preserve">
The training had a significant impact on me. I learned valuable skills like problem-solving, courage, and living a purposeful life. After completing the training, I decided to put these lessons into action. I sought out a job and also started a side business selling vegetables, which has helped me meet my basic needs. started a business</t>
  </si>
  <si>
    <t>Florentine Giramahoro</t>
  </si>
  <si>
    <t>The training instilled courage in me and motivated me to work hard, face challenges, and set life goals. After completing my internship, I was offered a job, but I declined because I had personal goals in mind. I chose to return home, where I started working on my project to establish a patisserie. I've been gathering all the necessary requirements and plan to start the business at the end of September if everything goes as planned.</t>
  </si>
  <si>
    <t>Benitha Kwitonda</t>
  </si>
  <si>
    <t>The training was incredibly beneficial for me. It provided me with valuable insights on self-improvement, harmonious coexistence with others, project planning, and goal setting. I currently work in a hotel's service department, and my job has become more manageable because I've learned to be courageous, confident offer warm welcomes to clients, maintain positive relationships with my colleagues, perform my tasks diligently, and appreciate the value of everything, all thanks to Resonate.</t>
  </si>
  <si>
    <t>Chantal Ayingeneye</t>
  </si>
  <si>
    <t>The training equipped me with the skills to tackle problems, regardless of their size. It taught me that I am the leader of my own life and that I can embark on a project and make gradual progress through my own efforts. Drawing from the lessons learned in the training, I initiated a project, established a boutique, and I continue to set goals and remain determined, even when faced with discouraging obstacles. I have the resilience to confront life's challenges head-on. ( started a business)</t>
  </si>
  <si>
    <t>Dorcas Uwase</t>
  </si>
  <si>
    <t>The training instilled courage and confidence in me, and now I have a life plan. I can also offer guidance to my colleagues to help us all have a brighter future. Following the training, I dreamt of pursuing further education, and I'm determined to give it a try despite the numerous challenges. My plan is to begin in September, unless there are unforeseen changes</t>
  </si>
  <si>
    <t>Fausta Igiraneza</t>
  </si>
  <si>
    <t>The training has been a transformative experience for me, as it has provided me with a clear understanding of my past, present, and future. This newfound perspective has enabled me to set meaningful life goals, boost my self-confidence, and take charge of my life. During my internship, I was motivated to work in the kitchen as a chef. I was able to demonstrate my knowledge, values, courage, and excellent teamwork skills, which ultimately led to an improvement in my work performance.</t>
  </si>
  <si>
    <t>Diane Uwurukundo</t>
  </si>
  <si>
    <t>I have gained the belief in myself, a clear sense of purpose in life, and the resilience to persevere even when faced with setbacks. Although my internship has concluded, I am now actively searching for job opportunities or exploring ways to start my own business, such as selling clothes or shoes once I secure the necessary capital.</t>
  </si>
  <si>
    <t>290-1-1</t>
  </si>
  <si>
    <t>Niyomurengezi Kevine</t>
  </si>
  <si>
    <t>I gained self-confidence and now operate a home-based donut-selling business. (started a business)</t>
  </si>
  <si>
    <t>290-1-2</t>
  </si>
  <si>
    <t>Tuyumvire Sabato</t>
  </si>
  <si>
    <t>I gained self-confidence and i learned about the tree of life. I haven't been able to do anything yet because I am still a student.</t>
  </si>
  <si>
    <t>290-1-3</t>
  </si>
  <si>
    <t>Anathalie Mukangenzi</t>
  </si>
  <si>
    <t>I learned about the tree of life</t>
  </si>
  <si>
    <t>290-1-14</t>
  </si>
  <si>
    <t>Triphine NYIRAHABIMANA</t>
  </si>
  <si>
    <t>I got a job in marketing</t>
  </si>
  <si>
    <t>290-1-15</t>
  </si>
  <si>
    <t>Clarisse Maniratwumva</t>
  </si>
  <si>
    <t>I learnt to have values</t>
  </si>
  <si>
    <t>290-1-16</t>
  </si>
  <si>
    <t xml:space="preserve">Mudahogora Djasmin </t>
  </si>
  <si>
    <t>I put up a small project. i bought a goat and now they are 3. Started a business</t>
  </si>
  <si>
    <t>290-1-18</t>
  </si>
  <si>
    <t>Umurerwa Sandrine</t>
  </si>
  <si>
    <t>I have values now. Confidence and awareness</t>
  </si>
  <si>
    <t>290-1-22</t>
  </si>
  <si>
    <t>Uwase Boase</t>
  </si>
  <si>
    <t>I am helping my parents for summer break.</t>
  </si>
  <si>
    <t>290-1-31</t>
  </si>
  <si>
    <t>Ishimwe Peace</t>
  </si>
  <si>
    <t>I was taught to speak up in public. Confidence</t>
  </si>
  <si>
    <t>290-1-33</t>
  </si>
  <si>
    <t>Uwamahoro Nadia</t>
  </si>
  <si>
    <t>i was taught about the tree of life which helped me throughout my life on line.  ( hope for the future)</t>
  </si>
  <si>
    <t>290-2-1</t>
  </si>
  <si>
    <t>Ishimwe sandrine</t>
  </si>
  <si>
    <t>I bought a goat now i have 4. no am stilla student. Started a business</t>
  </si>
  <si>
    <t>290-2-6</t>
  </si>
  <si>
    <t>Grace Imanishimwe</t>
  </si>
  <si>
    <t>290-2-8</t>
  </si>
  <si>
    <t>Michelline Uwishema</t>
  </si>
  <si>
    <t>I saved money. yes I am council in a team at school. Leadership role</t>
  </si>
  <si>
    <t>290-2-14</t>
  </si>
  <si>
    <t>Zaninka Florence</t>
  </si>
  <si>
    <t>I learnt self confidence. Club at school I am the president. Leadership role</t>
  </si>
  <si>
    <t>290-2-15</t>
  </si>
  <si>
    <t>Gisubizo Nadia</t>
  </si>
  <si>
    <t>290-2-29</t>
  </si>
  <si>
    <t>Uwase Aline</t>
  </si>
  <si>
    <t>self confidence, having friends</t>
  </si>
  <si>
    <t>290-2-31</t>
  </si>
  <si>
    <t>Gwizagusenga Ruth</t>
  </si>
  <si>
    <t>I learnt a lot, i gained confidence</t>
  </si>
  <si>
    <t>290-2-34</t>
  </si>
  <si>
    <t>clementine Bayisenge</t>
  </si>
  <si>
    <t>290-2-35</t>
  </si>
  <si>
    <t>Christine Uwimana</t>
  </si>
  <si>
    <t>i got an internship</t>
  </si>
  <si>
    <t>290-2-37</t>
  </si>
  <si>
    <t>Gumyusenge Gaudie</t>
  </si>
  <si>
    <t>learned to be a leader. i was a leader in the internship. Leadership role</t>
  </si>
  <si>
    <t>Ishimwe Louise</t>
  </si>
  <si>
    <t>I learned confidence and that helped me when i was doing my internship in a hair saloon. i would remember the value of being confident and ask myself why not  internship in a hair saloon . confidence</t>
  </si>
  <si>
    <t>Ingabire Pascie</t>
  </si>
  <si>
    <t>I was studying masconery and got a job and i was able to help out friends and it is still helping me now that i have learnt that i am a leader.I am a leader at my work place. I work in construction and am a group leader at work. Leadership role</t>
  </si>
  <si>
    <t>yankurije Aline</t>
  </si>
  <si>
    <t xml:space="preserve">I work in construction and i own 4 chicken. I learnt to make connections and look a job and now i have managed to save and bought 4 chickens. Started a business
</t>
  </si>
  <si>
    <t>Iraguha Françoise</t>
  </si>
  <si>
    <t>I have started to save and when i finish studying i will use the money to buy a domestic animal. tailoring and i noe what i do and i learnt to save.</t>
  </si>
  <si>
    <t>Mukarutabana Pascasie</t>
  </si>
  <si>
    <t>I bought 2 pigs I am in a saving froup at  Started a business</t>
  </si>
  <si>
    <t>Tuyishime Clarisse</t>
  </si>
  <si>
    <t xml:space="preserve">self confidence I have confidence that i can achieve anything. </t>
  </si>
  <si>
    <t>Gatesi Genevieve</t>
  </si>
  <si>
    <t>The training has challenged my mind and i have started to work part time helping with friends doing hair. Got a job</t>
  </si>
  <si>
    <t>Byukusenge Alice</t>
  </si>
  <si>
    <t>I have boughtchickens and rabbits and started a small business at home I have a position of secretary saving group. Started a business</t>
  </si>
  <si>
    <t xml:space="preserve">Mutoni Claudine </t>
  </si>
  <si>
    <t>I bought a sewing machine and now i work for myself I am now a tailor vecause of Resonate i gained confidence and started working. Started a business</t>
  </si>
  <si>
    <t>Nyiraminani Jeanette</t>
  </si>
  <si>
    <t>I was encouraged to use the opportunitis and confidence and work. I am still looking for a job.</t>
  </si>
  <si>
    <t xml:space="preserve">Uwizeyuwera Confiance </t>
  </si>
  <si>
    <t>I have learnt that I am capable and i can start small I am a farmer and i bought 4 goats. Started a business</t>
  </si>
  <si>
    <t xml:space="preserve">Musabyimana Diane </t>
  </si>
  <si>
    <t xml:space="preserve"> Nothing</t>
  </si>
  <si>
    <t>Muhawenayo Alphonsine</t>
  </si>
  <si>
    <t>I got a 2 months internshipin hairdressing I was taught to have self confidence and how to apply for a job. Got an internship</t>
  </si>
  <si>
    <t>Niyonsaba Jackline</t>
  </si>
  <si>
    <t>I hwve learnedhow to live in a society with others and how to improve my life. (active)</t>
  </si>
  <si>
    <t>Ishimwe Francine</t>
  </si>
  <si>
    <t>I now know how to look for opportunities around me and how to look for a job. (confidence)</t>
  </si>
  <si>
    <t>Uwizeye Winny Jenny</t>
  </si>
  <si>
    <t>I startedsaving money after i finished schooland now I am working as a hair dresser. I have confidence that I can do anything I put my mind on and I have goals. I want to open my own hair dressing saloon and I am saving for that. I am a youth leader in my community. Got a job</t>
  </si>
  <si>
    <t>Nyirahafashimana Jeannette</t>
  </si>
  <si>
    <t xml:space="preserve">I have learnt how to live in a community with others , I have learnt how I can tell a story of self without takingtoo long and I have lesrnt to have the courage and daring like the hummingbird using my capacity. </t>
  </si>
  <si>
    <t>Uwitonze Odette</t>
  </si>
  <si>
    <t xml:space="preserve">I have gained self confidence and now I know that I am a leader and I can do allot of things to improve my life. </t>
  </si>
  <si>
    <t>Niyonsaba Claudine</t>
  </si>
  <si>
    <t xml:space="preserve">I have confidence because of resonate and I now know that I am a leader and I can now face challenges with courage. </t>
  </si>
  <si>
    <t>Mukamfura sylvine</t>
  </si>
  <si>
    <t xml:space="preserve"> I am still a student but ai have lewrnt to have confidence, to set my goals, to live well in a community and now I know that I am a leader.</t>
  </si>
  <si>
    <t>Mukandayisenga Laetitia</t>
  </si>
  <si>
    <t>I gained confidence and now I am a mobile money Agent I am a mobile money agent. ( Started a business)</t>
  </si>
  <si>
    <t>Mwiza Sylvie</t>
  </si>
  <si>
    <t>I am a self employed woman, after Resonate trainingI gained confidence and after school I starteda small supplying business where I am a food supplyier at a nurseryschoolI supply breakfast and lunch at a school and the school pays me.I didthat beause of Resonate. I am a food supplier. Started a business</t>
  </si>
  <si>
    <t>Umuhoza Janviere</t>
  </si>
  <si>
    <t>I learntto think of how i can improve my life and I have started a small businesswhere I sell fruits in the market. I sell fruits on the market</t>
  </si>
  <si>
    <t>Niyigena Julienne</t>
  </si>
  <si>
    <t xml:space="preserve">I have learnt allot rom the treeof life and now I believe in myselfand i know that i have a bright future  </t>
  </si>
  <si>
    <t>Uwimbazi Joselyne</t>
  </si>
  <si>
    <t xml:space="preserve">As the humming bird story I learnt how i can face challenges with a positive mind and how i can solve my own problems I learnthow to be courageous. </t>
  </si>
  <si>
    <t>Bandereye Clemence</t>
  </si>
  <si>
    <t>After school 3 of my friendsand I we have come together and opene an atelier in gisozi and now we work togethersewing clothes for people. All because Resonate taught us to have self confidence and to believe in ourselves that we are capable as women. I have an atelier de couture with my friends. Started a business</t>
  </si>
  <si>
    <t>Ishimwe Divine</t>
  </si>
  <si>
    <t>Iused to be a very shygirl but Resonatetaught me to have self confidence and to believe in my self and my ideas now i can speak infront of people with confidence. I also learned to help others. casual work</t>
  </si>
  <si>
    <t>Mwitirehe Yvonne</t>
  </si>
  <si>
    <t xml:space="preserve"> NA</t>
  </si>
  <si>
    <t>Ntakirutimana Isabelle</t>
  </si>
  <si>
    <t xml:space="preserve"> Hairdressing. Started a business</t>
  </si>
  <si>
    <t>Musanabera Justine</t>
  </si>
  <si>
    <t>I have learnt how to face challenges with a positive mind and solutions and I have gain3d self confidence due to the Resonate workshops I am a hair dressing teacher and Iteach other students how to do hair.</t>
  </si>
  <si>
    <t>Mukeshimana Juliette</t>
  </si>
  <si>
    <t>I learnt to know myself, confident to have goals, and to help. Not yet because we just finished school</t>
  </si>
  <si>
    <t>Niyonsenga Regine</t>
  </si>
  <si>
    <t>Iradukunda Furaha</t>
  </si>
  <si>
    <t xml:space="preserve">I have learnt that I am a leader and i have  self confidence </t>
  </si>
  <si>
    <t>keza Bella Elvine</t>
  </si>
  <si>
    <t>I gained self confidence, i knowhow totell the storyof self and that i am capable I am not working yet.</t>
  </si>
  <si>
    <t>Uwase Henriette</t>
  </si>
  <si>
    <t>I now knowhow to do my tree of life business i work for someone. Got a job</t>
  </si>
  <si>
    <t>Niyomahoro Rachel</t>
  </si>
  <si>
    <t xml:space="preserve"> I finished the internship. Got an internship</t>
  </si>
  <si>
    <t>Uwiragiye Rosette</t>
  </si>
  <si>
    <t xml:space="preserve">I learnt how create jobs and be confident </t>
  </si>
  <si>
    <t>Uwanyuze Pascaline</t>
  </si>
  <si>
    <t xml:space="preserve">I now know how to set my goals and gained confidence. </t>
  </si>
  <si>
    <t>Nyirakwibuka Yvette</t>
  </si>
  <si>
    <t xml:space="preserve">I learnt to save money </t>
  </si>
  <si>
    <t>Umuhoza Nadia</t>
  </si>
  <si>
    <t>I joined saving teams and now i sell fruitsin the market. i sell fruits at the market. Started a business</t>
  </si>
  <si>
    <t>M.Kanyandwi M Rose</t>
  </si>
  <si>
    <t xml:space="preserve"> </t>
  </si>
  <si>
    <t>Mukandayisenga Vestine</t>
  </si>
  <si>
    <t xml:space="preserve">We have learned aboutthe tree of life. </t>
  </si>
  <si>
    <t>Uwamahoro Christine</t>
  </si>
  <si>
    <t>I have learned to be responsible and confident hairdressing</t>
  </si>
  <si>
    <t>Mushimiyimana Olive</t>
  </si>
  <si>
    <t xml:space="preserve">I gained self confidence, and the tree of life helped me </t>
  </si>
  <si>
    <t>Niyigena Rosine</t>
  </si>
  <si>
    <t>Uwiringiyimana Phoebe</t>
  </si>
  <si>
    <t>I created a job for myself I am a tailor. Started a business</t>
  </si>
  <si>
    <t>Mukandayisenga Vausta</t>
  </si>
  <si>
    <t xml:space="preserve">I leant saving </t>
  </si>
  <si>
    <t>Ingabire Eugenie</t>
  </si>
  <si>
    <t xml:space="preserve">I got an internship </t>
  </si>
  <si>
    <t>Ingabire Chantal</t>
  </si>
  <si>
    <t>I learnt to work hard and to not  despise my work. I have a cow and I sell soft drinks. Started a business</t>
  </si>
  <si>
    <t>Yesunibyose Yvette</t>
  </si>
  <si>
    <t>Uwamahirwe Odette</t>
  </si>
  <si>
    <t xml:space="preserve">I learnt that I am a leader, amd to take decision for myself. </t>
  </si>
  <si>
    <t>Uwambajimana Kevine</t>
  </si>
  <si>
    <t xml:space="preserve">the training opened my mind I now know that I am a leader and I kmow how to make decisions for myself. </t>
  </si>
  <si>
    <t>Gasana Ineza Shania</t>
  </si>
  <si>
    <t>Umuhoza Agnes</t>
  </si>
  <si>
    <t xml:space="preserve">I am more comfortable and confident and now I am the leader of other students. </t>
  </si>
  <si>
    <t>Uwiragiye Francine</t>
  </si>
  <si>
    <t xml:space="preserve">I gained self confidence and woth my friends we are planning on opening an atelier de couture. </t>
  </si>
  <si>
    <t>Dusangire Clarisse</t>
  </si>
  <si>
    <t xml:space="preserve">The workshop taught me to start small and do something big, to be confident and courageous, to live in harmony with others and to be loyal. I try to find jobs here and there but I haven't been successful to get a permanent one, but I have hope. </t>
  </si>
  <si>
    <t>Mwamini Christine</t>
  </si>
  <si>
    <t xml:space="preserve">I did not learn anything new because those trainings are similar to entrepreneurship ones and we take those here and there. I was only reminded of the concept of savings, knowing that you can start from a small amount and grow big and now whenever I make money, I try to at least save half of that. </t>
  </si>
  <si>
    <t>Uwumugisha Yedidia</t>
  </si>
  <si>
    <t xml:space="preserve">The workshop taught me speaking up, being a present active citizen in my community , being confident and knowing how to speak about myself using story of self. In our village, Gihogo, Gasabo, last week there was a meeting and they asked us to share our opinions in the meeting. It was about security within the village. I raised my hand, and shared that there needs to be increase in the security people and also for the residents to be responsible. And everyone clapped for me. Even in my family, I share my opinions and they respect me more. If you knew me before, you would not accept that this is who I am now. </t>
  </si>
  <si>
    <t>Muhawenimana Yvonne</t>
  </si>
  <si>
    <t>When I was a student, I was working as a security guard at night at the same time. And it was challenging. And then through the workshop, I learned that I can believe in myself and change my life. From then I decided to start small ( something I learned from the hummingbird story) and save and change my job, become self-employed. I took a risk, took out a loan of 500,000 Rwf and started an income-generating activity of rearing pigs. I have 5 and I built their homes. I have hope and I have goals and I am confident I will be self-employed soon. I have 5 pigs that I hope to grow into a bigger business. started a business</t>
  </si>
  <si>
    <t>Mukeshimana Euphrasie</t>
  </si>
  <si>
    <t xml:space="preserve">The workshop helped me be confident, feel capable and know that I always have solutions within myself. I and other students got together and we are starting to work together but I haven't started because I got married recently. We work from Gisozi in front of Umurenge.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</si>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</sst>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sz val="11"/>
      <color rgb="FFFF0000"/>
      <name val="Calibri"/>
      <family val="2"/>
      <scheme val="minor"/>
    </font>
    <font>
      <b/>
      <sz val="11"/>
      <color rgb="FFFF6600"/>
      <name val="Calibri"/>
      <family val="2"/>
    </font>
    <font>
      <sz val="11"/>
      <color theme="1"/>
      <name val="Calibri"/>
      <family val="2"/>
    </font>
    <font>
      <sz val="11"/>
      <color theme="1"/>
      <name val="Arial"/>
      <family val="2"/>
    </font>
    <font>
      <b/>
      <sz val="11"/>
      <color rgb="FF000000"/>
      <name val="Calibri"/>
      <family val="2"/>
    </font>
    <font>
      <b/>
      <sz val="11"/>
      <color rgb="FF000000"/>
      <name val="Arial"/>
      <family val="2"/>
    </font>
    <font>
      <sz val="11"/>
      <color rgb="FF000000"/>
      <name val="Calibri"/>
      <family val="2"/>
    </font>
    <font>
      <sz val="11"/>
      <name val="Calibri"/>
      <family val="2"/>
    </font>
    <font>
      <sz val="11"/>
      <color rgb="FFFF6600"/>
      <name val="Calibri"/>
      <family val="2"/>
    </font>
    <font>
      <sz val="11"/>
      <color rgb="FFFF0000"/>
      <name val="Calibri"/>
      <family val="2"/>
    </font>
    <font>
      <sz val="12"/>
      <color theme="1"/>
      <name val="Arial Narrow"/>
      <family val="2"/>
    </font>
    <font>
      <sz val="11"/>
      <color rgb="FFFF0000"/>
      <name val="Arial"/>
      <family val="2"/>
    </font>
  </fonts>
  <fills count="24">
    <fill>
      <patternFill patternType="none"/>
    </fill>
    <fill>
      <patternFill patternType="gray125"/>
    </fill>
    <fill>
      <patternFill patternType="solid">
        <fgColor theme="0"/>
        <bgColor rgb="FFF2F2F2"/>
      </patternFill>
    </fill>
    <fill>
      <patternFill patternType="solid">
        <fgColor rgb="FFDCDADA"/>
        <bgColor rgb="FF000000"/>
      </patternFill>
    </fill>
    <fill>
      <patternFill patternType="solid">
        <fgColor rgb="FFDCDADA"/>
        <bgColor rgb="FFF2F2F2"/>
      </patternFill>
    </fill>
    <fill>
      <patternFill patternType="solid">
        <fgColor rgb="FFFFFFFF"/>
        <bgColor rgb="FFF2F2F2"/>
      </patternFill>
    </fill>
    <fill>
      <patternFill patternType="solid">
        <fgColor rgb="FFF8CBAD"/>
        <bgColor rgb="FF000000"/>
      </patternFill>
    </fill>
    <fill>
      <patternFill patternType="solid">
        <fgColor rgb="FF70AD47"/>
        <bgColor rgb="FF000000"/>
      </patternFill>
    </fill>
    <fill>
      <patternFill patternType="solid">
        <fgColor rgb="FF00B0F0"/>
        <bgColor rgb="FF000000"/>
      </patternFill>
    </fill>
    <fill>
      <patternFill patternType="solid">
        <fgColor rgb="FFACB9CA"/>
        <bgColor rgb="FF000000"/>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9.9978637043366805E-2"/>
        <bgColor rgb="FFFFFFFF"/>
      </patternFill>
    </fill>
    <fill>
      <patternFill patternType="solid">
        <fgColor theme="0"/>
        <bgColor rgb="FFFFFFFF"/>
      </patternFill>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bgColor indexed="64"/>
      </patternFill>
    </fill>
    <fill>
      <patternFill patternType="solid">
        <fgColor theme="3" tint="0.79998168889431442"/>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9" fillId="0" borderId="1" xfId="0" applyFont="1" applyBorder="1" applyAlignment="1">
      <alignment horizontal="center" vertical="center"/>
    </xf>
    <xf numFmtId="0" fontId="5" fillId="8"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1" fontId="5" fillId="0" borderId="1" xfId="1" applyNumberFormat="1" applyFont="1" applyFill="1" applyBorder="1" applyAlignment="1">
      <alignment horizontal="center" vertical="center"/>
    </xf>
    <xf numFmtId="0" fontId="10" fillId="11" borderId="1" xfId="0" applyFont="1" applyFill="1" applyBorder="1" applyAlignment="1">
      <alignment horizontal="center" vertical="center"/>
    </xf>
    <xf numFmtId="0" fontId="8" fillId="10" borderId="1" xfId="0" applyFont="1" applyFill="1" applyBorder="1" applyAlignment="1">
      <alignment horizontal="right" vertical="center"/>
    </xf>
    <xf numFmtId="0" fontId="8" fillId="13" borderId="1" xfId="0" applyFont="1" applyFill="1" applyBorder="1" applyAlignment="1">
      <alignment horizontal="right" vertical="center"/>
    </xf>
    <xf numFmtId="0" fontId="0" fillId="0" borderId="1" xfId="0" applyBorder="1" applyAlignment="1">
      <alignment horizontal="right" vertical="center" wrapText="1"/>
    </xf>
    <xf numFmtId="0" fontId="12" fillId="11" borderId="1" xfId="0" applyFont="1" applyFill="1" applyBorder="1" applyAlignment="1">
      <alignment horizontal="center" vertical="center" wrapText="1"/>
    </xf>
    <xf numFmtId="0" fontId="5" fillId="0" borderId="1" xfId="0" applyFont="1" applyBorder="1" applyAlignment="1">
      <alignment horizontal="right" vertical="center" wrapText="1"/>
    </xf>
    <xf numFmtId="0" fontId="0" fillId="0" borderId="1" xfId="0" applyBorder="1" applyAlignment="1">
      <alignment horizontal="right" wrapText="1"/>
    </xf>
    <xf numFmtId="0" fontId="8" fillId="12" borderId="1" xfId="0" applyFont="1" applyFill="1" applyBorder="1" applyAlignment="1">
      <alignment horizontal="right" vertical="center"/>
    </xf>
    <xf numFmtId="0" fontId="8" fillId="13" borderId="1" xfId="0" applyFont="1" applyFill="1" applyBorder="1" applyAlignment="1">
      <alignment horizontal="center" vertical="center"/>
    </xf>
    <xf numFmtId="0" fontId="8" fillId="12" borderId="1" xfId="0" applyFont="1" applyFill="1" applyBorder="1" applyAlignment="1">
      <alignment horizontal="center" vertical="center"/>
    </xf>
    <xf numFmtId="0" fontId="0" fillId="15" borderId="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right" vertical="center"/>
    </xf>
    <xf numFmtId="0" fontId="0" fillId="16" borderId="1" xfId="0" applyFill="1" applyBorder="1" applyAlignment="1">
      <alignment horizontal="right" vertical="center" wrapText="1"/>
    </xf>
    <xf numFmtId="0" fontId="5" fillId="16" borderId="1" xfId="0" applyFont="1" applyFill="1" applyBorder="1" applyAlignment="1">
      <alignment horizontal="right" vertical="center" wrapText="1"/>
    </xf>
    <xf numFmtId="0" fontId="4" fillId="0" borderId="1" xfId="0" applyFont="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right" vertical="center" wrapText="1"/>
    </xf>
    <xf numFmtId="0" fontId="5" fillId="17" borderId="1" xfId="0" applyFont="1" applyFill="1" applyBorder="1" applyAlignment="1">
      <alignment horizontal="right" vertical="center" wrapText="1"/>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5" fillId="19" borderId="1" xfId="0" applyFont="1" applyFill="1" applyBorder="1" applyAlignment="1">
      <alignment horizontal="right" vertical="center" wrapText="1"/>
    </xf>
    <xf numFmtId="0" fontId="0" fillId="19" borderId="1" xfId="0" applyFill="1" applyBorder="1" applyAlignment="1">
      <alignment horizontal="right" vertical="center" wrapText="1"/>
    </xf>
    <xf numFmtId="0" fontId="0" fillId="20" borderId="1" xfId="0" applyFill="1" applyBorder="1" applyAlignment="1">
      <alignment horizontal="center" vertical="center"/>
    </xf>
    <xf numFmtId="0" fontId="0" fillId="20" borderId="1" xfId="0" applyFill="1" applyBorder="1" applyAlignment="1">
      <alignment horizontal="right" vertical="center"/>
    </xf>
    <xf numFmtId="0" fontId="0" fillId="20" borderId="1" xfId="0" applyFill="1" applyBorder="1" applyAlignment="1">
      <alignment horizontal="right" vertical="center" wrapText="1"/>
    </xf>
    <xf numFmtId="0" fontId="0" fillId="21" borderId="1" xfId="0" applyFill="1" applyBorder="1" applyAlignment="1">
      <alignment horizontal="center" vertical="center"/>
    </xf>
    <xf numFmtId="0" fontId="0" fillId="21" borderId="1" xfId="0" applyFill="1" applyBorder="1" applyAlignment="1">
      <alignment horizontal="right" vertical="center"/>
    </xf>
    <xf numFmtId="0" fontId="0" fillId="21" borderId="1" xfId="0" applyFill="1" applyBorder="1" applyAlignment="1">
      <alignment horizontal="right" vertical="center" wrapText="1"/>
    </xf>
    <xf numFmtId="0" fontId="0" fillId="21" borderId="1" xfId="0" applyFill="1" applyBorder="1" applyAlignment="1">
      <alignment horizontal="right" vertical="top" wrapText="1"/>
    </xf>
    <xf numFmtId="0" fontId="0" fillId="22" borderId="1" xfId="0" applyFill="1" applyBorder="1" applyAlignment="1">
      <alignment horizontal="center" vertical="center"/>
    </xf>
    <xf numFmtId="0" fontId="0" fillId="12" borderId="1" xfId="0" applyFill="1" applyBorder="1" applyAlignment="1">
      <alignment horizontal="right" vertical="center" wrapText="1"/>
    </xf>
    <xf numFmtId="0" fontId="0" fillId="12" borderId="1" xfId="0" applyFill="1" applyBorder="1" applyAlignment="1">
      <alignment horizontal="center" vertical="center"/>
    </xf>
    <xf numFmtId="1" fontId="4" fillId="10" borderId="1" xfId="0" applyNumberFormat="1" applyFont="1" applyFill="1" applyBorder="1" applyAlignment="1">
      <alignment horizontal="center" vertical="center"/>
    </xf>
    <xf numFmtId="0" fontId="0" fillId="18" borderId="1" xfId="0" applyFill="1" applyBorder="1" applyAlignment="1">
      <alignment horizontal="right" vertical="center" wrapText="1"/>
    </xf>
    <xf numFmtId="0" fontId="0" fillId="18" borderId="1" xfId="0" applyFill="1" applyBorder="1" applyAlignment="1">
      <alignment horizontal="center" vertical="center" wrapText="1"/>
    </xf>
    <xf numFmtId="0" fontId="2" fillId="18" borderId="1" xfId="0" applyFont="1" applyFill="1" applyBorder="1" applyAlignment="1">
      <alignment horizontal="center" vertical="center" wrapText="1"/>
    </xf>
    <xf numFmtId="0" fontId="5" fillId="18" borderId="1" xfId="0" applyFont="1" applyFill="1" applyBorder="1" applyAlignment="1">
      <alignment horizontal="right" vertical="center" wrapText="1"/>
    </xf>
    <xf numFmtId="0" fontId="5" fillId="18" borderId="1" xfId="0" applyFont="1" applyFill="1" applyBorder="1" applyAlignment="1">
      <alignment horizontal="center" vertical="center" wrapText="1"/>
    </xf>
    <xf numFmtId="0" fontId="13" fillId="18" borderId="1" xfId="0" applyFont="1" applyFill="1" applyBorder="1" applyAlignment="1">
      <alignment horizontal="right" vertical="center" wrapText="1"/>
    </xf>
    <xf numFmtId="0" fontId="0" fillId="23" borderId="1" xfId="0" applyFill="1" applyBorder="1" applyAlignment="1">
      <alignment horizontal="center"/>
    </xf>
    <xf numFmtId="0" fontId="0" fillId="0" borderId="1" xfId="0" applyBorder="1" applyAlignment="1">
      <alignment horizontal="center"/>
    </xf>
    <xf numFmtId="0" fontId="0" fillId="15" borderId="1" xfId="0" applyFill="1" applyBorder="1" applyAlignment="1">
      <alignment horizontal="center" vertical="center"/>
    </xf>
    <xf numFmtId="0" fontId="4" fillId="0" borderId="1" xfId="0" applyFont="1" applyBorder="1" applyAlignment="1">
      <alignment horizontal="right" wrapText="1"/>
    </xf>
    <xf numFmtId="0" fontId="4" fillId="0" borderId="1" xfId="0" applyFont="1" applyBorder="1" applyAlignment="1">
      <alignment horizontal="right" vertical="center" wrapText="1"/>
    </xf>
    <xf numFmtId="0" fontId="4" fillId="19" borderId="1" xfId="0" applyFont="1" applyFill="1" applyBorder="1" applyAlignment="1">
      <alignment horizontal="right"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8" fillId="0" borderId="1" xfId="0" applyFont="1" applyBorder="1" applyAlignment="1">
      <alignment horizontal="center" vertical="center"/>
    </xf>
    <xf numFmtId="0" fontId="11" fillId="14" borderId="1" xfId="0" applyFont="1" applyFill="1" applyBorder="1" applyAlignment="1">
      <alignment horizontal="center" vertical="center" wrapText="1"/>
    </xf>
    <xf numFmtId="0" fontId="11" fillId="14"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8" fillId="10" borderId="1" xfId="0" applyFont="1" applyFill="1" applyBorder="1" applyAlignment="1">
      <alignment horizontal="center" vertical="center"/>
    </xf>
    <xf numFmtId="0" fontId="8" fillId="17" borderId="1" xfId="0" applyFont="1" applyFill="1" applyBorder="1" applyAlignment="1">
      <alignment horizontal="right" vertical="center"/>
    </xf>
    <xf numFmtId="0" fontId="8" fillId="18" borderId="1" xfId="0" applyFont="1" applyFill="1" applyBorder="1" applyAlignment="1">
      <alignment horizontal="right" vertical="center"/>
    </xf>
    <xf numFmtId="0" fontId="8" fillId="18" borderId="1" xfId="0" applyFont="1" applyFill="1" applyBorder="1" applyAlignment="1">
      <alignment horizontal="right" vertical="center" wrapText="1"/>
    </xf>
    <xf numFmtId="0" fontId="8" fillId="19" borderId="1" xfId="0" applyFont="1" applyFill="1" applyBorder="1" applyAlignment="1">
      <alignment horizontal="right" vertical="center"/>
    </xf>
    <xf numFmtId="0" fontId="0" fillId="0" borderId="0" xfId="0" applyAlignment="1">
      <alignment horizontal="center"/>
    </xf>
    <xf numFmtId="0" fontId="9" fillId="0" borderId="1" xfId="0" applyFont="1" applyBorder="1" applyAlignment="1">
      <alignment horizontal="center" vertical="center" wrapText="1"/>
    </xf>
    <xf numFmtId="0" fontId="8" fillId="10" borderId="1" xfId="0" applyFont="1" applyFill="1" applyBorder="1" applyAlignment="1">
      <alignment horizontal="right" vertical="center" wrapText="1"/>
    </xf>
    <xf numFmtId="0" fontId="0" fillId="16" borderId="1" xfId="0" applyFill="1" applyBorder="1" applyAlignment="1">
      <alignment horizontal="center" vertical="center" wrapText="1"/>
    </xf>
    <xf numFmtId="0" fontId="0" fillId="0" borderId="1" xfId="0" applyBorder="1" applyAlignment="1">
      <alignment horizontal="center" wrapText="1"/>
    </xf>
  </cellXfs>
  <cellStyles count="2">
    <cellStyle name="Normal" xfId="0" builtinId="0"/>
    <cellStyle name="Percent" xfId="1" builtinId="5"/>
  </cellStyles>
  <dxfs count="1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pnis\OneDrive\Desktop\Resonate\Dataset\Q2%20with%20Programs.xlsx" TargetMode="External"/><Relationship Id="rId1" Type="http://schemas.openxmlformats.org/officeDocument/2006/relationships/externalLinkPath" Target="Dataset/Q2%20with%20Program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pnis\OneDrive\Desktop\Resonate\Dataset\Q3%20with%20Programs%20.xlsx" TargetMode="External"/><Relationship Id="rId1" Type="http://schemas.openxmlformats.org/officeDocument/2006/relationships/externalLinkPath" Target="Dataset/Q3%20with%20Program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One year follow-up_inperson"/>
      <sheetName val="six months follow-up_in person"/>
      <sheetName val="final"/>
      <sheetName val=" Analysis_Stats_in person"/>
      <sheetName val="Comparisons"/>
      <sheetName val="One year follow-up_Virtual"/>
      <sheetName val="Analysis_Charts Virtual"/>
      <sheetName val="Analysis_Charts"/>
    </sheetNames>
    <sheetDataSet>
      <sheetData sheetId="0" refreshError="1"/>
      <sheetData sheetId="1" refreshError="1"/>
      <sheetData sheetId="2">
        <row r="1">
          <cell r="C1" t="str">
            <v>Organization included</v>
          </cell>
        </row>
        <row r="21">
          <cell r="C21" t="str">
            <v>Participant ID</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 Analysis_Stats_in person"/>
      <sheetName val="six months follow-up_in person"/>
      <sheetName val="final"/>
      <sheetName val="One year follow-up_inperson"/>
      <sheetName val="Graphics"/>
      <sheetName val="Comparisons"/>
      <sheetName val="One year follow-up_Virtual"/>
      <sheetName val="Six months follow-up_Virtual"/>
      <sheetName val=" Analysis_Stats_Virtual"/>
      <sheetName val="Analysis_Charts Virtual"/>
      <sheetName val="Analysis_Charts"/>
    </sheetNames>
    <sheetDataSet>
      <sheetData sheetId="0" refreshError="1"/>
      <sheetData sheetId="1" refreshError="1"/>
      <sheetData sheetId="2" refreshError="1"/>
      <sheetData sheetId="3" refreshError="1"/>
      <sheetData sheetId="4" refreshError="1"/>
      <sheetData sheetId="5">
        <row r="1">
          <cell r="C1" t="str">
            <v>Organization included</v>
          </cell>
        </row>
        <row r="21">
          <cell r="C21" t="str">
            <v>Participant ID</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70"/>
  <sheetViews>
    <sheetView tabSelected="1" topLeftCell="B1" workbookViewId="0">
      <selection activeCell="D770" sqref="D770"/>
    </sheetView>
  </sheetViews>
  <sheetFormatPr defaultRowHeight="14.25" x14ac:dyDescent="0.45"/>
  <cols>
    <col min="1" max="1" width="4.73046875" style="3" bestFit="1" customWidth="1"/>
    <col min="2" max="2" width="7.06640625" style="3" bestFit="1" customWidth="1"/>
    <col min="3" max="3" width="14.265625" style="54" customWidth="1"/>
    <col min="4" max="4" width="9.06640625" style="54"/>
    <col min="5" max="5" width="8.796875" style="54" bestFit="1" customWidth="1"/>
    <col min="6" max="6" width="12.06640625" style="80" customWidth="1"/>
    <col min="7" max="8" width="9.06640625" style="54"/>
    <col min="9" max="9" width="26.06640625" style="54" customWidth="1"/>
    <col min="10" max="10" width="37.3984375" style="54" customWidth="1"/>
    <col min="11" max="21" width="9.06640625" style="54"/>
    <col min="22" max="22" width="21.59765625" style="54" bestFit="1" customWidth="1"/>
    <col min="23" max="16384" width="9.06640625" style="76"/>
  </cols>
  <sheetData>
    <row r="1" spans="1:22" ht="111" x14ac:dyDescent="0.45">
      <c r="A1" s="3" t="s">
        <v>1526</v>
      </c>
      <c r="B1" s="3" t="s">
        <v>715</v>
      </c>
      <c r="C1" s="60" t="s">
        <v>0</v>
      </c>
      <c r="D1" s="61" t="s">
        <v>1</v>
      </c>
      <c r="E1" s="60" t="s">
        <v>2</v>
      </c>
      <c r="F1" s="60" t="s">
        <v>3</v>
      </c>
      <c r="G1" s="62" t="s">
        <v>4</v>
      </c>
      <c r="H1" s="62" t="s">
        <v>5</v>
      </c>
      <c r="I1" s="60" t="s">
        <v>6</v>
      </c>
      <c r="J1" s="63" t="s">
        <v>7</v>
      </c>
      <c r="K1" s="64" t="s">
        <v>8</v>
      </c>
      <c r="L1" s="64" t="s">
        <v>9</v>
      </c>
      <c r="M1" s="64" t="s">
        <v>10</v>
      </c>
      <c r="N1" s="65" t="s">
        <v>11</v>
      </c>
      <c r="O1" s="65" t="s">
        <v>12</v>
      </c>
      <c r="P1" s="65" t="s">
        <v>13</v>
      </c>
      <c r="Q1" s="65" t="s">
        <v>14</v>
      </c>
      <c r="R1" s="65" t="s">
        <v>15</v>
      </c>
      <c r="S1" s="66" t="s">
        <v>16</v>
      </c>
      <c r="T1" s="62" t="s">
        <v>17</v>
      </c>
      <c r="U1" s="66" t="s">
        <v>18</v>
      </c>
      <c r="V1" s="65" t="s">
        <v>19</v>
      </c>
    </row>
    <row r="2" spans="1:22" ht="148.5" x14ac:dyDescent="0.45">
      <c r="A2" s="3">
        <v>2023</v>
      </c>
      <c r="B2" s="3" t="s">
        <v>716</v>
      </c>
      <c r="C2" s="4" t="s">
        <v>20</v>
      </c>
      <c r="D2" s="61" t="s">
        <v>714</v>
      </c>
      <c r="E2" s="60">
        <v>366</v>
      </c>
      <c r="F2" s="5" t="s">
        <v>21</v>
      </c>
      <c r="G2" s="4" t="s">
        <v>22</v>
      </c>
      <c r="H2" s="4">
        <v>21</v>
      </c>
      <c r="I2" s="4" t="s">
        <v>23</v>
      </c>
      <c r="J2" s="5" t="s">
        <v>24</v>
      </c>
      <c r="K2" s="64"/>
      <c r="L2" s="64"/>
      <c r="M2" s="64"/>
      <c r="N2" s="4">
        <v>1</v>
      </c>
      <c r="O2" s="6">
        <v>1</v>
      </c>
      <c r="P2" s="4">
        <v>0</v>
      </c>
      <c r="Q2" s="4"/>
      <c r="R2" s="4">
        <v>1</v>
      </c>
      <c r="S2" s="66">
        <v>1</v>
      </c>
      <c r="T2" s="62"/>
      <c r="U2" s="66" t="s">
        <v>25</v>
      </c>
      <c r="V2" s="67" t="s">
        <v>26</v>
      </c>
    </row>
    <row r="3" spans="1:22" ht="162" x14ac:dyDescent="0.45">
      <c r="A3" s="3">
        <v>2023</v>
      </c>
      <c r="B3" s="3" t="s">
        <v>716</v>
      </c>
      <c r="C3" s="7" t="s">
        <v>27</v>
      </c>
      <c r="D3" s="61" t="s">
        <v>714</v>
      </c>
      <c r="E3" s="60">
        <v>366</v>
      </c>
      <c r="F3" s="5" t="s">
        <v>28</v>
      </c>
      <c r="G3" s="4" t="s">
        <v>22</v>
      </c>
      <c r="H3" s="4">
        <v>20</v>
      </c>
      <c r="I3" s="4" t="s">
        <v>23</v>
      </c>
      <c r="J3" s="5" t="s">
        <v>29</v>
      </c>
      <c r="K3" s="64"/>
      <c r="L3" s="64"/>
      <c r="M3" s="64"/>
      <c r="N3" s="4">
        <v>1</v>
      </c>
      <c r="O3" s="6">
        <v>1</v>
      </c>
      <c r="P3" s="4"/>
      <c r="Q3" s="4"/>
      <c r="R3" s="4">
        <v>1</v>
      </c>
      <c r="S3" s="66">
        <v>1</v>
      </c>
      <c r="T3" s="62"/>
      <c r="U3" s="66"/>
      <c r="V3" s="67" t="s">
        <v>26</v>
      </c>
    </row>
    <row r="4" spans="1:22" ht="81" x14ac:dyDescent="0.45">
      <c r="A4" s="3">
        <v>2023</v>
      </c>
      <c r="B4" s="3" t="s">
        <v>716</v>
      </c>
      <c r="C4" s="8" t="s">
        <v>20</v>
      </c>
      <c r="D4" s="61" t="s">
        <v>714</v>
      </c>
      <c r="E4" s="60">
        <v>366</v>
      </c>
      <c r="F4" s="77" t="s">
        <v>30</v>
      </c>
      <c r="G4" s="4" t="s">
        <v>22</v>
      </c>
      <c r="H4" s="4">
        <v>20</v>
      </c>
      <c r="I4" s="4" t="s">
        <v>23</v>
      </c>
      <c r="J4" s="5" t="s">
        <v>31</v>
      </c>
      <c r="K4" s="64"/>
      <c r="L4" s="64"/>
      <c r="M4" s="64"/>
      <c r="N4" s="4">
        <v>1</v>
      </c>
      <c r="O4" s="6">
        <v>1</v>
      </c>
      <c r="P4" s="4">
        <v>1</v>
      </c>
      <c r="Q4" s="4"/>
      <c r="R4" s="4">
        <v>1</v>
      </c>
      <c r="S4" s="66">
        <v>1</v>
      </c>
      <c r="T4" s="62"/>
      <c r="U4" s="66"/>
      <c r="V4" s="67" t="s">
        <v>26</v>
      </c>
    </row>
    <row r="5" spans="1:22" ht="81" x14ac:dyDescent="0.45">
      <c r="A5" s="3">
        <v>2023</v>
      </c>
      <c r="B5" s="3" t="s">
        <v>716</v>
      </c>
      <c r="C5" s="4" t="s">
        <v>27</v>
      </c>
      <c r="D5" s="61" t="s">
        <v>714</v>
      </c>
      <c r="E5" s="60">
        <v>366</v>
      </c>
      <c r="F5" s="5" t="s">
        <v>32</v>
      </c>
      <c r="G5" s="4" t="s">
        <v>22</v>
      </c>
      <c r="H5" s="4">
        <v>21</v>
      </c>
      <c r="I5" s="4" t="s">
        <v>23</v>
      </c>
      <c r="J5" s="5" t="s">
        <v>33</v>
      </c>
      <c r="K5" s="64"/>
      <c r="L5" s="64"/>
      <c r="M5" s="64"/>
      <c r="N5" s="4">
        <v>1</v>
      </c>
      <c r="O5" s="6">
        <v>1</v>
      </c>
      <c r="P5" s="4"/>
      <c r="Q5" s="4"/>
      <c r="R5" s="4"/>
      <c r="S5" s="66">
        <v>1</v>
      </c>
      <c r="T5" s="62"/>
      <c r="U5" s="66"/>
      <c r="V5" s="67" t="s">
        <v>26</v>
      </c>
    </row>
    <row r="6" spans="1:22" ht="108" x14ac:dyDescent="0.45">
      <c r="A6" s="3">
        <v>2023</v>
      </c>
      <c r="B6" s="3" t="s">
        <v>716</v>
      </c>
      <c r="C6" s="4" t="s">
        <v>27</v>
      </c>
      <c r="D6" s="61" t="s">
        <v>714</v>
      </c>
      <c r="E6" s="60">
        <v>366</v>
      </c>
      <c r="F6" s="5" t="s">
        <v>34</v>
      </c>
      <c r="G6" s="4" t="s">
        <v>22</v>
      </c>
      <c r="H6" s="4">
        <v>19</v>
      </c>
      <c r="I6" s="4" t="s">
        <v>23</v>
      </c>
      <c r="J6" s="5" t="s">
        <v>35</v>
      </c>
      <c r="K6" s="64"/>
      <c r="L6" s="64"/>
      <c r="M6" s="64"/>
      <c r="N6" s="4">
        <v>1</v>
      </c>
      <c r="O6" s="6">
        <v>1</v>
      </c>
      <c r="P6" s="4"/>
      <c r="Q6" s="4"/>
      <c r="R6" s="4">
        <v>1</v>
      </c>
      <c r="S6" s="66">
        <v>1</v>
      </c>
      <c r="T6" s="62"/>
      <c r="U6" s="66"/>
      <c r="V6" s="67" t="s">
        <v>26</v>
      </c>
    </row>
    <row r="7" spans="1:22" ht="67.5" x14ac:dyDescent="0.45">
      <c r="A7" s="3">
        <v>2023</v>
      </c>
      <c r="B7" s="3" t="s">
        <v>716</v>
      </c>
      <c r="C7" s="4" t="s">
        <v>20</v>
      </c>
      <c r="D7" s="61" t="s">
        <v>714</v>
      </c>
      <c r="E7" s="60">
        <v>366</v>
      </c>
      <c r="F7" s="5" t="s">
        <v>36</v>
      </c>
      <c r="G7" s="4" t="s">
        <v>22</v>
      </c>
      <c r="H7" s="4">
        <v>18</v>
      </c>
      <c r="I7" s="4" t="s">
        <v>23</v>
      </c>
      <c r="J7" s="5" t="s">
        <v>37</v>
      </c>
      <c r="K7" s="64"/>
      <c r="L7" s="64"/>
      <c r="M7" s="64"/>
      <c r="N7" s="4">
        <v>1</v>
      </c>
      <c r="O7" s="6">
        <v>0</v>
      </c>
      <c r="P7" s="4"/>
      <c r="Q7" s="4"/>
      <c r="R7" s="4">
        <v>1</v>
      </c>
      <c r="S7" s="66">
        <v>1</v>
      </c>
      <c r="T7" s="62"/>
      <c r="U7" s="66"/>
      <c r="V7" s="67" t="s">
        <v>26</v>
      </c>
    </row>
    <row r="8" spans="1:22" ht="27" x14ac:dyDescent="0.45">
      <c r="A8" s="3">
        <v>2023</v>
      </c>
      <c r="B8" s="3" t="s">
        <v>716</v>
      </c>
      <c r="C8" s="4" t="s">
        <v>20</v>
      </c>
      <c r="D8" s="61" t="s">
        <v>714</v>
      </c>
      <c r="E8" s="60">
        <v>366</v>
      </c>
      <c r="F8" s="5" t="s">
        <v>38</v>
      </c>
      <c r="G8" s="4" t="s">
        <v>22</v>
      </c>
      <c r="H8" s="4">
        <v>19</v>
      </c>
      <c r="I8" s="4" t="s">
        <v>23</v>
      </c>
      <c r="J8" s="5" t="s">
        <v>39</v>
      </c>
      <c r="K8" s="64"/>
      <c r="L8" s="64"/>
      <c r="M8" s="64"/>
      <c r="N8" s="4">
        <v>1</v>
      </c>
      <c r="O8" s="6">
        <v>0</v>
      </c>
      <c r="P8" s="4"/>
      <c r="Q8" s="4"/>
      <c r="R8" s="4">
        <v>1</v>
      </c>
      <c r="S8" s="66">
        <v>1</v>
      </c>
      <c r="T8" s="62"/>
      <c r="U8" s="66"/>
      <c r="V8" s="67" t="s">
        <v>26</v>
      </c>
    </row>
    <row r="9" spans="1:22" ht="81" x14ac:dyDescent="0.45">
      <c r="A9" s="3">
        <v>2023</v>
      </c>
      <c r="B9" s="3" t="s">
        <v>716</v>
      </c>
      <c r="C9" s="4" t="s">
        <v>27</v>
      </c>
      <c r="D9" s="61" t="s">
        <v>714</v>
      </c>
      <c r="E9" s="60">
        <v>366</v>
      </c>
      <c r="F9" s="5" t="s">
        <v>40</v>
      </c>
      <c r="G9" s="4" t="s">
        <v>22</v>
      </c>
      <c r="H9" s="4">
        <v>19</v>
      </c>
      <c r="I9" s="4" t="s">
        <v>23</v>
      </c>
      <c r="J9" s="5" t="s">
        <v>41</v>
      </c>
      <c r="K9" s="64"/>
      <c r="L9" s="64"/>
      <c r="M9" s="64"/>
      <c r="N9" s="4">
        <v>1</v>
      </c>
      <c r="O9" s="6">
        <v>0</v>
      </c>
      <c r="P9" s="4"/>
      <c r="Q9" s="4"/>
      <c r="R9" s="4">
        <v>1</v>
      </c>
      <c r="S9" s="66">
        <v>1</v>
      </c>
      <c r="T9" s="62"/>
      <c r="U9" s="66"/>
      <c r="V9" s="67" t="s">
        <v>26</v>
      </c>
    </row>
    <row r="10" spans="1:22" ht="54" x14ac:dyDescent="0.45">
      <c r="A10" s="3">
        <v>2023</v>
      </c>
      <c r="B10" s="3" t="s">
        <v>716</v>
      </c>
      <c r="C10" s="4" t="s">
        <v>27</v>
      </c>
      <c r="D10" s="61" t="s">
        <v>714</v>
      </c>
      <c r="E10" s="60">
        <v>366</v>
      </c>
      <c r="F10" s="5" t="s">
        <v>42</v>
      </c>
      <c r="G10" s="4" t="s">
        <v>22</v>
      </c>
      <c r="H10" s="4">
        <v>17</v>
      </c>
      <c r="I10" s="4" t="s">
        <v>23</v>
      </c>
      <c r="J10" s="5" t="s">
        <v>43</v>
      </c>
      <c r="K10" s="64"/>
      <c r="L10" s="64"/>
      <c r="M10" s="64"/>
      <c r="N10" s="4">
        <v>1</v>
      </c>
      <c r="O10" s="6">
        <v>1</v>
      </c>
      <c r="P10" s="4"/>
      <c r="Q10" s="4"/>
      <c r="R10" s="4"/>
      <c r="S10" s="66">
        <v>1</v>
      </c>
      <c r="T10" s="62"/>
      <c r="U10" s="66"/>
      <c r="V10" s="67" t="s">
        <v>26</v>
      </c>
    </row>
    <row r="11" spans="1:22" ht="40.5" x14ac:dyDescent="0.45">
      <c r="A11" s="3">
        <v>2023</v>
      </c>
      <c r="B11" s="3" t="s">
        <v>716</v>
      </c>
      <c r="C11" s="4" t="s">
        <v>20</v>
      </c>
      <c r="D11" s="61" t="s">
        <v>714</v>
      </c>
      <c r="E11" s="60">
        <v>366</v>
      </c>
      <c r="F11" s="5" t="s">
        <v>44</v>
      </c>
      <c r="G11" s="4" t="s">
        <v>22</v>
      </c>
      <c r="H11" s="4">
        <v>20</v>
      </c>
      <c r="I11" s="4" t="s">
        <v>23</v>
      </c>
      <c r="J11" s="5" t="s">
        <v>45</v>
      </c>
      <c r="K11" s="64"/>
      <c r="L11" s="64"/>
      <c r="M11" s="64"/>
      <c r="N11" s="4">
        <v>1</v>
      </c>
      <c r="O11" s="6">
        <v>1</v>
      </c>
      <c r="P11" s="4"/>
      <c r="Q11" s="4"/>
      <c r="R11" s="4"/>
      <c r="S11" s="66">
        <v>1</v>
      </c>
      <c r="T11" s="62"/>
      <c r="U11" s="66"/>
      <c r="V11" s="67" t="s">
        <v>26</v>
      </c>
    </row>
    <row r="12" spans="1:22" ht="108" x14ac:dyDescent="0.45">
      <c r="A12" s="3">
        <v>2023</v>
      </c>
      <c r="B12" s="3" t="s">
        <v>716</v>
      </c>
      <c r="C12" s="4" t="s">
        <v>27</v>
      </c>
      <c r="D12" s="61" t="s">
        <v>714</v>
      </c>
      <c r="E12" s="60">
        <v>366</v>
      </c>
      <c r="F12" s="5" t="s">
        <v>46</v>
      </c>
      <c r="G12" s="4" t="s">
        <v>22</v>
      </c>
      <c r="H12" s="4">
        <v>19</v>
      </c>
      <c r="I12" s="4" t="s">
        <v>23</v>
      </c>
      <c r="J12" s="5" t="s">
        <v>47</v>
      </c>
      <c r="K12" s="64"/>
      <c r="L12" s="64"/>
      <c r="M12" s="64"/>
      <c r="N12" s="4">
        <v>1</v>
      </c>
      <c r="O12" s="6">
        <v>1</v>
      </c>
      <c r="P12" s="4"/>
      <c r="Q12" s="4"/>
      <c r="R12" s="4"/>
      <c r="S12" s="66">
        <v>1</v>
      </c>
      <c r="T12" s="62"/>
      <c r="U12" s="66"/>
      <c r="V12" s="67" t="s">
        <v>26</v>
      </c>
    </row>
    <row r="13" spans="1:22" ht="81" x14ac:dyDescent="0.45">
      <c r="A13" s="3">
        <v>2023</v>
      </c>
      <c r="B13" s="3" t="s">
        <v>716</v>
      </c>
      <c r="C13" s="4" t="s">
        <v>27</v>
      </c>
      <c r="D13" s="61" t="s">
        <v>714</v>
      </c>
      <c r="E13" s="60">
        <v>366</v>
      </c>
      <c r="F13" s="5" t="s">
        <v>48</v>
      </c>
      <c r="G13" s="4" t="s">
        <v>22</v>
      </c>
      <c r="H13" s="4">
        <v>19</v>
      </c>
      <c r="I13" s="4" t="s">
        <v>23</v>
      </c>
      <c r="J13" s="5" t="s">
        <v>49</v>
      </c>
      <c r="K13" s="64"/>
      <c r="L13" s="64"/>
      <c r="M13" s="64"/>
      <c r="N13" s="4">
        <v>1</v>
      </c>
      <c r="O13" s="6">
        <v>0</v>
      </c>
      <c r="P13" s="4"/>
      <c r="Q13" s="4"/>
      <c r="R13" s="4"/>
      <c r="S13" s="66">
        <v>1</v>
      </c>
      <c r="T13" s="62"/>
      <c r="U13" s="66"/>
      <c r="V13" s="67" t="s">
        <v>26</v>
      </c>
    </row>
    <row r="14" spans="1:22" ht="54" x14ac:dyDescent="0.45">
      <c r="A14" s="3">
        <v>2023</v>
      </c>
      <c r="B14" s="3" t="s">
        <v>716</v>
      </c>
      <c r="C14" s="4" t="s">
        <v>27</v>
      </c>
      <c r="D14" s="61" t="s">
        <v>714</v>
      </c>
      <c r="E14" s="60">
        <v>366</v>
      </c>
      <c r="F14" s="5" t="s">
        <v>50</v>
      </c>
      <c r="G14" s="4" t="s">
        <v>22</v>
      </c>
      <c r="H14" s="4">
        <v>19</v>
      </c>
      <c r="I14" s="4" t="s">
        <v>23</v>
      </c>
      <c r="J14" s="5" t="s">
        <v>51</v>
      </c>
      <c r="K14" s="64"/>
      <c r="L14" s="64"/>
      <c r="M14" s="64"/>
      <c r="N14" s="4">
        <v>1</v>
      </c>
      <c r="O14" s="6">
        <v>1</v>
      </c>
      <c r="P14" s="4"/>
      <c r="Q14" s="4"/>
      <c r="R14" s="4"/>
      <c r="S14" s="66">
        <v>1</v>
      </c>
      <c r="T14" s="62"/>
      <c r="U14" s="66"/>
      <c r="V14" s="67" t="s">
        <v>26</v>
      </c>
    </row>
    <row r="15" spans="1:22" ht="27" x14ac:dyDescent="0.45">
      <c r="A15" s="3">
        <v>2023</v>
      </c>
      <c r="B15" s="3" t="s">
        <v>716</v>
      </c>
      <c r="C15" s="4" t="s">
        <v>20</v>
      </c>
      <c r="D15" s="61" t="s">
        <v>714</v>
      </c>
      <c r="E15" s="60">
        <v>366</v>
      </c>
      <c r="F15" s="5" t="s">
        <v>52</v>
      </c>
      <c r="G15" s="4" t="s">
        <v>22</v>
      </c>
      <c r="H15" s="4">
        <v>21</v>
      </c>
      <c r="I15" s="4" t="s">
        <v>23</v>
      </c>
      <c r="J15" s="5" t="s">
        <v>53</v>
      </c>
      <c r="K15" s="64"/>
      <c r="L15" s="64"/>
      <c r="M15" s="64"/>
      <c r="N15" s="4">
        <v>1</v>
      </c>
      <c r="O15" s="6">
        <v>1</v>
      </c>
      <c r="P15" s="4">
        <v>0</v>
      </c>
      <c r="Q15" s="4"/>
      <c r="R15" s="4">
        <v>1</v>
      </c>
      <c r="S15" s="66">
        <v>1</v>
      </c>
      <c r="T15" s="62"/>
      <c r="U15" s="66"/>
      <c r="V15" s="67" t="s">
        <v>26</v>
      </c>
    </row>
    <row r="16" spans="1:22" ht="67.5" x14ac:dyDescent="0.45">
      <c r="A16" s="3">
        <v>2023</v>
      </c>
      <c r="B16" s="3" t="s">
        <v>716</v>
      </c>
      <c r="C16" s="4" t="s">
        <v>27</v>
      </c>
      <c r="D16" s="61" t="s">
        <v>714</v>
      </c>
      <c r="E16" s="60">
        <v>366</v>
      </c>
      <c r="F16" s="5" t="s">
        <v>54</v>
      </c>
      <c r="G16" s="4" t="s">
        <v>22</v>
      </c>
      <c r="H16" s="4">
        <v>19</v>
      </c>
      <c r="I16" s="4" t="s">
        <v>23</v>
      </c>
      <c r="J16" s="5" t="s">
        <v>55</v>
      </c>
      <c r="K16" s="64"/>
      <c r="L16" s="64"/>
      <c r="M16" s="64"/>
      <c r="N16" s="4">
        <v>1</v>
      </c>
      <c r="O16" s="6">
        <v>1</v>
      </c>
      <c r="P16" s="4"/>
      <c r="Q16" s="4"/>
      <c r="R16" s="4"/>
      <c r="S16" s="66">
        <v>1</v>
      </c>
      <c r="T16" s="62"/>
      <c r="U16" s="66"/>
      <c r="V16" s="67" t="s">
        <v>26</v>
      </c>
    </row>
    <row r="17" spans="1:22" ht="108" x14ac:dyDescent="0.45">
      <c r="A17" s="3">
        <v>2023</v>
      </c>
      <c r="B17" s="3" t="s">
        <v>716</v>
      </c>
      <c r="C17" s="4" t="s">
        <v>27</v>
      </c>
      <c r="D17" s="61" t="s">
        <v>714</v>
      </c>
      <c r="E17" s="60">
        <v>366</v>
      </c>
      <c r="F17" s="5" t="s">
        <v>56</v>
      </c>
      <c r="G17" s="4" t="s">
        <v>22</v>
      </c>
      <c r="H17" s="4">
        <v>20</v>
      </c>
      <c r="I17" s="4" t="s">
        <v>23</v>
      </c>
      <c r="J17" s="5" t="s">
        <v>57</v>
      </c>
      <c r="K17" s="64"/>
      <c r="L17" s="64"/>
      <c r="M17" s="64"/>
      <c r="N17" s="4">
        <v>1</v>
      </c>
      <c r="O17" s="6">
        <v>1</v>
      </c>
      <c r="P17" s="4"/>
      <c r="Q17" s="4"/>
      <c r="R17" s="4"/>
      <c r="S17" s="66">
        <v>1</v>
      </c>
      <c r="T17" s="62"/>
      <c r="U17" s="66"/>
      <c r="V17" s="67" t="s">
        <v>26</v>
      </c>
    </row>
    <row r="18" spans="1:22" ht="40.5" x14ac:dyDescent="0.45">
      <c r="A18" s="3">
        <v>2023</v>
      </c>
      <c r="B18" s="3" t="s">
        <v>716</v>
      </c>
      <c r="C18" s="4" t="s">
        <v>27</v>
      </c>
      <c r="D18" s="61" t="s">
        <v>714</v>
      </c>
      <c r="E18" s="60">
        <v>366</v>
      </c>
      <c r="F18" s="5" t="s">
        <v>58</v>
      </c>
      <c r="G18" s="4" t="s">
        <v>22</v>
      </c>
      <c r="H18" s="4">
        <v>20</v>
      </c>
      <c r="I18" s="4" t="s">
        <v>23</v>
      </c>
      <c r="J18" s="5" t="s">
        <v>59</v>
      </c>
      <c r="K18" s="64"/>
      <c r="L18" s="64"/>
      <c r="M18" s="64"/>
      <c r="N18" s="4">
        <v>1</v>
      </c>
      <c r="O18" s="6">
        <v>1</v>
      </c>
      <c r="P18" s="4"/>
      <c r="Q18" s="4"/>
      <c r="R18" s="4"/>
      <c r="S18" s="66">
        <v>1</v>
      </c>
      <c r="T18" s="62"/>
      <c r="U18" s="66"/>
      <c r="V18" s="67" t="s">
        <v>26</v>
      </c>
    </row>
    <row r="19" spans="1:22" ht="54" x14ac:dyDescent="0.45">
      <c r="A19" s="3">
        <v>2023</v>
      </c>
      <c r="B19" s="3" t="s">
        <v>716</v>
      </c>
      <c r="C19" s="4" t="s">
        <v>27</v>
      </c>
      <c r="D19" s="61" t="s">
        <v>714</v>
      </c>
      <c r="E19" s="60">
        <v>366</v>
      </c>
      <c r="F19" s="5" t="s">
        <v>60</v>
      </c>
      <c r="G19" s="4" t="s">
        <v>22</v>
      </c>
      <c r="H19" s="4">
        <v>16</v>
      </c>
      <c r="I19" s="4" t="s">
        <v>23</v>
      </c>
      <c r="J19" s="5" t="s">
        <v>61</v>
      </c>
      <c r="K19" s="64"/>
      <c r="L19" s="64"/>
      <c r="M19" s="64"/>
      <c r="N19" s="4">
        <v>1</v>
      </c>
      <c r="O19" s="6">
        <v>0</v>
      </c>
      <c r="P19" s="4">
        <v>1</v>
      </c>
      <c r="Q19" s="4"/>
      <c r="R19" s="4"/>
      <c r="S19" s="66">
        <v>1</v>
      </c>
      <c r="T19" s="62"/>
      <c r="U19" s="66"/>
      <c r="V19" s="67" t="s">
        <v>26</v>
      </c>
    </row>
    <row r="20" spans="1:22" ht="27" x14ac:dyDescent="0.45">
      <c r="A20" s="3">
        <v>2023</v>
      </c>
      <c r="B20" s="3" t="s">
        <v>716</v>
      </c>
      <c r="C20" s="4" t="s">
        <v>20</v>
      </c>
      <c r="D20" s="61" t="s">
        <v>714</v>
      </c>
      <c r="E20" s="60">
        <v>366</v>
      </c>
      <c r="F20" s="5" t="s">
        <v>62</v>
      </c>
      <c r="G20" s="4" t="s">
        <v>22</v>
      </c>
      <c r="H20" s="4">
        <v>19</v>
      </c>
      <c r="I20" s="4" t="s">
        <v>23</v>
      </c>
      <c r="J20" s="5" t="s">
        <v>63</v>
      </c>
      <c r="K20" s="64"/>
      <c r="L20" s="64"/>
      <c r="M20" s="64"/>
      <c r="N20" s="4">
        <v>1</v>
      </c>
      <c r="O20" s="6">
        <v>0</v>
      </c>
      <c r="P20" s="4">
        <v>1</v>
      </c>
      <c r="Q20" s="4"/>
      <c r="R20" s="4">
        <v>1</v>
      </c>
      <c r="S20" s="66">
        <v>1</v>
      </c>
      <c r="T20" s="62"/>
      <c r="U20" s="66"/>
      <c r="V20" s="67" t="s">
        <v>26</v>
      </c>
    </row>
    <row r="21" spans="1:22" ht="27" x14ac:dyDescent="0.45">
      <c r="A21" s="3">
        <v>2023</v>
      </c>
      <c r="B21" s="3" t="s">
        <v>716</v>
      </c>
      <c r="C21" s="4" t="s">
        <v>20</v>
      </c>
      <c r="D21" s="61" t="s">
        <v>714</v>
      </c>
      <c r="E21" s="60">
        <v>366</v>
      </c>
      <c r="F21" s="5" t="s">
        <v>64</v>
      </c>
      <c r="G21" s="4" t="s">
        <v>22</v>
      </c>
      <c r="H21" s="4">
        <v>18</v>
      </c>
      <c r="I21" s="4" t="s">
        <v>23</v>
      </c>
      <c r="J21" s="5" t="s">
        <v>65</v>
      </c>
      <c r="K21" s="64"/>
      <c r="L21" s="64"/>
      <c r="M21" s="64"/>
      <c r="N21" s="4">
        <v>1</v>
      </c>
      <c r="O21" s="6">
        <v>0</v>
      </c>
      <c r="P21" s="4"/>
      <c r="Q21" s="4"/>
      <c r="R21" s="4"/>
      <c r="S21" s="66">
        <v>1</v>
      </c>
      <c r="T21" s="62"/>
      <c r="U21" s="66"/>
      <c r="V21" s="67" t="s">
        <v>26</v>
      </c>
    </row>
    <row r="22" spans="1:22" ht="54" x14ac:dyDescent="0.45">
      <c r="A22" s="3">
        <v>2023</v>
      </c>
      <c r="B22" s="3" t="s">
        <v>716</v>
      </c>
      <c r="C22" s="4" t="s">
        <v>27</v>
      </c>
      <c r="D22" s="61" t="s">
        <v>714</v>
      </c>
      <c r="E22" s="60">
        <v>366</v>
      </c>
      <c r="F22" s="5" t="s">
        <v>66</v>
      </c>
      <c r="G22" s="4" t="s">
        <v>22</v>
      </c>
      <c r="H22" s="4">
        <v>20</v>
      </c>
      <c r="I22" s="4" t="s">
        <v>23</v>
      </c>
      <c r="J22" s="5" t="s">
        <v>67</v>
      </c>
      <c r="K22" s="64"/>
      <c r="L22" s="64"/>
      <c r="M22" s="64"/>
      <c r="N22" s="4">
        <v>1</v>
      </c>
      <c r="O22" s="6">
        <v>1</v>
      </c>
      <c r="P22" s="4"/>
      <c r="Q22" s="4"/>
      <c r="R22" s="4"/>
      <c r="S22" s="66">
        <v>1</v>
      </c>
      <c r="T22" s="62"/>
      <c r="U22" s="66"/>
      <c r="V22" s="67" t="s">
        <v>26</v>
      </c>
    </row>
    <row r="23" spans="1:22" ht="108" x14ac:dyDescent="0.45">
      <c r="A23" s="3">
        <v>2023</v>
      </c>
      <c r="B23" s="3" t="s">
        <v>716</v>
      </c>
      <c r="C23" s="4" t="s">
        <v>27</v>
      </c>
      <c r="D23" s="61" t="s">
        <v>714</v>
      </c>
      <c r="E23" s="60">
        <v>366</v>
      </c>
      <c r="F23" s="5" t="s">
        <v>68</v>
      </c>
      <c r="G23" s="4" t="s">
        <v>22</v>
      </c>
      <c r="H23" s="4">
        <v>22</v>
      </c>
      <c r="I23" s="4" t="s">
        <v>23</v>
      </c>
      <c r="J23" s="5" t="s">
        <v>69</v>
      </c>
      <c r="K23" s="64"/>
      <c r="L23" s="64"/>
      <c r="M23" s="64"/>
      <c r="N23" s="4">
        <v>1</v>
      </c>
      <c r="O23" s="6">
        <v>1</v>
      </c>
      <c r="P23" s="4"/>
      <c r="Q23" s="4"/>
      <c r="R23" s="4"/>
      <c r="S23" s="66">
        <v>1</v>
      </c>
      <c r="T23" s="62"/>
      <c r="U23" s="66"/>
      <c r="V23" s="67" t="s">
        <v>26</v>
      </c>
    </row>
    <row r="24" spans="1:22" ht="81" x14ac:dyDescent="0.45">
      <c r="A24" s="3">
        <v>2023</v>
      </c>
      <c r="B24" s="3" t="s">
        <v>716</v>
      </c>
      <c r="C24" s="4" t="s">
        <v>27</v>
      </c>
      <c r="D24" s="61" t="s">
        <v>714</v>
      </c>
      <c r="E24" s="60">
        <v>366</v>
      </c>
      <c r="F24" s="5" t="s">
        <v>70</v>
      </c>
      <c r="G24" s="4" t="s">
        <v>22</v>
      </c>
      <c r="H24" s="4">
        <v>16</v>
      </c>
      <c r="I24" s="4" t="s">
        <v>23</v>
      </c>
      <c r="J24" s="5" t="s">
        <v>71</v>
      </c>
      <c r="K24" s="64"/>
      <c r="L24" s="64"/>
      <c r="M24" s="64"/>
      <c r="N24" s="4">
        <v>1</v>
      </c>
      <c r="O24" s="6">
        <v>1</v>
      </c>
      <c r="P24" s="4"/>
      <c r="Q24" s="4"/>
      <c r="R24" s="4"/>
      <c r="S24" s="66">
        <v>1</v>
      </c>
      <c r="T24" s="62"/>
      <c r="U24" s="66"/>
      <c r="V24" s="67" t="s">
        <v>26</v>
      </c>
    </row>
    <row r="25" spans="1:22" ht="27" x14ac:dyDescent="0.45">
      <c r="A25" s="3">
        <v>2023</v>
      </c>
      <c r="B25" s="3" t="s">
        <v>716</v>
      </c>
      <c r="C25" s="4" t="s">
        <v>27</v>
      </c>
      <c r="D25" s="61" t="s">
        <v>714</v>
      </c>
      <c r="E25" s="60">
        <v>366</v>
      </c>
      <c r="F25" s="5" t="s">
        <v>72</v>
      </c>
      <c r="G25" s="4" t="s">
        <v>22</v>
      </c>
      <c r="H25" s="4">
        <v>19</v>
      </c>
      <c r="I25" s="4" t="s">
        <v>25</v>
      </c>
      <c r="J25" s="5"/>
      <c r="K25" s="64"/>
      <c r="L25" s="64"/>
      <c r="M25" s="64"/>
      <c r="N25" s="4">
        <v>0</v>
      </c>
      <c r="O25" s="6">
        <v>0</v>
      </c>
      <c r="P25" s="4"/>
      <c r="Q25" s="4"/>
      <c r="R25" s="4"/>
      <c r="S25" s="66">
        <v>0</v>
      </c>
      <c r="T25" s="62"/>
      <c r="U25" s="66"/>
      <c r="V25" s="67" t="s">
        <v>26</v>
      </c>
    </row>
    <row r="26" spans="1:22" ht="27" x14ac:dyDescent="0.45">
      <c r="A26" s="3">
        <v>2023</v>
      </c>
      <c r="B26" s="3" t="s">
        <v>716</v>
      </c>
      <c r="C26" s="4" t="s">
        <v>73</v>
      </c>
      <c r="D26" s="61" t="s">
        <v>714</v>
      </c>
      <c r="E26" s="60">
        <v>366</v>
      </c>
      <c r="F26" s="5" t="s">
        <v>74</v>
      </c>
      <c r="G26" s="4" t="s">
        <v>22</v>
      </c>
      <c r="H26" s="4">
        <v>21</v>
      </c>
      <c r="I26" s="4" t="s">
        <v>23</v>
      </c>
      <c r="J26" s="5" t="s">
        <v>75</v>
      </c>
      <c r="K26" s="64"/>
      <c r="L26" s="64"/>
      <c r="M26" s="64"/>
      <c r="N26" s="4">
        <v>1</v>
      </c>
      <c r="O26" s="6">
        <v>1</v>
      </c>
      <c r="P26" s="4">
        <v>1</v>
      </c>
      <c r="Q26" s="4"/>
      <c r="R26" s="4">
        <v>1</v>
      </c>
      <c r="S26" s="66">
        <v>1</v>
      </c>
      <c r="T26" s="62"/>
      <c r="U26" s="66"/>
      <c r="V26" s="67" t="s">
        <v>26</v>
      </c>
    </row>
    <row r="27" spans="1:22" ht="27" x14ac:dyDescent="0.45">
      <c r="A27" s="3">
        <v>2023</v>
      </c>
      <c r="B27" s="3" t="s">
        <v>716</v>
      </c>
      <c r="C27" s="9" t="s">
        <v>73</v>
      </c>
      <c r="D27" s="61" t="s">
        <v>714</v>
      </c>
      <c r="E27" s="60">
        <v>366</v>
      </c>
      <c r="F27" s="10" t="s">
        <v>76</v>
      </c>
      <c r="G27" s="9" t="s">
        <v>22</v>
      </c>
      <c r="H27" s="9">
        <v>21</v>
      </c>
      <c r="I27" s="9" t="s">
        <v>23</v>
      </c>
      <c r="J27" s="10" t="s">
        <v>77</v>
      </c>
      <c r="K27" s="64"/>
      <c r="L27" s="64"/>
      <c r="M27" s="64"/>
      <c r="N27" s="9">
        <v>1</v>
      </c>
      <c r="O27" s="6">
        <v>0</v>
      </c>
      <c r="P27" s="9"/>
      <c r="Q27" s="9">
        <v>1</v>
      </c>
      <c r="R27" s="9">
        <v>1</v>
      </c>
      <c r="S27" s="66">
        <v>1</v>
      </c>
      <c r="T27" s="62"/>
      <c r="U27" s="66"/>
      <c r="V27" s="67" t="s">
        <v>26</v>
      </c>
    </row>
    <row r="28" spans="1:22" ht="27" x14ac:dyDescent="0.45">
      <c r="A28" s="3">
        <v>2023</v>
      </c>
      <c r="B28" s="3" t="s">
        <v>716</v>
      </c>
      <c r="C28" s="4" t="s">
        <v>20</v>
      </c>
      <c r="D28" s="61" t="s">
        <v>714</v>
      </c>
      <c r="E28" s="60">
        <v>366</v>
      </c>
      <c r="F28" s="5" t="s">
        <v>78</v>
      </c>
      <c r="G28" s="4" t="s">
        <v>22</v>
      </c>
      <c r="H28" s="4">
        <v>28</v>
      </c>
      <c r="I28" s="4" t="s">
        <v>23</v>
      </c>
      <c r="J28" s="5" t="s">
        <v>79</v>
      </c>
      <c r="K28" s="64"/>
      <c r="L28" s="64"/>
      <c r="M28" s="64"/>
      <c r="N28" s="4">
        <v>1</v>
      </c>
      <c r="O28" s="6">
        <v>0</v>
      </c>
      <c r="P28" s="4">
        <v>1</v>
      </c>
      <c r="Q28" s="4"/>
      <c r="R28" s="4"/>
      <c r="S28" s="66">
        <v>1</v>
      </c>
      <c r="T28" s="62"/>
      <c r="U28" s="66"/>
      <c r="V28" s="67" t="s">
        <v>26</v>
      </c>
    </row>
    <row r="29" spans="1:22" ht="27" x14ac:dyDescent="0.45">
      <c r="A29" s="3">
        <v>2023</v>
      </c>
      <c r="B29" s="3" t="s">
        <v>716</v>
      </c>
      <c r="C29" s="4" t="s">
        <v>20</v>
      </c>
      <c r="D29" s="61" t="s">
        <v>714</v>
      </c>
      <c r="E29" s="60">
        <v>366</v>
      </c>
      <c r="F29" s="5" t="s">
        <v>80</v>
      </c>
      <c r="G29" s="4" t="s">
        <v>22</v>
      </c>
      <c r="H29" s="4">
        <v>20</v>
      </c>
      <c r="I29" s="4" t="s">
        <v>25</v>
      </c>
      <c r="J29" s="5"/>
      <c r="K29" s="64"/>
      <c r="L29" s="64"/>
      <c r="M29" s="64"/>
      <c r="N29" s="4">
        <v>0</v>
      </c>
      <c r="O29" s="6">
        <v>0</v>
      </c>
      <c r="P29" s="4">
        <v>1</v>
      </c>
      <c r="Q29" s="4"/>
      <c r="R29" s="4"/>
      <c r="S29" s="66">
        <v>1</v>
      </c>
      <c r="T29" s="62"/>
      <c r="U29" s="66"/>
      <c r="V29" s="67" t="s">
        <v>26</v>
      </c>
    </row>
    <row r="30" spans="1:22" ht="27" x14ac:dyDescent="0.45">
      <c r="A30" s="3">
        <v>2023</v>
      </c>
      <c r="B30" s="3" t="s">
        <v>716</v>
      </c>
      <c r="C30" s="4" t="s">
        <v>73</v>
      </c>
      <c r="D30" s="61" t="s">
        <v>714</v>
      </c>
      <c r="E30" s="60">
        <v>366</v>
      </c>
      <c r="F30" s="5" t="s">
        <v>81</v>
      </c>
      <c r="G30" s="4" t="s">
        <v>22</v>
      </c>
      <c r="H30" s="4">
        <v>20</v>
      </c>
      <c r="I30" s="4" t="s">
        <v>23</v>
      </c>
      <c r="J30" s="5" t="s">
        <v>82</v>
      </c>
      <c r="K30" s="64"/>
      <c r="L30" s="64"/>
      <c r="M30" s="64"/>
      <c r="N30" s="4">
        <v>1</v>
      </c>
      <c r="O30" s="6">
        <v>0</v>
      </c>
      <c r="P30" s="4">
        <v>1</v>
      </c>
      <c r="Q30" s="4"/>
      <c r="R30" s="4">
        <v>1</v>
      </c>
      <c r="S30" s="66">
        <v>1</v>
      </c>
      <c r="T30" s="62"/>
      <c r="U30" s="66"/>
      <c r="V30" s="67" t="s">
        <v>26</v>
      </c>
    </row>
    <row r="31" spans="1:22" ht="27" x14ac:dyDescent="0.45">
      <c r="A31" s="3">
        <v>2023</v>
      </c>
      <c r="B31" s="3" t="s">
        <v>716</v>
      </c>
      <c r="C31" s="4" t="s">
        <v>73</v>
      </c>
      <c r="D31" s="61" t="s">
        <v>714</v>
      </c>
      <c r="E31" s="60">
        <v>366</v>
      </c>
      <c r="F31" s="5" t="s">
        <v>83</v>
      </c>
      <c r="G31" s="4" t="s">
        <v>22</v>
      </c>
      <c r="H31" s="4">
        <v>17</v>
      </c>
      <c r="I31" s="4" t="s">
        <v>23</v>
      </c>
      <c r="J31" s="5" t="s">
        <v>84</v>
      </c>
      <c r="K31" s="64"/>
      <c r="L31" s="64"/>
      <c r="M31" s="64"/>
      <c r="N31" s="4">
        <v>1</v>
      </c>
      <c r="O31" s="6">
        <v>0</v>
      </c>
      <c r="P31" s="4"/>
      <c r="Q31" s="4"/>
      <c r="R31" s="4"/>
      <c r="S31" s="66">
        <v>1</v>
      </c>
      <c r="T31" s="62"/>
      <c r="U31" s="66"/>
      <c r="V31" s="67" t="s">
        <v>26</v>
      </c>
    </row>
    <row r="32" spans="1:22" ht="27" x14ac:dyDescent="0.45">
      <c r="A32" s="3">
        <v>2023</v>
      </c>
      <c r="B32" s="3" t="s">
        <v>716</v>
      </c>
      <c r="C32" s="4" t="s">
        <v>73</v>
      </c>
      <c r="D32" s="61" t="s">
        <v>714</v>
      </c>
      <c r="E32" s="60">
        <v>366</v>
      </c>
      <c r="F32" s="5" t="s">
        <v>85</v>
      </c>
      <c r="G32" s="4" t="s">
        <v>22</v>
      </c>
      <c r="H32" s="4">
        <v>19</v>
      </c>
      <c r="I32" s="4" t="s">
        <v>23</v>
      </c>
      <c r="J32" s="5" t="s">
        <v>86</v>
      </c>
      <c r="K32" s="64"/>
      <c r="L32" s="64"/>
      <c r="M32" s="64"/>
      <c r="N32" s="4">
        <v>1</v>
      </c>
      <c r="O32" s="6">
        <v>1</v>
      </c>
      <c r="P32" s="4">
        <v>1</v>
      </c>
      <c r="Q32" s="4"/>
      <c r="R32" s="4"/>
      <c r="S32" s="66">
        <v>1</v>
      </c>
      <c r="T32" s="62"/>
      <c r="U32" s="66"/>
      <c r="V32" s="67" t="s">
        <v>26</v>
      </c>
    </row>
    <row r="33" spans="1:22" ht="40.5" x14ac:dyDescent="0.45">
      <c r="A33" s="3">
        <v>2023</v>
      </c>
      <c r="B33" s="3" t="s">
        <v>716</v>
      </c>
      <c r="C33" s="4" t="s">
        <v>73</v>
      </c>
      <c r="D33" s="61" t="s">
        <v>714</v>
      </c>
      <c r="E33" s="60">
        <v>366</v>
      </c>
      <c r="F33" s="5" t="s">
        <v>87</v>
      </c>
      <c r="G33" s="4" t="s">
        <v>22</v>
      </c>
      <c r="H33" s="4">
        <v>19</v>
      </c>
      <c r="I33" s="4" t="s">
        <v>23</v>
      </c>
      <c r="J33" s="5" t="s">
        <v>88</v>
      </c>
      <c r="K33" s="64"/>
      <c r="L33" s="64"/>
      <c r="M33" s="64"/>
      <c r="N33" s="4">
        <v>1</v>
      </c>
      <c r="O33" s="6">
        <v>1</v>
      </c>
      <c r="P33" s="4">
        <v>1</v>
      </c>
      <c r="Q33" s="4"/>
      <c r="R33" s="4"/>
      <c r="S33" s="66">
        <v>1</v>
      </c>
      <c r="T33" s="62"/>
      <c r="U33" s="66"/>
      <c r="V33" s="67" t="s">
        <v>26</v>
      </c>
    </row>
    <row r="34" spans="1:22" ht="27" x14ac:dyDescent="0.45">
      <c r="A34" s="3">
        <v>2023</v>
      </c>
      <c r="B34" s="3" t="s">
        <v>716</v>
      </c>
      <c r="C34" s="4" t="s">
        <v>73</v>
      </c>
      <c r="D34" s="61" t="s">
        <v>714</v>
      </c>
      <c r="E34" s="60">
        <v>366</v>
      </c>
      <c r="F34" s="5" t="s">
        <v>89</v>
      </c>
      <c r="G34" s="4" t="s">
        <v>22</v>
      </c>
      <c r="H34" s="4">
        <v>19</v>
      </c>
      <c r="I34" s="4" t="s">
        <v>23</v>
      </c>
      <c r="J34" s="5" t="s">
        <v>90</v>
      </c>
      <c r="K34" s="64"/>
      <c r="L34" s="64"/>
      <c r="M34" s="64"/>
      <c r="N34" s="4">
        <v>1</v>
      </c>
      <c r="O34" s="6">
        <v>0</v>
      </c>
      <c r="P34" s="4"/>
      <c r="Q34" s="4"/>
      <c r="R34" s="4"/>
      <c r="S34" s="66">
        <v>1</v>
      </c>
      <c r="T34" s="62"/>
      <c r="U34" s="66"/>
      <c r="V34" s="67" t="s">
        <v>26</v>
      </c>
    </row>
    <row r="35" spans="1:22" ht="40.5" x14ac:dyDescent="0.45">
      <c r="A35" s="3">
        <v>2023</v>
      </c>
      <c r="B35" s="3" t="s">
        <v>716</v>
      </c>
      <c r="C35" s="4" t="s">
        <v>73</v>
      </c>
      <c r="D35" s="61" t="s">
        <v>714</v>
      </c>
      <c r="E35" s="60">
        <v>366</v>
      </c>
      <c r="F35" s="5" t="s">
        <v>91</v>
      </c>
      <c r="G35" s="4" t="s">
        <v>22</v>
      </c>
      <c r="H35" s="4">
        <v>19</v>
      </c>
      <c r="I35" s="4" t="s">
        <v>23</v>
      </c>
      <c r="J35" s="5" t="s">
        <v>92</v>
      </c>
      <c r="K35" s="64"/>
      <c r="L35" s="64"/>
      <c r="M35" s="64"/>
      <c r="N35" s="4">
        <v>1</v>
      </c>
      <c r="O35" s="6">
        <v>1</v>
      </c>
      <c r="P35" s="4"/>
      <c r="Q35" s="4"/>
      <c r="R35" s="4"/>
      <c r="S35" s="66">
        <v>1</v>
      </c>
      <c r="T35" s="62"/>
      <c r="U35" s="66"/>
      <c r="V35" s="67" t="s">
        <v>26</v>
      </c>
    </row>
    <row r="36" spans="1:22" ht="27" x14ac:dyDescent="0.45">
      <c r="A36" s="3">
        <v>2023</v>
      </c>
      <c r="B36" s="3" t="s">
        <v>716</v>
      </c>
      <c r="C36" s="4" t="s">
        <v>73</v>
      </c>
      <c r="D36" s="61" t="s">
        <v>714</v>
      </c>
      <c r="E36" s="60">
        <v>366</v>
      </c>
      <c r="F36" s="5" t="s">
        <v>93</v>
      </c>
      <c r="G36" s="4" t="s">
        <v>22</v>
      </c>
      <c r="H36" s="4">
        <v>20</v>
      </c>
      <c r="I36" s="4" t="s">
        <v>25</v>
      </c>
      <c r="J36" s="5"/>
      <c r="K36" s="64"/>
      <c r="L36" s="64"/>
      <c r="M36" s="64"/>
      <c r="N36" s="4">
        <v>0</v>
      </c>
      <c r="O36" s="6">
        <v>1</v>
      </c>
      <c r="P36" s="4"/>
      <c r="Q36" s="4"/>
      <c r="R36" s="4"/>
      <c r="S36" s="66">
        <v>1</v>
      </c>
      <c r="T36" s="62"/>
      <c r="U36" s="66"/>
      <c r="V36" s="67" t="s">
        <v>26</v>
      </c>
    </row>
    <row r="37" spans="1:22" ht="27" x14ac:dyDescent="0.45">
      <c r="A37" s="3">
        <v>2023</v>
      </c>
      <c r="B37" s="3" t="s">
        <v>716</v>
      </c>
      <c r="C37" s="4" t="s">
        <v>73</v>
      </c>
      <c r="D37" s="61" t="s">
        <v>714</v>
      </c>
      <c r="E37" s="60">
        <v>366</v>
      </c>
      <c r="F37" s="5" t="s">
        <v>94</v>
      </c>
      <c r="G37" s="4" t="s">
        <v>22</v>
      </c>
      <c r="H37" s="4">
        <v>19</v>
      </c>
      <c r="I37" s="4" t="s">
        <v>23</v>
      </c>
      <c r="J37" s="5" t="s">
        <v>84</v>
      </c>
      <c r="K37" s="64"/>
      <c r="L37" s="64"/>
      <c r="M37" s="64"/>
      <c r="N37" s="4">
        <v>1</v>
      </c>
      <c r="O37" s="6">
        <v>1</v>
      </c>
      <c r="P37" s="4"/>
      <c r="Q37" s="4"/>
      <c r="R37" s="4">
        <v>1</v>
      </c>
      <c r="S37" s="66">
        <v>1</v>
      </c>
      <c r="T37" s="62"/>
      <c r="U37" s="66"/>
      <c r="V37" s="67" t="s">
        <v>26</v>
      </c>
    </row>
    <row r="38" spans="1:22" ht="108" x14ac:dyDescent="0.45">
      <c r="A38" s="3">
        <v>2023</v>
      </c>
      <c r="B38" s="3" t="s">
        <v>716</v>
      </c>
      <c r="C38" s="9" t="s">
        <v>27</v>
      </c>
      <c r="D38" s="61" t="s">
        <v>714</v>
      </c>
      <c r="E38" s="60">
        <v>366</v>
      </c>
      <c r="F38" s="10" t="s">
        <v>95</v>
      </c>
      <c r="G38" s="9" t="s">
        <v>22</v>
      </c>
      <c r="H38" s="9">
        <v>18</v>
      </c>
      <c r="I38" s="9" t="s">
        <v>23</v>
      </c>
      <c r="J38" s="10" t="s">
        <v>96</v>
      </c>
      <c r="K38" s="64"/>
      <c r="L38" s="64"/>
      <c r="M38" s="64"/>
      <c r="N38" s="9">
        <v>1</v>
      </c>
      <c r="O38" s="6">
        <v>0</v>
      </c>
      <c r="P38" s="9"/>
      <c r="Q38" s="9">
        <v>1</v>
      </c>
      <c r="R38" s="9"/>
      <c r="S38" s="66">
        <v>1</v>
      </c>
      <c r="T38" s="62"/>
      <c r="U38" s="66"/>
      <c r="V38" s="67" t="s">
        <v>26</v>
      </c>
    </row>
    <row r="39" spans="1:22" ht="81" x14ac:dyDescent="0.45">
      <c r="A39" s="3">
        <v>2023</v>
      </c>
      <c r="B39" s="3" t="s">
        <v>716</v>
      </c>
      <c r="C39" s="4" t="s">
        <v>27</v>
      </c>
      <c r="D39" s="61" t="s">
        <v>714</v>
      </c>
      <c r="E39" s="60">
        <v>366</v>
      </c>
      <c r="F39" s="5" t="s">
        <v>97</v>
      </c>
      <c r="G39" s="4" t="s">
        <v>22</v>
      </c>
      <c r="H39" s="4">
        <v>19</v>
      </c>
      <c r="I39" s="4" t="s">
        <v>23</v>
      </c>
      <c r="J39" s="5" t="s">
        <v>98</v>
      </c>
      <c r="K39" s="64"/>
      <c r="L39" s="64"/>
      <c r="M39" s="64"/>
      <c r="N39" s="4">
        <v>1</v>
      </c>
      <c r="O39" s="6">
        <v>1</v>
      </c>
      <c r="P39" s="4"/>
      <c r="Q39" s="4"/>
      <c r="R39" s="4"/>
      <c r="S39" s="66">
        <v>1</v>
      </c>
      <c r="T39" s="62"/>
      <c r="U39" s="66"/>
      <c r="V39" s="67" t="s">
        <v>26</v>
      </c>
    </row>
    <row r="40" spans="1:22" ht="67.5" x14ac:dyDescent="0.45">
      <c r="A40" s="3">
        <v>2023</v>
      </c>
      <c r="B40" s="3" t="s">
        <v>716</v>
      </c>
      <c r="C40" s="4" t="s">
        <v>27</v>
      </c>
      <c r="D40" s="61" t="s">
        <v>714</v>
      </c>
      <c r="E40" s="60">
        <v>366</v>
      </c>
      <c r="F40" s="5" t="s">
        <v>99</v>
      </c>
      <c r="G40" s="4" t="s">
        <v>22</v>
      </c>
      <c r="H40" s="4">
        <v>19</v>
      </c>
      <c r="I40" s="4" t="s">
        <v>23</v>
      </c>
      <c r="J40" s="5" t="s">
        <v>100</v>
      </c>
      <c r="K40" s="64"/>
      <c r="L40" s="64"/>
      <c r="M40" s="64"/>
      <c r="N40" s="4">
        <v>1</v>
      </c>
      <c r="O40" s="6">
        <v>1</v>
      </c>
      <c r="P40" s="4"/>
      <c r="Q40" s="4"/>
      <c r="R40" s="4"/>
      <c r="S40" s="66">
        <v>1</v>
      </c>
      <c r="T40" s="62"/>
      <c r="U40" s="66"/>
      <c r="V40" s="67" t="s">
        <v>26</v>
      </c>
    </row>
    <row r="41" spans="1:22" ht="40.5" x14ac:dyDescent="0.45">
      <c r="A41" s="3">
        <v>2023</v>
      </c>
      <c r="B41" s="3" t="s">
        <v>716</v>
      </c>
      <c r="C41" s="4" t="s">
        <v>27</v>
      </c>
      <c r="D41" s="61" t="s">
        <v>714</v>
      </c>
      <c r="E41" s="60">
        <v>366</v>
      </c>
      <c r="F41" s="5" t="s">
        <v>101</v>
      </c>
      <c r="G41" s="4" t="s">
        <v>22</v>
      </c>
      <c r="H41" s="4">
        <v>17</v>
      </c>
      <c r="I41" s="4" t="s">
        <v>23</v>
      </c>
      <c r="J41" s="5" t="s">
        <v>102</v>
      </c>
      <c r="K41" s="64"/>
      <c r="L41" s="64"/>
      <c r="M41" s="64"/>
      <c r="N41" s="4">
        <v>1</v>
      </c>
      <c r="O41" s="6">
        <v>1</v>
      </c>
      <c r="P41" s="4"/>
      <c r="Q41" s="4"/>
      <c r="R41" s="4"/>
      <c r="S41" s="66">
        <v>1</v>
      </c>
      <c r="T41" s="62"/>
      <c r="U41" s="66"/>
      <c r="V41" s="67" t="s">
        <v>26</v>
      </c>
    </row>
    <row r="42" spans="1:22" ht="54" x14ac:dyDescent="0.45">
      <c r="A42" s="3">
        <v>2023</v>
      </c>
      <c r="B42" s="3" t="s">
        <v>716</v>
      </c>
      <c r="C42" s="4" t="s">
        <v>27</v>
      </c>
      <c r="D42" s="61" t="s">
        <v>714</v>
      </c>
      <c r="E42" s="60">
        <v>366</v>
      </c>
      <c r="F42" s="5" t="s">
        <v>103</v>
      </c>
      <c r="G42" s="4" t="s">
        <v>22</v>
      </c>
      <c r="H42" s="4">
        <v>19</v>
      </c>
      <c r="I42" s="4" t="s">
        <v>23</v>
      </c>
      <c r="J42" s="5" t="s">
        <v>104</v>
      </c>
      <c r="K42" s="64"/>
      <c r="L42" s="64"/>
      <c r="M42" s="64"/>
      <c r="N42" s="4">
        <v>1</v>
      </c>
      <c r="O42" s="6">
        <v>1</v>
      </c>
      <c r="P42" s="4"/>
      <c r="Q42" s="4"/>
      <c r="R42" s="4"/>
      <c r="S42" s="66">
        <v>1</v>
      </c>
      <c r="T42" s="62"/>
      <c r="U42" s="66"/>
      <c r="V42" s="67" t="s">
        <v>26</v>
      </c>
    </row>
    <row r="43" spans="1:22" ht="40.5" x14ac:dyDescent="0.45">
      <c r="A43" s="3">
        <v>2023</v>
      </c>
      <c r="B43" s="3" t="s">
        <v>716</v>
      </c>
      <c r="C43" s="4" t="s">
        <v>27</v>
      </c>
      <c r="D43" s="61" t="s">
        <v>714</v>
      </c>
      <c r="E43" s="60">
        <v>366</v>
      </c>
      <c r="F43" s="5" t="s">
        <v>105</v>
      </c>
      <c r="G43" s="4" t="s">
        <v>22</v>
      </c>
      <c r="H43" s="4">
        <v>21</v>
      </c>
      <c r="I43" s="4" t="s">
        <v>23</v>
      </c>
      <c r="J43" s="5" t="s">
        <v>106</v>
      </c>
      <c r="K43" s="64"/>
      <c r="L43" s="64"/>
      <c r="M43" s="64"/>
      <c r="N43" s="4">
        <v>1</v>
      </c>
      <c r="O43" s="6">
        <v>1</v>
      </c>
      <c r="P43" s="4"/>
      <c r="Q43" s="4"/>
      <c r="R43" s="4"/>
      <c r="S43" s="66">
        <v>1</v>
      </c>
      <c r="T43" s="62"/>
      <c r="U43" s="66"/>
      <c r="V43" s="67" t="s">
        <v>26</v>
      </c>
    </row>
    <row r="44" spans="1:22" ht="67.5" x14ac:dyDescent="0.45">
      <c r="A44" s="3">
        <v>2023</v>
      </c>
      <c r="B44" s="3" t="s">
        <v>716</v>
      </c>
      <c r="C44" s="4" t="s">
        <v>27</v>
      </c>
      <c r="D44" s="61" t="s">
        <v>714</v>
      </c>
      <c r="E44" s="60">
        <v>366</v>
      </c>
      <c r="F44" s="5" t="s">
        <v>107</v>
      </c>
      <c r="G44" s="4" t="s">
        <v>22</v>
      </c>
      <c r="H44" s="4">
        <v>19</v>
      </c>
      <c r="I44" s="4" t="s">
        <v>23</v>
      </c>
      <c r="J44" s="5" t="s">
        <v>108</v>
      </c>
      <c r="K44" s="64"/>
      <c r="L44" s="64"/>
      <c r="M44" s="64"/>
      <c r="N44" s="4">
        <v>1</v>
      </c>
      <c r="O44" s="6">
        <v>1</v>
      </c>
      <c r="P44" s="4"/>
      <c r="Q44" s="4"/>
      <c r="R44" s="4"/>
      <c r="S44" s="66">
        <v>1</v>
      </c>
      <c r="T44" s="62"/>
      <c r="U44" s="66"/>
      <c r="V44" s="67" t="s">
        <v>26</v>
      </c>
    </row>
    <row r="45" spans="1:22" ht="27" x14ac:dyDescent="0.45">
      <c r="A45" s="3">
        <v>2023</v>
      </c>
      <c r="B45" s="3" t="s">
        <v>716</v>
      </c>
      <c r="C45" s="4" t="s">
        <v>109</v>
      </c>
      <c r="D45" s="61" t="s">
        <v>714</v>
      </c>
      <c r="E45" s="60">
        <v>366</v>
      </c>
      <c r="F45" s="5" t="s">
        <v>110</v>
      </c>
      <c r="G45" s="4" t="s">
        <v>22</v>
      </c>
      <c r="H45" s="4">
        <v>20</v>
      </c>
      <c r="I45" s="4" t="s">
        <v>23</v>
      </c>
      <c r="J45" s="5" t="s">
        <v>111</v>
      </c>
      <c r="K45" s="64"/>
      <c r="L45" s="64"/>
      <c r="M45" s="64"/>
      <c r="N45" s="4">
        <v>1</v>
      </c>
      <c r="O45" s="6">
        <v>1</v>
      </c>
      <c r="P45" s="4"/>
      <c r="Q45" s="4"/>
      <c r="R45" s="4"/>
      <c r="S45" s="66">
        <v>1</v>
      </c>
      <c r="T45" s="62"/>
      <c r="U45" s="66"/>
      <c r="V45" s="67" t="s">
        <v>26</v>
      </c>
    </row>
    <row r="46" spans="1:22" ht="27" x14ac:dyDescent="0.45">
      <c r="A46" s="3">
        <v>2023</v>
      </c>
      <c r="B46" s="3" t="s">
        <v>716</v>
      </c>
      <c r="C46" s="4" t="s">
        <v>109</v>
      </c>
      <c r="D46" s="61" t="s">
        <v>714</v>
      </c>
      <c r="E46" s="60">
        <v>366</v>
      </c>
      <c r="F46" s="5" t="s">
        <v>112</v>
      </c>
      <c r="G46" s="4" t="s">
        <v>22</v>
      </c>
      <c r="H46" s="4">
        <v>25</v>
      </c>
      <c r="I46" s="4" t="s">
        <v>23</v>
      </c>
      <c r="J46" s="5" t="s">
        <v>113</v>
      </c>
      <c r="K46" s="64"/>
      <c r="L46" s="64"/>
      <c r="M46" s="64"/>
      <c r="N46" s="4">
        <v>1</v>
      </c>
      <c r="O46" s="6">
        <v>0</v>
      </c>
      <c r="P46" s="4"/>
      <c r="Q46" s="4"/>
      <c r="R46" s="4">
        <v>1</v>
      </c>
      <c r="S46" s="66">
        <v>1</v>
      </c>
      <c r="T46" s="62"/>
      <c r="U46" s="66"/>
      <c r="V46" s="67" t="s">
        <v>26</v>
      </c>
    </row>
    <row r="47" spans="1:22" ht="40.5" x14ac:dyDescent="0.45">
      <c r="A47" s="3">
        <v>2023</v>
      </c>
      <c r="B47" s="3" t="s">
        <v>716</v>
      </c>
      <c r="C47" s="4" t="s">
        <v>109</v>
      </c>
      <c r="D47" s="61" t="s">
        <v>714</v>
      </c>
      <c r="E47" s="60">
        <v>366</v>
      </c>
      <c r="F47" s="5" t="s">
        <v>114</v>
      </c>
      <c r="G47" s="4" t="s">
        <v>22</v>
      </c>
      <c r="H47" s="4">
        <v>24</v>
      </c>
      <c r="I47" s="4" t="s">
        <v>23</v>
      </c>
      <c r="J47" s="5" t="s">
        <v>115</v>
      </c>
      <c r="K47" s="64"/>
      <c r="L47" s="64"/>
      <c r="M47" s="64"/>
      <c r="N47" s="4">
        <v>1</v>
      </c>
      <c r="O47" s="6">
        <v>1</v>
      </c>
      <c r="P47" s="4"/>
      <c r="Q47" s="4"/>
      <c r="R47" s="4">
        <v>1</v>
      </c>
      <c r="S47" s="66">
        <v>1</v>
      </c>
      <c r="T47" s="62"/>
      <c r="U47" s="66"/>
      <c r="V47" s="67" t="s">
        <v>26</v>
      </c>
    </row>
    <row r="48" spans="1:22" ht="27" x14ac:dyDescent="0.45">
      <c r="A48" s="3">
        <v>2023</v>
      </c>
      <c r="B48" s="3" t="s">
        <v>716</v>
      </c>
      <c r="C48" s="4" t="s">
        <v>109</v>
      </c>
      <c r="D48" s="61" t="s">
        <v>714</v>
      </c>
      <c r="E48" s="60">
        <v>366</v>
      </c>
      <c r="F48" s="5" t="s">
        <v>116</v>
      </c>
      <c r="G48" s="4" t="s">
        <v>22</v>
      </c>
      <c r="H48" s="4">
        <v>22</v>
      </c>
      <c r="I48" s="4" t="s">
        <v>23</v>
      </c>
      <c r="J48" s="5" t="s">
        <v>117</v>
      </c>
      <c r="K48" s="64"/>
      <c r="L48" s="64"/>
      <c r="M48" s="64"/>
      <c r="N48" s="4">
        <v>1</v>
      </c>
      <c r="O48" s="6">
        <v>1</v>
      </c>
      <c r="P48" s="4"/>
      <c r="Q48" s="4"/>
      <c r="R48" s="4">
        <v>1</v>
      </c>
      <c r="S48" s="66">
        <v>1</v>
      </c>
      <c r="T48" s="62"/>
      <c r="U48" s="66"/>
      <c r="V48" s="67" t="s">
        <v>26</v>
      </c>
    </row>
    <row r="49" spans="1:22" ht="27" x14ac:dyDescent="0.45">
      <c r="A49" s="3">
        <v>2023</v>
      </c>
      <c r="B49" s="3" t="s">
        <v>716</v>
      </c>
      <c r="C49" s="4" t="s">
        <v>109</v>
      </c>
      <c r="D49" s="61" t="s">
        <v>714</v>
      </c>
      <c r="E49" s="60">
        <v>366</v>
      </c>
      <c r="F49" s="5" t="s">
        <v>118</v>
      </c>
      <c r="G49" s="4" t="s">
        <v>22</v>
      </c>
      <c r="H49" s="4">
        <v>22</v>
      </c>
      <c r="I49" s="4" t="s">
        <v>23</v>
      </c>
      <c r="J49" s="5" t="s">
        <v>119</v>
      </c>
      <c r="K49" s="64"/>
      <c r="L49" s="64"/>
      <c r="M49" s="64"/>
      <c r="N49" s="4">
        <v>1</v>
      </c>
      <c r="O49" s="6">
        <v>1</v>
      </c>
      <c r="P49" s="4">
        <v>1</v>
      </c>
      <c r="Q49" s="4"/>
      <c r="R49" s="4">
        <v>1</v>
      </c>
      <c r="S49" s="66">
        <v>1</v>
      </c>
      <c r="T49" s="62"/>
      <c r="U49" s="66"/>
      <c r="V49" s="67" t="s">
        <v>26</v>
      </c>
    </row>
    <row r="50" spans="1:22" ht="27" x14ac:dyDescent="0.45">
      <c r="A50" s="3">
        <v>2023</v>
      </c>
      <c r="B50" s="3" t="s">
        <v>716</v>
      </c>
      <c r="C50" s="4" t="s">
        <v>109</v>
      </c>
      <c r="D50" s="61" t="s">
        <v>714</v>
      </c>
      <c r="E50" s="60">
        <v>366</v>
      </c>
      <c r="F50" s="5" t="s">
        <v>120</v>
      </c>
      <c r="G50" s="4" t="s">
        <v>22</v>
      </c>
      <c r="H50" s="4">
        <v>23</v>
      </c>
      <c r="I50" s="4" t="s">
        <v>23</v>
      </c>
      <c r="J50" s="5" t="s">
        <v>121</v>
      </c>
      <c r="K50" s="64"/>
      <c r="L50" s="64"/>
      <c r="M50" s="64"/>
      <c r="N50" s="4">
        <v>1</v>
      </c>
      <c r="O50" s="6">
        <v>1</v>
      </c>
      <c r="P50" s="4">
        <v>1</v>
      </c>
      <c r="Q50" s="4"/>
      <c r="R50" s="4">
        <v>1</v>
      </c>
      <c r="S50" s="66">
        <v>1</v>
      </c>
      <c r="T50" s="62"/>
      <c r="U50" s="66"/>
      <c r="V50" s="67" t="s">
        <v>26</v>
      </c>
    </row>
    <row r="51" spans="1:22" ht="27" x14ac:dyDescent="0.45">
      <c r="A51" s="3">
        <v>2023</v>
      </c>
      <c r="B51" s="3" t="s">
        <v>716</v>
      </c>
      <c r="C51" s="4" t="s">
        <v>109</v>
      </c>
      <c r="D51" s="61" t="s">
        <v>714</v>
      </c>
      <c r="E51" s="60">
        <v>366</v>
      </c>
      <c r="F51" s="5" t="s">
        <v>122</v>
      </c>
      <c r="G51" s="4" t="s">
        <v>22</v>
      </c>
      <c r="H51" s="4">
        <v>19</v>
      </c>
      <c r="I51" s="4" t="s">
        <v>23</v>
      </c>
      <c r="J51" s="5" t="s">
        <v>123</v>
      </c>
      <c r="K51" s="64"/>
      <c r="L51" s="64"/>
      <c r="M51" s="64"/>
      <c r="N51" s="4">
        <v>1</v>
      </c>
      <c r="O51" s="6">
        <v>1</v>
      </c>
      <c r="P51" s="4">
        <v>1</v>
      </c>
      <c r="Q51" s="4"/>
      <c r="R51" s="4"/>
      <c r="S51" s="66">
        <v>1</v>
      </c>
      <c r="T51" s="62"/>
      <c r="U51" s="66"/>
      <c r="V51" s="67" t="s">
        <v>26</v>
      </c>
    </row>
    <row r="52" spans="1:22" ht="40.5" x14ac:dyDescent="0.45">
      <c r="A52" s="3">
        <v>2023</v>
      </c>
      <c r="B52" s="3" t="s">
        <v>716</v>
      </c>
      <c r="C52" s="4" t="s">
        <v>124</v>
      </c>
      <c r="D52" s="61" t="s">
        <v>714</v>
      </c>
      <c r="E52" s="60">
        <v>366</v>
      </c>
      <c r="F52" s="5" t="s">
        <v>125</v>
      </c>
      <c r="G52" s="4" t="s">
        <v>22</v>
      </c>
      <c r="H52" s="4">
        <v>22</v>
      </c>
      <c r="I52" s="4" t="s">
        <v>23</v>
      </c>
      <c r="J52" s="5" t="s">
        <v>126</v>
      </c>
      <c r="K52" s="64"/>
      <c r="L52" s="64"/>
      <c r="M52" s="64"/>
      <c r="N52" s="4">
        <v>1</v>
      </c>
      <c r="O52" s="6">
        <v>1</v>
      </c>
      <c r="P52" s="4"/>
      <c r="Q52" s="4"/>
      <c r="R52" s="4">
        <v>1</v>
      </c>
      <c r="S52" s="66">
        <v>1</v>
      </c>
      <c r="T52" s="62"/>
      <c r="U52" s="66"/>
      <c r="V52" s="67" t="s">
        <v>26</v>
      </c>
    </row>
    <row r="53" spans="1:22" ht="27" x14ac:dyDescent="0.45">
      <c r="A53" s="3">
        <v>2023</v>
      </c>
      <c r="B53" s="3" t="s">
        <v>716</v>
      </c>
      <c r="C53" s="4" t="s">
        <v>124</v>
      </c>
      <c r="D53" s="61" t="s">
        <v>714</v>
      </c>
      <c r="E53" s="60">
        <v>366</v>
      </c>
      <c r="F53" s="5" t="s">
        <v>127</v>
      </c>
      <c r="G53" s="4" t="s">
        <v>22</v>
      </c>
      <c r="H53" s="4">
        <v>22</v>
      </c>
      <c r="I53" s="4" t="s">
        <v>23</v>
      </c>
      <c r="J53" s="5" t="s">
        <v>128</v>
      </c>
      <c r="K53" s="64"/>
      <c r="L53" s="64"/>
      <c r="M53" s="64"/>
      <c r="N53" s="4">
        <v>1</v>
      </c>
      <c r="O53" s="6">
        <v>0</v>
      </c>
      <c r="P53" s="4">
        <v>0</v>
      </c>
      <c r="Q53" s="4"/>
      <c r="R53" s="4"/>
      <c r="S53" s="66">
        <v>1</v>
      </c>
      <c r="T53" s="62"/>
      <c r="U53" s="66"/>
      <c r="V53" s="67" t="s">
        <v>26</v>
      </c>
    </row>
    <row r="54" spans="1:22" ht="27" x14ac:dyDescent="0.45">
      <c r="A54" s="3">
        <v>2023</v>
      </c>
      <c r="B54" s="3" t="s">
        <v>716</v>
      </c>
      <c r="C54" s="4" t="s">
        <v>109</v>
      </c>
      <c r="D54" s="61" t="s">
        <v>714</v>
      </c>
      <c r="E54" s="60">
        <v>366</v>
      </c>
      <c r="F54" s="5" t="s">
        <v>129</v>
      </c>
      <c r="G54" s="4" t="s">
        <v>22</v>
      </c>
      <c r="H54" s="4">
        <v>23</v>
      </c>
      <c r="I54" s="4" t="s">
        <v>23</v>
      </c>
      <c r="J54" s="5" t="s">
        <v>130</v>
      </c>
      <c r="K54" s="64"/>
      <c r="L54" s="64"/>
      <c r="M54" s="64"/>
      <c r="N54" s="4">
        <v>1</v>
      </c>
      <c r="O54" s="6">
        <v>1</v>
      </c>
      <c r="P54" s="4"/>
      <c r="Q54" s="4"/>
      <c r="R54" s="4"/>
      <c r="S54" s="66">
        <v>1</v>
      </c>
      <c r="T54" s="62"/>
      <c r="U54" s="66"/>
      <c r="V54" s="67" t="s">
        <v>26</v>
      </c>
    </row>
    <row r="55" spans="1:22" ht="27" x14ac:dyDescent="0.45">
      <c r="A55" s="3">
        <v>2023</v>
      </c>
      <c r="B55" s="3" t="s">
        <v>716</v>
      </c>
      <c r="C55" s="4" t="s">
        <v>124</v>
      </c>
      <c r="D55" s="61" t="s">
        <v>714</v>
      </c>
      <c r="E55" s="60">
        <v>366</v>
      </c>
      <c r="F55" s="5" t="s">
        <v>131</v>
      </c>
      <c r="G55" s="4" t="s">
        <v>22</v>
      </c>
      <c r="H55" s="4">
        <v>22</v>
      </c>
      <c r="I55" s="4" t="s">
        <v>23</v>
      </c>
      <c r="J55" s="5" t="s">
        <v>132</v>
      </c>
      <c r="K55" s="64"/>
      <c r="L55" s="64"/>
      <c r="M55" s="64"/>
      <c r="N55" s="4">
        <v>1</v>
      </c>
      <c r="O55" s="6">
        <v>1</v>
      </c>
      <c r="P55" s="4">
        <v>1</v>
      </c>
      <c r="Q55" s="4"/>
      <c r="R55" s="4"/>
      <c r="S55" s="66">
        <v>1</v>
      </c>
      <c r="T55" s="62"/>
      <c r="U55" s="66"/>
      <c r="V55" s="67" t="s">
        <v>26</v>
      </c>
    </row>
    <row r="56" spans="1:22" ht="27" x14ac:dyDescent="0.45">
      <c r="A56" s="3">
        <v>2023</v>
      </c>
      <c r="B56" s="3" t="s">
        <v>716</v>
      </c>
      <c r="C56" s="4" t="s">
        <v>124</v>
      </c>
      <c r="D56" s="61" t="s">
        <v>714</v>
      </c>
      <c r="E56" s="60">
        <v>366</v>
      </c>
      <c r="F56" s="5" t="s">
        <v>133</v>
      </c>
      <c r="G56" s="4" t="s">
        <v>22</v>
      </c>
      <c r="H56" s="4">
        <v>20</v>
      </c>
      <c r="I56" s="4" t="s">
        <v>23</v>
      </c>
      <c r="J56" s="5" t="s">
        <v>134</v>
      </c>
      <c r="K56" s="64"/>
      <c r="L56" s="64"/>
      <c r="M56" s="64"/>
      <c r="N56" s="4">
        <v>1</v>
      </c>
      <c r="O56" s="6">
        <v>0</v>
      </c>
      <c r="P56" s="4">
        <v>1</v>
      </c>
      <c r="Q56" s="4">
        <v>1</v>
      </c>
      <c r="R56" s="4"/>
      <c r="S56" s="66">
        <v>1</v>
      </c>
      <c r="T56" s="62"/>
      <c r="U56" s="66"/>
      <c r="V56" s="67" t="s">
        <v>26</v>
      </c>
    </row>
    <row r="57" spans="1:22" ht="27" x14ac:dyDescent="0.45">
      <c r="A57" s="3">
        <v>2023</v>
      </c>
      <c r="B57" s="3" t="s">
        <v>716</v>
      </c>
      <c r="C57" s="4" t="s">
        <v>124</v>
      </c>
      <c r="D57" s="61" t="s">
        <v>714</v>
      </c>
      <c r="E57" s="60">
        <v>366</v>
      </c>
      <c r="F57" s="5" t="s">
        <v>135</v>
      </c>
      <c r="G57" s="4" t="s">
        <v>22</v>
      </c>
      <c r="H57" s="4">
        <v>22</v>
      </c>
      <c r="I57" s="4" t="s">
        <v>23</v>
      </c>
      <c r="J57" s="5" t="s">
        <v>84</v>
      </c>
      <c r="K57" s="64"/>
      <c r="L57" s="64"/>
      <c r="M57" s="64"/>
      <c r="N57" s="4">
        <v>1</v>
      </c>
      <c r="O57" s="6">
        <v>1</v>
      </c>
      <c r="P57" s="4">
        <v>0</v>
      </c>
      <c r="Q57" s="4"/>
      <c r="R57" s="4"/>
      <c r="S57" s="66">
        <v>1</v>
      </c>
      <c r="T57" s="62"/>
      <c r="U57" s="66"/>
      <c r="V57" s="67" t="s">
        <v>26</v>
      </c>
    </row>
    <row r="58" spans="1:22" ht="27" x14ac:dyDescent="0.45">
      <c r="A58" s="3">
        <v>2023</v>
      </c>
      <c r="B58" s="3" t="s">
        <v>716</v>
      </c>
      <c r="C58" s="9" t="s">
        <v>124</v>
      </c>
      <c r="D58" s="61" t="s">
        <v>714</v>
      </c>
      <c r="E58" s="60">
        <v>366</v>
      </c>
      <c r="F58" s="10" t="s">
        <v>136</v>
      </c>
      <c r="G58" s="9" t="s">
        <v>22</v>
      </c>
      <c r="H58" s="9">
        <v>19</v>
      </c>
      <c r="I58" s="9" t="s">
        <v>23</v>
      </c>
      <c r="J58" s="10" t="s">
        <v>137</v>
      </c>
      <c r="K58" s="64"/>
      <c r="L58" s="64"/>
      <c r="M58" s="64"/>
      <c r="N58" s="9">
        <v>1</v>
      </c>
      <c r="O58" s="6">
        <v>0</v>
      </c>
      <c r="P58" s="9"/>
      <c r="Q58" s="9">
        <v>1</v>
      </c>
      <c r="R58" s="9"/>
      <c r="S58" s="66">
        <v>1</v>
      </c>
      <c r="T58" s="62"/>
      <c r="U58" s="66"/>
      <c r="V58" s="67" t="s">
        <v>26</v>
      </c>
    </row>
    <row r="59" spans="1:22" ht="27" x14ac:dyDescent="0.45">
      <c r="A59" s="3">
        <v>2023</v>
      </c>
      <c r="B59" s="3" t="s">
        <v>716</v>
      </c>
      <c r="C59" s="4" t="s">
        <v>124</v>
      </c>
      <c r="D59" s="61" t="s">
        <v>714</v>
      </c>
      <c r="E59" s="60">
        <v>366</v>
      </c>
      <c r="F59" s="5" t="s">
        <v>138</v>
      </c>
      <c r="G59" s="4" t="s">
        <v>22</v>
      </c>
      <c r="H59" s="4">
        <v>23</v>
      </c>
      <c r="I59" s="4" t="s">
        <v>23</v>
      </c>
      <c r="J59" s="5" t="s">
        <v>139</v>
      </c>
      <c r="K59" s="64"/>
      <c r="L59" s="64"/>
      <c r="M59" s="64"/>
      <c r="N59" s="4">
        <v>1</v>
      </c>
      <c r="O59" s="6">
        <v>1</v>
      </c>
      <c r="P59" s="4">
        <v>0</v>
      </c>
      <c r="Q59" s="4"/>
      <c r="R59" s="4"/>
      <c r="S59" s="66">
        <v>1</v>
      </c>
      <c r="T59" s="62"/>
      <c r="U59" s="66"/>
      <c r="V59" s="67" t="s">
        <v>26</v>
      </c>
    </row>
    <row r="60" spans="1:22" ht="27" x14ac:dyDescent="0.45">
      <c r="A60" s="3">
        <v>2023</v>
      </c>
      <c r="B60" s="3" t="s">
        <v>716</v>
      </c>
      <c r="C60" s="4" t="s">
        <v>124</v>
      </c>
      <c r="D60" s="61" t="s">
        <v>714</v>
      </c>
      <c r="E60" s="60">
        <v>366</v>
      </c>
      <c r="F60" s="5" t="s">
        <v>140</v>
      </c>
      <c r="G60" s="4" t="s">
        <v>22</v>
      </c>
      <c r="H60" s="4">
        <v>24</v>
      </c>
      <c r="I60" s="4" t="s">
        <v>25</v>
      </c>
      <c r="J60" s="5"/>
      <c r="K60" s="64"/>
      <c r="L60" s="64"/>
      <c r="M60" s="64"/>
      <c r="N60" s="4">
        <v>0</v>
      </c>
      <c r="O60" s="6">
        <v>1</v>
      </c>
      <c r="P60" s="4">
        <v>0</v>
      </c>
      <c r="Q60" s="4"/>
      <c r="R60" s="4">
        <v>1</v>
      </c>
      <c r="S60" s="66">
        <v>1</v>
      </c>
      <c r="T60" s="62"/>
      <c r="U60" s="66"/>
      <c r="V60" s="67" t="s">
        <v>26</v>
      </c>
    </row>
    <row r="61" spans="1:22" ht="40.5" x14ac:dyDescent="0.45">
      <c r="A61" s="3">
        <v>2023</v>
      </c>
      <c r="B61" s="3" t="s">
        <v>716</v>
      </c>
      <c r="C61" s="4" t="s">
        <v>124</v>
      </c>
      <c r="D61" s="61" t="s">
        <v>714</v>
      </c>
      <c r="E61" s="60">
        <v>366</v>
      </c>
      <c r="F61" s="5" t="s">
        <v>141</v>
      </c>
      <c r="G61" s="4" t="s">
        <v>22</v>
      </c>
      <c r="H61" s="4">
        <v>23</v>
      </c>
      <c r="I61" s="4" t="s">
        <v>23</v>
      </c>
      <c r="J61" s="5" t="s">
        <v>142</v>
      </c>
      <c r="K61" s="64"/>
      <c r="L61" s="64"/>
      <c r="M61" s="64"/>
      <c r="N61" s="4">
        <v>1</v>
      </c>
      <c r="O61" s="6">
        <v>1</v>
      </c>
      <c r="P61" s="4"/>
      <c r="Q61" s="4"/>
      <c r="R61" s="4"/>
      <c r="S61" s="66">
        <v>1</v>
      </c>
      <c r="T61" s="62"/>
      <c r="U61" s="66"/>
      <c r="V61" s="67" t="s">
        <v>26</v>
      </c>
    </row>
    <row r="62" spans="1:22" ht="27" x14ac:dyDescent="0.45">
      <c r="A62" s="3">
        <v>2023</v>
      </c>
      <c r="B62" s="3" t="s">
        <v>716</v>
      </c>
      <c r="C62" s="4" t="s">
        <v>124</v>
      </c>
      <c r="D62" s="61" t="s">
        <v>714</v>
      </c>
      <c r="E62" s="60">
        <v>366</v>
      </c>
      <c r="F62" s="5" t="s">
        <v>143</v>
      </c>
      <c r="G62" s="4" t="s">
        <v>22</v>
      </c>
      <c r="H62" s="4">
        <v>19</v>
      </c>
      <c r="I62" s="4" t="s">
        <v>23</v>
      </c>
      <c r="J62" s="5" t="s">
        <v>144</v>
      </c>
      <c r="K62" s="64"/>
      <c r="L62" s="64"/>
      <c r="M62" s="64"/>
      <c r="N62" s="4">
        <v>1</v>
      </c>
      <c r="O62" s="6">
        <v>1</v>
      </c>
      <c r="P62" s="4"/>
      <c r="Q62" s="4"/>
      <c r="R62" s="4"/>
      <c r="S62" s="66">
        <v>1</v>
      </c>
      <c r="T62" s="62"/>
      <c r="U62" s="66"/>
      <c r="V62" s="67" t="s">
        <v>26</v>
      </c>
    </row>
    <row r="63" spans="1:22" ht="27" x14ac:dyDescent="0.45">
      <c r="A63" s="3">
        <v>2023</v>
      </c>
      <c r="B63" s="3" t="s">
        <v>716</v>
      </c>
      <c r="C63" s="4" t="s">
        <v>124</v>
      </c>
      <c r="D63" s="61" t="s">
        <v>714</v>
      </c>
      <c r="E63" s="60">
        <v>366</v>
      </c>
      <c r="F63" s="5" t="s">
        <v>145</v>
      </c>
      <c r="G63" s="4" t="s">
        <v>22</v>
      </c>
      <c r="H63" s="4">
        <v>21</v>
      </c>
      <c r="I63" s="4" t="s">
        <v>25</v>
      </c>
      <c r="J63" s="5"/>
      <c r="K63" s="64"/>
      <c r="L63" s="64"/>
      <c r="M63" s="64"/>
      <c r="N63" s="4">
        <v>0</v>
      </c>
      <c r="O63" s="6">
        <v>0</v>
      </c>
      <c r="P63" s="4"/>
      <c r="Q63" s="4"/>
      <c r="R63" s="4"/>
      <c r="S63" s="66">
        <v>0</v>
      </c>
      <c r="T63" s="62"/>
      <c r="U63" s="66"/>
      <c r="V63" s="67" t="s">
        <v>26</v>
      </c>
    </row>
    <row r="64" spans="1:22" ht="27" x14ac:dyDescent="0.45">
      <c r="A64" s="3">
        <v>2023</v>
      </c>
      <c r="B64" s="3" t="s">
        <v>716</v>
      </c>
      <c r="C64" s="4" t="s">
        <v>124</v>
      </c>
      <c r="D64" s="61" t="s">
        <v>714</v>
      </c>
      <c r="E64" s="60">
        <v>366</v>
      </c>
      <c r="F64" s="5" t="s">
        <v>146</v>
      </c>
      <c r="G64" s="4" t="s">
        <v>22</v>
      </c>
      <c r="H64" s="4">
        <v>20</v>
      </c>
      <c r="I64" s="4" t="s">
        <v>23</v>
      </c>
      <c r="J64" s="5" t="s">
        <v>84</v>
      </c>
      <c r="K64" s="64"/>
      <c r="L64" s="64"/>
      <c r="M64" s="64"/>
      <c r="N64" s="4">
        <v>1</v>
      </c>
      <c r="O64" s="6">
        <v>0</v>
      </c>
      <c r="P64" s="4">
        <v>1</v>
      </c>
      <c r="Q64" s="4"/>
      <c r="R64" s="4"/>
      <c r="S64" s="66">
        <v>1</v>
      </c>
      <c r="T64" s="62"/>
      <c r="U64" s="66"/>
      <c r="V64" s="67" t="s">
        <v>26</v>
      </c>
    </row>
    <row r="65" spans="1:22" ht="27" x14ac:dyDescent="0.45">
      <c r="A65" s="3">
        <v>2023</v>
      </c>
      <c r="B65" s="3" t="s">
        <v>716</v>
      </c>
      <c r="C65" s="4" t="s">
        <v>124</v>
      </c>
      <c r="D65" s="61" t="s">
        <v>714</v>
      </c>
      <c r="E65" s="60">
        <v>366</v>
      </c>
      <c r="F65" s="5" t="s">
        <v>147</v>
      </c>
      <c r="G65" s="4" t="s">
        <v>22</v>
      </c>
      <c r="H65" s="4">
        <v>22</v>
      </c>
      <c r="I65" s="4" t="s">
        <v>23</v>
      </c>
      <c r="J65" s="5" t="s">
        <v>148</v>
      </c>
      <c r="K65" s="64"/>
      <c r="L65" s="64"/>
      <c r="M65" s="64"/>
      <c r="N65" s="4">
        <v>1</v>
      </c>
      <c r="O65" s="6">
        <v>1</v>
      </c>
      <c r="P65" s="4">
        <v>1</v>
      </c>
      <c r="Q65" s="4"/>
      <c r="R65" s="4">
        <v>1</v>
      </c>
      <c r="S65" s="66">
        <v>1</v>
      </c>
      <c r="T65" s="62"/>
      <c r="U65" s="66"/>
      <c r="V65" s="67" t="s">
        <v>26</v>
      </c>
    </row>
    <row r="66" spans="1:22" ht="27" x14ac:dyDescent="0.45">
      <c r="A66" s="3">
        <v>2023</v>
      </c>
      <c r="B66" s="3" t="s">
        <v>716</v>
      </c>
      <c r="C66" s="4" t="s">
        <v>124</v>
      </c>
      <c r="D66" s="61" t="s">
        <v>714</v>
      </c>
      <c r="E66" s="60">
        <v>366</v>
      </c>
      <c r="F66" s="5" t="s">
        <v>149</v>
      </c>
      <c r="G66" s="4" t="s">
        <v>22</v>
      </c>
      <c r="H66" s="4">
        <v>20</v>
      </c>
      <c r="I66" s="4" t="s">
        <v>23</v>
      </c>
      <c r="J66" s="5" t="s">
        <v>150</v>
      </c>
      <c r="K66" s="64"/>
      <c r="L66" s="64"/>
      <c r="M66" s="64"/>
      <c r="N66" s="4">
        <v>1</v>
      </c>
      <c r="O66" s="6">
        <v>1</v>
      </c>
      <c r="P66" s="4">
        <v>1</v>
      </c>
      <c r="Q66" s="4"/>
      <c r="R66" s="4">
        <v>1</v>
      </c>
      <c r="S66" s="66">
        <v>1</v>
      </c>
      <c r="T66" s="62"/>
      <c r="U66" s="66"/>
      <c r="V66" s="67" t="s">
        <v>26</v>
      </c>
    </row>
    <row r="67" spans="1:22" ht="27" x14ac:dyDescent="0.45">
      <c r="A67" s="3">
        <v>2023</v>
      </c>
      <c r="B67" s="3" t="s">
        <v>716</v>
      </c>
      <c r="C67" s="4" t="s">
        <v>124</v>
      </c>
      <c r="D67" s="61" t="s">
        <v>714</v>
      </c>
      <c r="E67" s="60">
        <v>366</v>
      </c>
      <c r="F67" s="5" t="s">
        <v>151</v>
      </c>
      <c r="G67" s="4" t="s">
        <v>22</v>
      </c>
      <c r="H67" s="4">
        <v>21</v>
      </c>
      <c r="I67" s="4" t="s">
        <v>23</v>
      </c>
      <c r="J67" s="5" t="s">
        <v>152</v>
      </c>
      <c r="K67" s="64"/>
      <c r="L67" s="64"/>
      <c r="M67" s="64"/>
      <c r="N67" s="4">
        <v>1</v>
      </c>
      <c r="O67" s="6">
        <v>1</v>
      </c>
      <c r="P67" s="4">
        <v>1</v>
      </c>
      <c r="Q67" s="4"/>
      <c r="R67" s="4"/>
      <c r="S67" s="66">
        <v>1</v>
      </c>
      <c r="T67" s="62"/>
      <c r="U67" s="66"/>
      <c r="V67" s="67" t="s">
        <v>26</v>
      </c>
    </row>
    <row r="68" spans="1:22" ht="27" x14ac:dyDescent="0.45">
      <c r="A68" s="3">
        <v>2023</v>
      </c>
      <c r="B68" s="3" t="s">
        <v>716</v>
      </c>
      <c r="C68" s="4" t="s">
        <v>124</v>
      </c>
      <c r="D68" s="61" t="s">
        <v>714</v>
      </c>
      <c r="E68" s="60">
        <v>366</v>
      </c>
      <c r="F68" s="5" t="s">
        <v>153</v>
      </c>
      <c r="G68" s="4" t="s">
        <v>22</v>
      </c>
      <c r="H68" s="4">
        <v>27</v>
      </c>
      <c r="I68" s="4" t="s">
        <v>23</v>
      </c>
      <c r="J68" s="5" t="s">
        <v>154</v>
      </c>
      <c r="K68" s="64"/>
      <c r="L68" s="64"/>
      <c r="M68" s="64"/>
      <c r="N68" s="4">
        <v>1</v>
      </c>
      <c r="O68" s="6">
        <v>1</v>
      </c>
      <c r="P68" s="4">
        <v>1</v>
      </c>
      <c r="Q68" s="4"/>
      <c r="R68" s="4">
        <v>1</v>
      </c>
      <c r="S68" s="66">
        <v>1</v>
      </c>
      <c r="T68" s="62"/>
      <c r="U68" s="66"/>
      <c r="V68" s="67" t="s">
        <v>26</v>
      </c>
    </row>
    <row r="69" spans="1:22" ht="27" x14ac:dyDescent="0.45">
      <c r="A69" s="3">
        <v>2023</v>
      </c>
      <c r="B69" s="3" t="s">
        <v>716</v>
      </c>
      <c r="C69" s="4" t="s">
        <v>124</v>
      </c>
      <c r="D69" s="61" t="s">
        <v>714</v>
      </c>
      <c r="E69" s="60">
        <v>366</v>
      </c>
      <c r="F69" s="5" t="s">
        <v>155</v>
      </c>
      <c r="G69" s="4" t="s">
        <v>22</v>
      </c>
      <c r="H69" s="4">
        <v>19</v>
      </c>
      <c r="I69" s="4" t="s">
        <v>23</v>
      </c>
      <c r="J69" s="5" t="s">
        <v>156</v>
      </c>
      <c r="K69" s="64"/>
      <c r="L69" s="64"/>
      <c r="M69" s="64"/>
      <c r="N69" s="4">
        <v>1</v>
      </c>
      <c r="O69" s="6">
        <v>1</v>
      </c>
      <c r="P69" s="4"/>
      <c r="Q69" s="4"/>
      <c r="R69" s="4">
        <v>1</v>
      </c>
      <c r="S69" s="66">
        <v>1</v>
      </c>
      <c r="T69" s="62"/>
      <c r="U69" s="66"/>
      <c r="V69" s="67" t="s">
        <v>26</v>
      </c>
    </row>
    <row r="70" spans="1:22" ht="27" x14ac:dyDescent="0.45">
      <c r="A70" s="3">
        <v>2023</v>
      </c>
      <c r="B70" s="3" t="s">
        <v>716</v>
      </c>
      <c r="C70" s="9" t="s">
        <v>124</v>
      </c>
      <c r="D70" s="61" t="s">
        <v>714</v>
      </c>
      <c r="E70" s="60">
        <v>366</v>
      </c>
      <c r="F70" s="10" t="s">
        <v>157</v>
      </c>
      <c r="G70" s="9" t="s">
        <v>22</v>
      </c>
      <c r="H70" s="9">
        <v>18</v>
      </c>
      <c r="I70" s="9" t="s">
        <v>23</v>
      </c>
      <c r="J70" s="10" t="s">
        <v>158</v>
      </c>
      <c r="K70" s="64"/>
      <c r="L70" s="64"/>
      <c r="M70" s="64"/>
      <c r="N70" s="9">
        <v>1</v>
      </c>
      <c r="O70" s="6">
        <v>0</v>
      </c>
      <c r="P70" s="9"/>
      <c r="Q70" s="9">
        <v>1</v>
      </c>
      <c r="R70" s="9"/>
      <c r="S70" s="66">
        <v>1</v>
      </c>
      <c r="T70" s="62"/>
      <c r="U70" s="66"/>
      <c r="V70" s="67" t="s">
        <v>26</v>
      </c>
    </row>
    <row r="71" spans="1:22" ht="27" x14ac:dyDescent="0.45">
      <c r="A71" s="3">
        <v>2023</v>
      </c>
      <c r="B71" s="3" t="s">
        <v>716</v>
      </c>
      <c r="C71" s="9" t="s">
        <v>124</v>
      </c>
      <c r="D71" s="61" t="s">
        <v>714</v>
      </c>
      <c r="E71" s="60">
        <v>366</v>
      </c>
      <c r="F71" s="10" t="s">
        <v>159</v>
      </c>
      <c r="G71" s="9" t="s">
        <v>22</v>
      </c>
      <c r="H71" s="9">
        <v>22</v>
      </c>
      <c r="I71" s="9" t="s">
        <v>23</v>
      </c>
      <c r="J71" s="10" t="s">
        <v>84</v>
      </c>
      <c r="K71" s="64"/>
      <c r="L71" s="64"/>
      <c r="M71" s="64"/>
      <c r="N71" s="9">
        <v>1</v>
      </c>
      <c r="O71" s="6">
        <v>0</v>
      </c>
      <c r="P71" s="9"/>
      <c r="Q71" s="9">
        <v>1</v>
      </c>
      <c r="R71" s="9"/>
      <c r="S71" s="66">
        <v>1</v>
      </c>
      <c r="T71" s="62"/>
      <c r="U71" s="66"/>
      <c r="V71" s="67" t="s">
        <v>26</v>
      </c>
    </row>
    <row r="72" spans="1:22" ht="27" x14ac:dyDescent="0.45">
      <c r="A72" s="3">
        <v>2023</v>
      </c>
      <c r="B72" s="3" t="s">
        <v>716</v>
      </c>
      <c r="C72" s="4" t="s">
        <v>124</v>
      </c>
      <c r="D72" s="61" t="s">
        <v>714</v>
      </c>
      <c r="E72" s="60">
        <v>366</v>
      </c>
      <c r="F72" s="5" t="s">
        <v>160</v>
      </c>
      <c r="G72" s="4" t="s">
        <v>22</v>
      </c>
      <c r="H72" s="4">
        <v>22</v>
      </c>
      <c r="I72" s="4" t="s">
        <v>23</v>
      </c>
      <c r="J72" s="5" t="s">
        <v>84</v>
      </c>
      <c r="K72" s="64"/>
      <c r="L72" s="64"/>
      <c r="M72" s="64"/>
      <c r="N72" s="4">
        <v>1</v>
      </c>
      <c r="O72" s="6">
        <v>1</v>
      </c>
      <c r="P72" s="4"/>
      <c r="Q72" s="4"/>
      <c r="R72" s="4">
        <v>1</v>
      </c>
      <c r="S72" s="66">
        <v>1</v>
      </c>
      <c r="T72" s="62"/>
      <c r="U72" s="66"/>
      <c r="V72" s="67" t="s">
        <v>26</v>
      </c>
    </row>
    <row r="73" spans="1:22" ht="40.5" x14ac:dyDescent="0.45">
      <c r="A73" s="3">
        <v>2023</v>
      </c>
      <c r="B73" s="3" t="s">
        <v>716</v>
      </c>
      <c r="C73" s="4" t="s">
        <v>124</v>
      </c>
      <c r="D73" s="61" t="s">
        <v>714</v>
      </c>
      <c r="E73" s="60">
        <v>366</v>
      </c>
      <c r="F73" s="5" t="s">
        <v>161</v>
      </c>
      <c r="G73" s="4" t="s">
        <v>22</v>
      </c>
      <c r="H73" s="4">
        <v>23</v>
      </c>
      <c r="I73" s="4" t="s">
        <v>23</v>
      </c>
      <c r="J73" s="5" t="s">
        <v>162</v>
      </c>
      <c r="K73" s="64"/>
      <c r="L73" s="64"/>
      <c r="M73" s="64"/>
      <c r="N73" s="4">
        <v>1</v>
      </c>
      <c r="O73" s="6">
        <v>1</v>
      </c>
      <c r="P73" s="4">
        <v>1</v>
      </c>
      <c r="Q73" s="4"/>
      <c r="R73" s="4">
        <v>1</v>
      </c>
      <c r="S73" s="66">
        <v>1</v>
      </c>
      <c r="T73" s="62"/>
      <c r="U73" s="66"/>
      <c r="V73" s="67" t="s">
        <v>26</v>
      </c>
    </row>
    <row r="74" spans="1:22" ht="40.5" x14ac:dyDescent="0.45">
      <c r="A74" s="3">
        <v>2023</v>
      </c>
      <c r="B74" s="3" t="s">
        <v>716</v>
      </c>
      <c r="C74" s="4" t="s">
        <v>20</v>
      </c>
      <c r="D74" s="61" t="s">
        <v>714</v>
      </c>
      <c r="E74" s="60">
        <v>366</v>
      </c>
      <c r="F74" s="5" t="s">
        <v>163</v>
      </c>
      <c r="G74" s="4" t="s">
        <v>22</v>
      </c>
      <c r="H74" s="4">
        <v>19</v>
      </c>
      <c r="I74" s="4" t="s">
        <v>23</v>
      </c>
      <c r="J74" s="5" t="s">
        <v>164</v>
      </c>
      <c r="K74" s="64"/>
      <c r="L74" s="64"/>
      <c r="M74" s="64"/>
      <c r="N74" s="4">
        <v>1</v>
      </c>
      <c r="O74" s="6">
        <v>0</v>
      </c>
      <c r="P74" s="4">
        <v>1</v>
      </c>
      <c r="Q74" s="4"/>
      <c r="R74" s="4">
        <v>1</v>
      </c>
      <c r="S74" s="66">
        <v>1</v>
      </c>
      <c r="T74" s="62"/>
      <c r="U74" s="66"/>
      <c r="V74" s="67" t="s">
        <v>26</v>
      </c>
    </row>
    <row r="75" spans="1:22" ht="27" x14ac:dyDescent="0.45">
      <c r="A75" s="3">
        <v>2023</v>
      </c>
      <c r="B75" s="3" t="s">
        <v>716</v>
      </c>
      <c r="C75" s="4" t="s">
        <v>20</v>
      </c>
      <c r="D75" s="61" t="s">
        <v>714</v>
      </c>
      <c r="E75" s="60">
        <v>366</v>
      </c>
      <c r="F75" s="5" t="s">
        <v>165</v>
      </c>
      <c r="G75" s="4" t="s">
        <v>22</v>
      </c>
      <c r="H75" s="4">
        <v>20</v>
      </c>
      <c r="I75" s="4" t="s">
        <v>23</v>
      </c>
      <c r="J75" s="5" t="s">
        <v>166</v>
      </c>
      <c r="K75" s="64"/>
      <c r="L75" s="64"/>
      <c r="M75" s="64"/>
      <c r="N75" s="4">
        <v>1</v>
      </c>
      <c r="O75" s="6">
        <v>0</v>
      </c>
      <c r="P75" s="4"/>
      <c r="Q75" s="4"/>
      <c r="R75" s="4"/>
      <c r="S75" s="66">
        <v>1</v>
      </c>
      <c r="T75" s="62"/>
      <c r="U75" s="66"/>
      <c r="V75" s="67" t="s">
        <v>26</v>
      </c>
    </row>
    <row r="76" spans="1:22" ht="27" x14ac:dyDescent="0.45">
      <c r="A76" s="3">
        <v>2023</v>
      </c>
      <c r="B76" s="3" t="s">
        <v>716</v>
      </c>
      <c r="C76" s="4" t="s">
        <v>20</v>
      </c>
      <c r="D76" s="61" t="s">
        <v>714</v>
      </c>
      <c r="E76" s="60">
        <v>366</v>
      </c>
      <c r="F76" s="5" t="s">
        <v>167</v>
      </c>
      <c r="G76" s="4" t="s">
        <v>22</v>
      </c>
      <c r="H76" s="4">
        <v>21</v>
      </c>
      <c r="I76" s="4" t="s">
        <v>23</v>
      </c>
      <c r="J76" s="5" t="s">
        <v>168</v>
      </c>
      <c r="K76" s="64"/>
      <c r="L76" s="64"/>
      <c r="M76" s="64"/>
      <c r="N76" s="4">
        <v>1</v>
      </c>
      <c r="O76" s="6">
        <v>0</v>
      </c>
      <c r="P76" s="4">
        <v>1</v>
      </c>
      <c r="Q76" s="4"/>
      <c r="R76" s="4"/>
      <c r="S76" s="66">
        <v>1</v>
      </c>
      <c r="T76" s="62"/>
      <c r="U76" s="66"/>
      <c r="V76" s="67" t="s">
        <v>26</v>
      </c>
    </row>
    <row r="77" spans="1:22" ht="81" x14ac:dyDescent="0.45">
      <c r="A77" s="3">
        <v>2023</v>
      </c>
      <c r="B77" s="3" t="s">
        <v>716</v>
      </c>
      <c r="C77" s="4" t="s">
        <v>27</v>
      </c>
      <c r="D77" s="61" t="s">
        <v>714</v>
      </c>
      <c r="E77" s="60">
        <v>366</v>
      </c>
      <c r="F77" s="5" t="s">
        <v>169</v>
      </c>
      <c r="G77" s="4" t="s">
        <v>22</v>
      </c>
      <c r="H77" s="4">
        <v>18</v>
      </c>
      <c r="I77" s="4" t="s">
        <v>23</v>
      </c>
      <c r="J77" s="5" t="s">
        <v>170</v>
      </c>
      <c r="K77" s="64"/>
      <c r="L77" s="64"/>
      <c r="M77" s="64"/>
      <c r="N77" s="4">
        <v>1</v>
      </c>
      <c r="O77" s="6">
        <v>1</v>
      </c>
      <c r="P77" s="4"/>
      <c r="Q77" s="4"/>
      <c r="R77" s="4"/>
      <c r="S77" s="66">
        <v>1</v>
      </c>
      <c r="T77" s="62"/>
      <c r="U77" s="66"/>
      <c r="V77" s="67" t="s">
        <v>26</v>
      </c>
    </row>
    <row r="78" spans="1:22" ht="40.5" x14ac:dyDescent="0.45">
      <c r="A78" s="3">
        <v>2023</v>
      </c>
      <c r="B78" s="3" t="s">
        <v>716</v>
      </c>
      <c r="C78" s="4" t="s">
        <v>27</v>
      </c>
      <c r="D78" s="61" t="s">
        <v>714</v>
      </c>
      <c r="E78" s="60">
        <v>366</v>
      </c>
      <c r="F78" s="5" t="s">
        <v>171</v>
      </c>
      <c r="G78" s="4" t="s">
        <v>22</v>
      </c>
      <c r="H78" s="4">
        <v>19</v>
      </c>
      <c r="I78" s="4" t="s">
        <v>23</v>
      </c>
      <c r="J78" s="5" t="s">
        <v>172</v>
      </c>
      <c r="K78" s="64"/>
      <c r="L78" s="64"/>
      <c r="M78" s="64"/>
      <c r="N78" s="4">
        <v>1</v>
      </c>
      <c r="O78" s="6">
        <v>0</v>
      </c>
      <c r="P78" s="4"/>
      <c r="Q78" s="4"/>
      <c r="R78" s="4"/>
      <c r="S78" s="66">
        <v>1</v>
      </c>
      <c r="T78" s="62"/>
      <c r="U78" s="66"/>
      <c r="V78" s="67" t="s">
        <v>26</v>
      </c>
    </row>
    <row r="79" spans="1:22" ht="54" x14ac:dyDescent="0.45">
      <c r="A79" s="3">
        <v>2023</v>
      </c>
      <c r="B79" s="3" t="s">
        <v>716</v>
      </c>
      <c r="C79" s="4" t="s">
        <v>173</v>
      </c>
      <c r="D79" s="61" t="s">
        <v>714</v>
      </c>
      <c r="E79" s="60">
        <v>366</v>
      </c>
      <c r="F79" s="5" t="s">
        <v>174</v>
      </c>
      <c r="G79" s="4" t="s">
        <v>22</v>
      </c>
      <c r="H79" s="4">
        <v>19</v>
      </c>
      <c r="I79" s="4" t="s">
        <v>23</v>
      </c>
      <c r="J79" s="5" t="s">
        <v>175</v>
      </c>
      <c r="K79" s="64"/>
      <c r="L79" s="64"/>
      <c r="M79" s="64"/>
      <c r="N79" s="4">
        <v>1</v>
      </c>
      <c r="O79" s="6">
        <v>1</v>
      </c>
      <c r="P79" s="4"/>
      <c r="Q79" s="4"/>
      <c r="R79" s="4"/>
      <c r="S79" s="66">
        <v>1</v>
      </c>
      <c r="T79" s="62"/>
      <c r="U79" s="66"/>
      <c r="V79" s="67" t="s">
        <v>26</v>
      </c>
    </row>
    <row r="80" spans="1:22" ht="40.5" x14ac:dyDescent="0.45">
      <c r="A80" s="3">
        <v>2023</v>
      </c>
      <c r="B80" s="3" t="s">
        <v>716</v>
      </c>
      <c r="C80" s="4" t="s">
        <v>27</v>
      </c>
      <c r="D80" s="61" t="s">
        <v>714</v>
      </c>
      <c r="E80" s="60">
        <v>366</v>
      </c>
      <c r="F80" s="5" t="s">
        <v>176</v>
      </c>
      <c r="G80" s="4" t="s">
        <v>22</v>
      </c>
      <c r="H80" s="4">
        <v>18</v>
      </c>
      <c r="I80" s="4" t="s">
        <v>23</v>
      </c>
      <c r="J80" s="5" t="s">
        <v>177</v>
      </c>
      <c r="K80" s="64"/>
      <c r="L80" s="64"/>
      <c r="M80" s="64"/>
      <c r="N80" s="4">
        <v>1</v>
      </c>
      <c r="O80" s="6">
        <v>1</v>
      </c>
      <c r="P80" s="4"/>
      <c r="Q80" s="4"/>
      <c r="R80" s="4"/>
      <c r="S80" s="66">
        <v>1</v>
      </c>
      <c r="T80" s="62"/>
      <c r="U80" s="66"/>
      <c r="V80" s="67" t="s">
        <v>26</v>
      </c>
    </row>
    <row r="81" spans="1:22" ht="67.5" x14ac:dyDescent="0.45">
      <c r="A81" s="3">
        <v>2023</v>
      </c>
      <c r="B81" s="3" t="s">
        <v>716</v>
      </c>
      <c r="C81" s="4" t="s">
        <v>27</v>
      </c>
      <c r="D81" s="61" t="s">
        <v>714</v>
      </c>
      <c r="E81" s="60">
        <v>366</v>
      </c>
      <c r="F81" s="5" t="s">
        <v>178</v>
      </c>
      <c r="G81" s="4" t="s">
        <v>22</v>
      </c>
      <c r="H81" s="4">
        <v>17</v>
      </c>
      <c r="I81" s="4" t="s">
        <v>23</v>
      </c>
      <c r="J81" s="5" t="s">
        <v>179</v>
      </c>
      <c r="K81" s="64"/>
      <c r="L81" s="64"/>
      <c r="M81" s="64"/>
      <c r="N81" s="4">
        <v>1</v>
      </c>
      <c r="O81" s="6">
        <v>1</v>
      </c>
      <c r="P81" s="4"/>
      <c r="Q81" s="4"/>
      <c r="R81" s="4"/>
      <c r="S81" s="66">
        <v>1</v>
      </c>
      <c r="T81" s="62"/>
      <c r="U81" s="66"/>
      <c r="V81" s="67" t="s">
        <v>26</v>
      </c>
    </row>
    <row r="82" spans="1:22" ht="40.5" x14ac:dyDescent="0.45">
      <c r="A82" s="3">
        <v>2023</v>
      </c>
      <c r="B82" s="3" t="s">
        <v>716</v>
      </c>
      <c r="C82" s="4" t="s">
        <v>27</v>
      </c>
      <c r="D82" s="61" t="s">
        <v>714</v>
      </c>
      <c r="E82" s="60">
        <v>366</v>
      </c>
      <c r="F82" s="5" t="s">
        <v>180</v>
      </c>
      <c r="G82" s="4" t="s">
        <v>22</v>
      </c>
      <c r="H82" s="4">
        <v>19</v>
      </c>
      <c r="I82" s="4" t="s">
        <v>23</v>
      </c>
      <c r="J82" s="5" t="s">
        <v>181</v>
      </c>
      <c r="K82" s="64"/>
      <c r="L82" s="64"/>
      <c r="M82" s="64"/>
      <c r="N82" s="4">
        <v>1</v>
      </c>
      <c r="O82" s="6">
        <v>1</v>
      </c>
      <c r="P82" s="4"/>
      <c r="Q82" s="4"/>
      <c r="R82" s="4"/>
      <c r="S82" s="66">
        <v>1</v>
      </c>
      <c r="T82" s="62"/>
      <c r="U82" s="66"/>
      <c r="V82" s="67" t="s">
        <v>26</v>
      </c>
    </row>
    <row r="83" spans="1:22" ht="54" x14ac:dyDescent="0.45">
      <c r="A83" s="3">
        <v>2023</v>
      </c>
      <c r="B83" s="3" t="s">
        <v>716</v>
      </c>
      <c r="C83" s="4" t="s">
        <v>27</v>
      </c>
      <c r="D83" s="61" t="s">
        <v>714</v>
      </c>
      <c r="E83" s="60">
        <v>366</v>
      </c>
      <c r="F83" s="5" t="s">
        <v>182</v>
      </c>
      <c r="G83" s="4" t="s">
        <v>22</v>
      </c>
      <c r="H83" s="4">
        <v>19</v>
      </c>
      <c r="I83" s="4" t="s">
        <v>23</v>
      </c>
      <c r="J83" s="5" t="s">
        <v>183</v>
      </c>
      <c r="K83" s="64"/>
      <c r="L83" s="64"/>
      <c r="M83" s="64"/>
      <c r="N83" s="4">
        <v>1</v>
      </c>
      <c r="O83" s="6">
        <v>1</v>
      </c>
      <c r="P83" s="4"/>
      <c r="Q83" s="4">
        <v>0</v>
      </c>
      <c r="R83" s="4"/>
      <c r="S83" s="66">
        <v>1</v>
      </c>
      <c r="T83" s="62"/>
      <c r="U83" s="66"/>
      <c r="V83" s="67" t="s">
        <v>26</v>
      </c>
    </row>
    <row r="84" spans="1:22" ht="40.5" x14ac:dyDescent="0.45">
      <c r="A84" s="3">
        <v>2023</v>
      </c>
      <c r="B84" s="3" t="s">
        <v>716</v>
      </c>
      <c r="C84" s="4" t="s">
        <v>27</v>
      </c>
      <c r="D84" s="61" t="s">
        <v>714</v>
      </c>
      <c r="E84" s="60">
        <v>366</v>
      </c>
      <c r="F84" s="5" t="s">
        <v>184</v>
      </c>
      <c r="G84" s="4" t="s">
        <v>22</v>
      </c>
      <c r="H84" s="4">
        <v>20</v>
      </c>
      <c r="I84" s="4" t="s">
        <v>23</v>
      </c>
      <c r="J84" s="5" t="s">
        <v>185</v>
      </c>
      <c r="K84" s="64"/>
      <c r="L84" s="64"/>
      <c r="M84" s="64"/>
      <c r="N84" s="4">
        <v>1</v>
      </c>
      <c r="O84" s="6">
        <v>1</v>
      </c>
      <c r="P84" s="4"/>
      <c r="Q84" s="4"/>
      <c r="R84" s="4"/>
      <c r="S84" s="66">
        <v>1</v>
      </c>
      <c r="T84" s="62"/>
      <c r="U84" s="66"/>
      <c r="V84" s="67" t="s">
        <v>26</v>
      </c>
    </row>
    <row r="85" spans="1:22" ht="81" x14ac:dyDescent="0.45">
      <c r="A85" s="3">
        <v>2023</v>
      </c>
      <c r="B85" s="3" t="s">
        <v>716</v>
      </c>
      <c r="C85" s="4" t="s">
        <v>27</v>
      </c>
      <c r="D85" s="61" t="s">
        <v>714</v>
      </c>
      <c r="E85" s="60">
        <v>366</v>
      </c>
      <c r="F85" s="5" t="s">
        <v>186</v>
      </c>
      <c r="G85" s="4" t="s">
        <v>22</v>
      </c>
      <c r="H85" s="4">
        <v>21</v>
      </c>
      <c r="I85" s="4" t="s">
        <v>23</v>
      </c>
      <c r="J85" s="5" t="s">
        <v>187</v>
      </c>
      <c r="K85" s="64"/>
      <c r="L85" s="64"/>
      <c r="M85" s="64"/>
      <c r="N85" s="4">
        <v>1</v>
      </c>
      <c r="O85" s="6">
        <v>0</v>
      </c>
      <c r="P85" s="4"/>
      <c r="Q85" s="4"/>
      <c r="R85" s="4"/>
      <c r="S85" s="66">
        <v>1</v>
      </c>
      <c r="T85" s="62"/>
      <c r="U85" s="66"/>
      <c r="V85" s="67" t="s">
        <v>26</v>
      </c>
    </row>
    <row r="86" spans="1:22" ht="27" x14ac:dyDescent="0.45">
      <c r="A86" s="3">
        <v>2023</v>
      </c>
      <c r="B86" s="3" t="s">
        <v>716</v>
      </c>
      <c r="C86" s="9" t="s">
        <v>124</v>
      </c>
      <c r="D86" s="61" t="s">
        <v>714</v>
      </c>
      <c r="E86" s="60">
        <v>366</v>
      </c>
      <c r="F86" s="10" t="s">
        <v>188</v>
      </c>
      <c r="G86" s="9" t="s">
        <v>22</v>
      </c>
      <c r="H86" s="9">
        <v>22</v>
      </c>
      <c r="I86" s="9" t="s">
        <v>23</v>
      </c>
      <c r="J86" s="10" t="s">
        <v>189</v>
      </c>
      <c r="K86" s="64"/>
      <c r="L86" s="64"/>
      <c r="M86" s="64"/>
      <c r="N86" s="9">
        <v>1</v>
      </c>
      <c r="O86" s="6">
        <v>0</v>
      </c>
      <c r="P86" s="9"/>
      <c r="Q86" s="9">
        <v>1</v>
      </c>
      <c r="R86" s="9">
        <v>1</v>
      </c>
      <c r="S86" s="66">
        <v>1</v>
      </c>
      <c r="T86" s="62"/>
      <c r="U86" s="66"/>
      <c r="V86" s="67" t="s">
        <v>26</v>
      </c>
    </row>
    <row r="87" spans="1:22" ht="40.5" x14ac:dyDescent="0.45">
      <c r="A87" s="3">
        <v>2023</v>
      </c>
      <c r="B87" s="3" t="s">
        <v>716</v>
      </c>
      <c r="C87" s="4" t="s">
        <v>27</v>
      </c>
      <c r="D87" s="61" t="s">
        <v>714</v>
      </c>
      <c r="E87" s="60">
        <v>366</v>
      </c>
      <c r="F87" s="5" t="s">
        <v>190</v>
      </c>
      <c r="G87" s="4" t="s">
        <v>22</v>
      </c>
      <c r="H87" s="4">
        <v>21</v>
      </c>
      <c r="I87" s="4" t="s">
        <v>23</v>
      </c>
      <c r="J87" s="5" t="s">
        <v>191</v>
      </c>
      <c r="K87" s="64"/>
      <c r="L87" s="64"/>
      <c r="M87" s="64"/>
      <c r="N87" s="4">
        <v>1</v>
      </c>
      <c r="O87" s="6">
        <v>1</v>
      </c>
      <c r="P87" s="4"/>
      <c r="Q87" s="4"/>
      <c r="R87" s="4"/>
      <c r="S87" s="66">
        <v>1</v>
      </c>
      <c r="T87" s="62"/>
      <c r="U87" s="66"/>
      <c r="V87" s="67" t="s">
        <v>26</v>
      </c>
    </row>
    <row r="88" spans="1:22" ht="67.5" x14ac:dyDescent="0.45">
      <c r="A88" s="3">
        <v>2023</v>
      </c>
      <c r="B88" s="3" t="s">
        <v>716</v>
      </c>
      <c r="C88" s="4" t="s">
        <v>27</v>
      </c>
      <c r="D88" s="61" t="s">
        <v>714</v>
      </c>
      <c r="E88" s="60">
        <v>366</v>
      </c>
      <c r="F88" s="5" t="s">
        <v>192</v>
      </c>
      <c r="G88" s="4" t="s">
        <v>22</v>
      </c>
      <c r="H88" s="4">
        <v>19</v>
      </c>
      <c r="I88" s="4" t="s">
        <v>23</v>
      </c>
      <c r="J88" s="5" t="s">
        <v>193</v>
      </c>
      <c r="K88" s="64"/>
      <c r="L88" s="64"/>
      <c r="M88" s="64"/>
      <c r="N88" s="4">
        <v>1</v>
      </c>
      <c r="O88" s="6">
        <v>0</v>
      </c>
      <c r="P88" s="4"/>
      <c r="Q88" s="4"/>
      <c r="R88" s="4"/>
      <c r="S88" s="66">
        <v>1</v>
      </c>
      <c r="T88" s="62"/>
      <c r="U88" s="66"/>
      <c r="V88" s="67" t="s">
        <v>26</v>
      </c>
    </row>
    <row r="89" spans="1:22" ht="40.5" x14ac:dyDescent="0.45">
      <c r="A89" s="3">
        <v>2023</v>
      </c>
      <c r="B89" s="3" t="s">
        <v>716</v>
      </c>
      <c r="C89" s="9" t="s">
        <v>27</v>
      </c>
      <c r="D89" s="61" t="s">
        <v>714</v>
      </c>
      <c r="E89" s="60">
        <v>366</v>
      </c>
      <c r="F89" s="10" t="s">
        <v>194</v>
      </c>
      <c r="G89" s="9" t="s">
        <v>22</v>
      </c>
      <c r="H89" s="9">
        <v>18</v>
      </c>
      <c r="I89" s="9" t="s">
        <v>23</v>
      </c>
      <c r="J89" s="10" t="s">
        <v>195</v>
      </c>
      <c r="K89" s="64"/>
      <c r="L89" s="64"/>
      <c r="M89" s="64"/>
      <c r="N89" s="9">
        <v>1</v>
      </c>
      <c r="O89" s="6">
        <v>0</v>
      </c>
      <c r="P89" s="9"/>
      <c r="Q89" s="9">
        <v>1</v>
      </c>
      <c r="R89" s="9"/>
      <c r="S89" s="66">
        <v>1</v>
      </c>
      <c r="T89" s="62"/>
      <c r="U89" s="66"/>
      <c r="V89" s="67" t="s">
        <v>26</v>
      </c>
    </row>
    <row r="90" spans="1:22" ht="67.5" x14ac:dyDescent="0.45">
      <c r="A90" s="3">
        <v>2023</v>
      </c>
      <c r="B90" s="3" t="s">
        <v>716</v>
      </c>
      <c r="C90" s="4" t="s">
        <v>27</v>
      </c>
      <c r="D90" s="61" t="s">
        <v>714</v>
      </c>
      <c r="E90" s="60">
        <v>366</v>
      </c>
      <c r="F90" s="5" t="s">
        <v>196</v>
      </c>
      <c r="G90" s="4" t="s">
        <v>22</v>
      </c>
      <c r="H90" s="4">
        <v>19</v>
      </c>
      <c r="I90" s="4" t="s">
        <v>23</v>
      </c>
      <c r="J90" s="5" t="s">
        <v>197</v>
      </c>
      <c r="K90" s="64"/>
      <c r="L90" s="64"/>
      <c r="M90" s="64"/>
      <c r="N90" s="4">
        <v>1</v>
      </c>
      <c r="O90" s="6">
        <v>1</v>
      </c>
      <c r="P90" s="4"/>
      <c r="Q90" s="4"/>
      <c r="R90" s="4"/>
      <c r="S90" s="66">
        <v>1</v>
      </c>
      <c r="T90" s="62"/>
      <c r="U90" s="66"/>
      <c r="V90" s="67" t="s">
        <v>26</v>
      </c>
    </row>
    <row r="91" spans="1:22" ht="40.5" x14ac:dyDescent="0.45">
      <c r="A91" s="3">
        <v>2023</v>
      </c>
      <c r="B91" s="3" t="s">
        <v>716</v>
      </c>
      <c r="C91" s="4" t="s">
        <v>20</v>
      </c>
      <c r="D91" s="61" t="s">
        <v>714</v>
      </c>
      <c r="E91" s="60">
        <v>366</v>
      </c>
      <c r="F91" s="5" t="s">
        <v>198</v>
      </c>
      <c r="G91" s="4" t="s">
        <v>22</v>
      </c>
      <c r="H91" s="4">
        <v>21</v>
      </c>
      <c r="I91" s="4" t="s">
        <v>23</v>
      </c>
      <c r="J91" s="5" t="s">
        <v>199</v>
      </c>
      <c r="K91" s="64"/>
      <c r="L91" s="64"/>
      <c r="M91" s="64"/>
      <c r="N91" s="4">
        <v>1</v>
      </c>
      <c r="O91" s="6">
        <v>1</v>
      </c>
      <c r="P91" s="4">
        <v>1</v>
      </c>
      <c r="Q91" s="4"/>
      <c r="R91" s="4"/>
      <c r="S91" s="66">
        <v>1</v>
      </c>
      <c r="T91" s="62"/>
      <c r="U91" s="66"/>
      <c r="V91" s="67" t="s">
        <v>26</v>
      </c>
    </row>
    <row r="92" spans="1:22" ht="27" x14ac:dyDescent="0.45">
      <c r="A92" s="3">
        <v>2023</v>
      </c>
      <c r="B92" s="3" t="s">
        <v>716</v>
      </c>
      <c r="C92" s="4" t="s">
        <v>20</v>
      </c>
      <c r="D92" s="61" t="s">
        <v>714</v>
      </c>
      <c r="E92" s="60">
        <v>366</v>
      </c>
      <c r="F92" s="5" t="s">
        <v>200</v>
      </c>
      <c r="G92" s="4" t="s">
        <v>22</v>
      </c>
      <c r="H92" s="4">
        <v>20</v>
      </c>
      <c r="I92" s="4" t="s">
        <v>25</v>
      </c>
      <c r="J92" s="5"/>
      <c r="K92" s="64"/>
      <c r="L92" s="64"/>
      <c r="M92" s="64"/>
      <c r="N92" s="4">
        <v>0</v>
      </c>
      <c r="O92" s="6">
        <v>0</v>
      </c>
      <c r="P92" s="4"/>
      <c r="Q92" s="4"/>
      <c r="R92" s="4"/>
      <c r="S92" s="66">
        <v>0</v>
      </c>
      <c r="T92" s="62"/>
      <c r="U92" s="66"/>
      <c r="V92" s="67" t="s">
        <v>26</v>
      </c>
    </row>
    <row r="93" spans="1:22" ht="27" x14ac:dyDescent="0.45">
      <c r="A93" s="3">
        <v>2023</v>
      </c>
      <c r="B93" s="3" t="s">
        <v>716</v>
      </c>
      <c r="C93" s="4" t="s">
        <v>20</v>
      </c>
      <c r="D93" s="61" t="s">
        <v>714</v>
      </c>
      <c r="E93" s="60">
        <v>366</v>
      </c>
      <c r="F93" s="5" t="s">
        <v>201</v>
      </c>
      <c r="G93" s="4" t="s">
        <v>22</v>
      </c>
      <c r="H93" s="4">
        <v>20</v>
      </c>
      <c r="I93" s="4" t="s">
        <v>23</v>
      </c>
      <c r="J93" s="5" t="s">
        <v>202</v>
      </c>
      <c r="K93" s="64"/>
      <c r="L93" s="64"/>
      <c r="M93" s="64"/>
      <c r="N93" s="4">
        <v>1</v>
      </c>
      <c r="O93" s="6">
        <v>0</v>
      </c>
      <c r="P93" s="4">
        <v>1</v>
      </c>
      <c r="Q93" s="4"/>
      <c r="R93" s="4"/>
      <c r="S93" s="66">
        <v>1</v>
      </c>
      <c r="T93" s="62"/>
      <c r="U93" s="66"/>
      <c r="V93" s="67" t="s">
        <v>26</v>
      </c>
    </row>
    <row r="94" spans="1:22" ht="27" x14ac:dyDescent="0.45">
      <c r="A94" s="3">
        <v>2023</v>
      </c>
      <c r="B94" s="3" t="s">
        <v>716</v>
      </c>
      <c r="C94" s="4" t="s">
        <v>27</v>
      </c>
      <c r="D94" s="61" t="s">
        <v>714</v>
      </c>
      <c r="E94" s="60">
        <v>366</v>
      </c>
      <c r="F94" s="5" t="s">
        <v>203</v>
      </c>
      <c r="G94" s="4" t="s">
        <v>22</v>
      </c>
      <c r="H94" s="4">
        <v>19</v>
      </c>
      <c r="I94" s="4" t="s">
        <v>23</v>
      </c>
      <c r="J94" s="5" t="s">
        <v>204</v>
      </c>
      <c r="K94" s="64"/>
      <c r="L94" s="64"/>
      <c r="M94" s="64"/>
      <c r="N94" s="4">
        <v>1</v>
      </c>
      <c r="O94" s="6">
        <v>1</v>
      </c>
      <c r="P94" s="4"/>
      <c r="Q94" s="4"/>
      <c r="R94" s="4"/>
      <c r="S94" s="66">
        <v>1</v>
      </c>
      <c r="T94" s="62"/>
      <c r="U94" s="66"/>
      <c r="V94" s="67" t="s">
        <v>26</v>
      </c>
    </row>
    <row r="95" spans="1:22" ht="27" x14ac:dyDescent="0.45">
      <c r="A95" s="3">
        <v>2023</v>
      </c>
      <c r="B95" s="3" t="s">
        <v>716</v>
      </c>
      <c r="C95" s="4" t="s">
        <v>124</v>
      </c>
      <c r="D95" s="61" t="s">
        <v>714</v>
      </c>
      <c r="E95" s="60">
        <v>366</v>
      </c>
      <c r="F95" s="5" t="s">
        <v>205</v>
      </c>
      <c r="G95" s="4" t="s">
        <v>22</v>
      </c>
      <c r="H95" s="4">
        <v>19</v>
      </c>
      <c r="I95" s="4" t="s">
        <v>23</v>
      </c>
      <c r="J95" s="5" t="s">
        <v>206</v>
      </c>
      <c r="K95" s="64"/>
      <c r="L95" s="64"/>
      <c r="M95" s="64"/>
      <c r="N95" s="4">
        <v>1</v>
      </c>
      <c r="O95" s="6">
        <v>0</v>
      </c>
      <c r="P95" s="4"/>
      <c r="Q95" s="4"/>
      <c r="R95" s="4"/>
      <c r="S95" s="66">
        <v>1</v>
      </c>
      <c r="T95" s="62"/>
      <c r="U95" s="66"/>
      <c r="V95" s="67" t="s">
        <v>26</v>
      </c>
    </row>
    <row r="96" spans="1:22" ht="40.5" x14ac:dyDescent="0.45">
      <c r="A96" s="3">
        <v>2023</v>
      </c>
      <c r="B96" s="3" t="s">
        <v>716</v>
      </c>
      <c r="C96" s="4" t="s">
        <v>27</v>
      </c>
      <c r="D96" s="61" t="s">
        <v>714</v>
      </c>
      <c r="E96" s="60">
        <v>366</v>
      </c>
      <c r="F96" s="5" t="s">
        <v>207</v>
      </c>
      <c r="G96" s="4" t="s">
        <v>22</v>
      </c>
      <c r="H96" s="4">
        <v>20</v>
      </c>
      <c r="I96" s="4" t="s">
        <v>23</v>
      </c>
      <c r="J96" s="5" t="s">
        <v>208</v>
      </c>
      <c r="K96" s="64"/>
      <c r="L96" s="64"/>
      <c r="M96" s="64"/>
      <c r="N96" s="4">
        <v>1</v>
      </c>
      <c r="O96" s="6">
        <v>0</v>
      </c>
      <c r="P96" s="4"/>
      <c r="Q96" s="4"/>
      <c r="R96" s="4"/>
      <c r="S96" s="66">
        <v>1</v>
      </c>
      <c r="T96" s="62"/>
      <c r="U96" s="66"/>
      <c r="V96" s="67" t="s">
        <v>26</v>
      </c>
    </row>
    <row r="97" spans="1:22" ht="67.5" x14ac:dyDescent="0.45">
      <c r="A97" s="3">
        <v>2023</v>
      </c>
      <c r="B97" s="3" t="s">
        <v>716</v>
      </c>
      <c r="C97" s="4" t="s">
        <v>27</v>
      </c>
      <c r="D97" s="61" t="s">
        <v>714</v>
      </c>
      <c r="E97" s="60">
        <v>366</v>
      </c>
      <c r="F97" s="5" t="s">
        <v>209</v>
      </c>
      <c r="G97" s="4" t="s">
        <v>22</v>
      </c>
      <c r="H97" s="4">
        <v>22</v>
      </c>
      <c r="I97" s="4" t="s">
        <v>23</v>
      </c>
      <c r="J97" s="5" t="s">
        <v>210</v>
      </c>
      <c r="K97" s="64"/>
      <c r="L97" s="64"/>
      <c r="M97" s="64"/>
      <c r="N97" s="4">
        <v>1</v>
      </c>
      <c r="O97" s="6">
        <v>0</v>
      </c>
      <c r="P97" s="4"/>
      <c r="Q97" s="4"/>
      <c r="R97" s="4"/>
      <c r="S97" s="66">
        <v>1</v>
      </c>
      <c r="T97" s="62"/>
      <c r="U97" s="66"/>
      <c r="V97" s="67" t="s">
        <v>26</v>
      </c>
    </row>
    <row r="98" spans="1:22" ht="27" x14ac:dyDescent="0.45">
      <c r="A98" s="3">
        <v>2023</v>
      </c>
      <c r="B98" s="3" t="s">
        <v>716</v>
      </c>
      <c r="C98" s="4" t="s">
        <v>124</v>
      </c>
      <c r="D98" s="61" t="s">
        <v>714</v>
      </c>
      <c r="E98" s="60">
        <v>366</v>
      </c>
      <c r="F98" s="5" t="s">
        <v>211</v>
      </c>
      <c r="G98" s="4" t="s">
        <v>22</v>
      </c>
      <c r="H98" s="4">
        <v>23</v>
      </c>
      <c r="I98" s="4" t="s">
        <v>23</v>
      </c>
      <c r="J98" s="5" t="s">
        <v>212</v>
      </c>
      <c r="K98" s="64"/>
      <c r="L98" s="64"/>
      <c r="M98" s="64"/>
      <c r="N98" s="4">
        <v>1</v>
      </c>
      <c r="O98" s="6">
        <v>0</v>
      </c>
      <c r="P98" s="4"/>
      <c r="Q98" s="4"/>
      <c r="R98" s="4">
        <v>0</v>
      </c>
      <c r="S98" s="66">
        <v>1</v>
      </c>
      <c r="T98" s="62"/>
      <c r="U98" s="66"/>
      <c r="V98" s="67" t="s">
        <v>26</v>
      </c>
    </row>
    <row r="99" spans="1:22" ht="27" x14ac:dyDescent="0.45">
      <c r="A99" s="3">
        <v>2023</v>
      </c>
      <c r="B99" s="3" t="s">
        <v>716</v>
      </c>
      <c r="C99" s="4" t="s">
        <v>124</v>
      </c>
      <c r="D99" s="61" t="s">
        <v>714</v>
      </c>
      <c r="E99" s="60">
        <v>366</v>
      </c>
      <c r="F99" s="5" t="s">
        <v>213</v>
      </c>
      <c r="G99" s="4" t="s">
        <v>22</v>
      </c>
      <c r="H99" s="4">
        <v>20</v>
      </c>
      <c r="I99" s="4" t="s">
        <v>23</v>
      </c>
      <c r="J99" s="5" t="s">
        <v>214</v>
      </c>
      <c r="K99" s="64"/>
      <c r="L99" s="64"/>
      <c r="M99" s="64"/>
      <c r="N99" s="4">
        <v>1</v>
      </c>
      <c r="O99" s="6">
        <v>1</v>
      </c>
      <c r="P99" s="4">
        <v>0</v>
      </c>
      <c r="Q99" s="4"/>
      <c r="R99" s="4"/>
      <c r="S99" s="66">
        <v>1</v>
      </c>
      <c r="T99" s="62"/>
      <c r="U99" s="66"/>
      <c r="V99" s="67" t="s">
        <v>26</v>
      </c>
    </row>
    <row r="100" spans="1:22" ht="81" x14ac:dyDescent="0.45">
      <c r="A100" s="3">
        <v>2023</v>
      </c>
      <c r="B100" s="3" t="s">
        <v>716</v>
      </c>
      <c r="C100" s="4" t="s">
        <v>27</v>
      </c>
      <c r="D100" s="61" t="s">
        <v>714</v>
      </c>
      <c r="E100" s="60">
        <v>366</v>
      </c>
      <c r="F100" s="5" t="s">
        <v>215</v>
      </c>
      <c r="G100" s="4" t="s">
        <v>22</v>
      </c>
      <c r="H100" s="4">
        <v>27</v>
      </c>
      <c r="I100" s="4" t="s">
        <v>23</v>
      </c>
      <c r="J100" s="5" t="s">
        <v>216</v>
      </c>
      <c r="K100" s="64"/>
      <c r="L100" s="64"/>
      <c r="M100" s="64"/>
      <c r="N100" s="4">
        <v>1</v>
      </c>
      <c r="O100" s="6">
        <v>1</v>
      </c>
      <c r="P100" s="4"/>
      <c r="Q100" s="4"/>
      <c r="R100" s="4">
        <v>1</v>
      </c>
      <c r="S100" s="66">
        <v>1</v>
      </c>
      <c r="T100" s="62"/>
      <c r="U100" s="66"/>
      <c r="V100" s="67" t="s">
        <v>26</v>
      </c>
    </row>
    <row r="101" spans="1:22" ht="27" x14ac:dyDescent="0.45">
      <c r="A101" s="3">
        <v>2023</v>
      </c>
      <c r="B101" s="3" t="s">
        <v>716</v>
      </c>
      <c r="C101" s="4" t="s">
        <v>124</v>
      </c>
      <c r="D101" s="61" t="s">
        <v>714</v>
      </c>
      <c r="E101" s="60">
        <v>366</v>
      </c>
      <c r="F101" s="5" t="s">
        <v>217</v>
      </c>
      <c r="G101" s="4" t="s">
        <v>22</v>
      </c>
      <c r="H101" s="4">
        <v>19</v>
      </c>
      <c r="I101" s="4" t="s">
        <v>23</v>
      </c>
      <c r="J101" s="5" t="s">
        <v>218</v>
      </c>
      <c r="K101" s="64"/>
      <c r="L101" s="64"/>
      <c r="M101" s="64"/>
      <c r="N101" s="4">
        <v>1</v>
      </c>
      <c r="O101" s="6">
        <v>1</v>
      </c>
      <c r="P101" s="4"/>
      <c r="Q101" s="4"/>
      <c r="R101" s="4"/>
      <c r="S101" s="66">
        <v>1</v>
      </c>
      <c r="T101" s="62"/>
      <c r="U101" s="66"/>
      <c r="V101" s="67" t="s">
        <v>26</v>
      </c>
    </row>
    <row r="102" spans="1:22" ht="40.5" x14ac:dyDescent="0.45">
      <c r="A102" s="3">
        <v>2023</v>
      </c>
      <c r="B102" s="3" t="s">
        <v>716</v>
      </c>
      <c r="C102" s="4" t="s">
        <v>27</v>
      </c>
      <c r="D102" s="61" t="s">
        <v>714</v>
      </c>
      <c r="E102" s="60">
        <v>366</v>
      </c>
      <c r="F102" s="5" t="s">
        <v>219</v>
      </c>
      <c r="G102" s="4" t="s">
        <v>22</v>
      </c>
      <c r="H102" s="4">
        <v>18</v>
      </c>
      <c r="I102" s="4" t="s">
        <v>23</v>
      </c>
      <c r="J102" s="5" t="s">
        <v>220</v>
      </c>
      <c r="K102" s="64"/>
      <c r="L102" s="64"/>
      <c r="M102" s="64"/>
      <c r="N102" s="4">
        <v>1</v>
      </c>
      <c r="O102" s="6">
        <v>0</v>
      </c>
      <c r="P102" s="4">
        <v>1</v>
      </c>
      <c r="Q102" s="4"/>
      <c r="R102" s="4"/>
      <c r="S102" s="66">
        <v>1</v>
      </c>
      <c r="T102" s="62"/>
      <c r="U102" s="66"/>
      <c r="V102" s="67" t="s">
        <v>26</v>
      </c>
    </row>
    <row r="103" spans="1:22" ht="27" x14ac:dyDescent="0.45">
      <c r="A103" s="3">
        <v>2023</v>
      </c>
      <c r="B103" s="3" t="s">
        <v>716</v>
      </c>
      <c r="C103" s="4" t="s">
        <v>124</v>
      </c>
      <c r="D103" s="61" t="s">
        <v>714</v>
      </c>
      <c r="E103" s="60">
        <v>366</v>
      </c>
      <c r="F103" s="5" t="s">
        <v>221</v>
      </c>
      <c r="G103" s="4" t="s">
        <v>22</v>
      </c>
      <c r="H103" s="4">
        <v>17</v>
      </c>
      <c r="I103" s="4" t="s">
        <v>23</v>
      </c>
      <c r="J103" s="5" t="s">
        <v>222</v>
      </c>
      <c r="K103" s="64"/>
      <c r="L103" s="64"/>
      <c r="M103" s="64"/>
      <c r="N103" s="4">
        <v>1</v>
      </c>
      <c r="O103" s="6">
        <v>0</v>
      </c>
      <c r="P103" s="4"/>
      <c r="Q103" s="4"/>
      <c r="R103" s="4"/>
      <c r="S103" s="66">
        <v>1</v>
      </c>
      <c r="T103" s="62"/>
      <c r="U103" s="66"/>
      <c r="V103" s="67" t="s">
        <v>26</v>
      </c>
    </row>
    <row r="104" spans="1:22" ht="27" x14ac:dyDescent="0.45">
      <c r="A104" s="3">
        <v>2023</v>
      </c>
      <c r="B104" s="3" t="s">
        <v>716</v>
      </c>
      <c r="C104" s="4" t="s">
        <v>27</v>
      </c>
      <c r="D104" s="61" t="s">
        <v>714</v>
      </c>
      <c r="E104" s="60">
        <v>366</v>
      </c>
      <c r="F104" s="5" t="s">
        <v>223</v>
      </c>
      <c r="G104" s="4" t="s">
        <v>22</v>
      </c>
      <c r="H104" s="4">
        <v>18</v>
      </c>
      <c r="I104" s="4" t="s">
        <v>23</v>
      </c>
      <c r="J104" s="5" t="s">
        <v>224</v>
      </c>
      <c r="K104" s="64"/>
      <c r="L104" s="64"/>
      <c r="M104" s="64"/>
      <c r="N104" s="4">
        <v>1</v>
      </c>
      <c r="O104" s="6">
        <v>0</v>
      </c>
      <c r="P104" s="4"/>
      <c r="Q104" s="4"/>
      <c r="R104" s="4"/>
      <c r="S104" s="66">
        <v>1</v>
      </c>
      <c r="T104" s="62"/>
      <c r="U104" s="66"/>
      <c r="V104" s="67" t="s">
        <v>26</v>
      </c>
    </row>
    <row r="105" spans="1:22" ht="27" x14ac:dyDescent="0.45">
      <c r="A105" s="3">
        <v>2023</v>
      </c>
      <c r="B105" s="3" t="s">
        <v>716</v>
      </c>
      <c r="C105" s="4" t="s">
        <v>225</v>
      </c>
      <c r="D105" s="61" t="s">
        <v>714</v>
      </c>
      <c r="E105" s="60">
        <v>366</v>
      </c>
      <c r="F105" s="5" t="s">
        <v>226</v>
      </c>
      <c r="G105" s="4" t="s">
        <v>22</v>
      </c>
      <c r="H105" s="4">
        <v>22</v>
      </c>
      <c r="I105" s="4" t="s">
        <v>23</v>
      </c>
      <c r="J105" s="5" t="s">
        <v>227</v>
      </c>
      <c r="K105" s="64"/>
      <c r="L105" s="64"/>
      <c r="M105" s="64"/>
      <c r="N105" s="4">
        <v>1</v>
      </c>
      <c r="O105" s="6">
        <v>0</v>
      </c>
      <c r="P105" s="4"/>
      <c r="Q105" s="4"/>
      <c r="R105" s="4"/>
      <c r="S105" s="66">
        <v>1</v>
      </c>
      <c r="T105" s="62"/>
      <c r="U105" s="66"/>
      <c r="V105" s="67" t="s">
        <v>26</v>
      </c>
    </row>
    <row r="106" spans="1:22" ht="27" x14ac:dyDescent="0.45">
      <c r="A106" s="3">
        <v>2023</v>
      </c>
      <c r="B106" s="3" t="s">
        <v>716</v>
      </c>
      <c r="C106" s="4" t="s">
        <v>225</v>
      </c>
      <c r="D106" s="61" t="s">
        <v>714</v>
      </c>
      <c r="E106" s="60">
        <v>366</v>
      </c>
      <c r="F106" s="5" t="s">
        <v>228</v>
      </c>
      <c r="G106" s="4" t="s">
        <v>22</v>
      </c>
      <c r="H106" s="4">
        <v>19</v>
      </c>
      <c r="I106" s="4" t="s">
        <v>23</v>
      </c>
      <c r="J106" s="5" t="s">
        <v>229</v>
      </c>
      <c r="K106" s="64"/>
      <c r="L106" s="64"/>
      <c r="M106" s="64"/>
      <c r="N106" s="4">
        <v>1</v>
      </c>
      <c r="O106" s="6">
        <v>0</v>
      </c>
      <c r="P106" s="4"/>
      <c r="Q106" s="4"/>
      <c r="R106" s="4"/>
      <c r="S106" s="66">
        <v>1</v>
      </c>
      <c r="T106" s="62"/>
      <c r="U106" s="66"/>
      <c r="V106" s="67" t="s">
        <v>26</v>
      </c>
    </row>
    <row r="107" spans="1:22" ht="27" x14ac:dyDescent="0.45">
      <c r="A107" s="3">
        <v>2023</v>
      </c>
      <c r="B107" s="3" t="s">
        <v>716</v>
      </c>
      <c r="C107" s="4" t="s">
        <v>225</v>
      </c>
      <c r="D107" s="61" t="s">
        <v>714</v>
      </c>
      <c r="E107" s="60">
        <v>366</v>
      </c>
      <c r="F107" s="5" t="s">
        <v>230</v>
      </c>
      <c r="G107" s="4" t="s">
        <v>22</v>
      </c>
      <c r="H107" s="4">
        <v>18</v>
      </c>
      <c r="I107" s="4" t="s">
        <v>23</v>
      </c>
      <c r="J107" s="5" t="s">
        <v>231</v>
      </c>
      <c r="K107" s="64"/>
      <c r="L107" s="64"/>
      <c r="M107" s="64"/>
      <c r="N107" s="4">
        <v>1</v>
      </c>
      <c r="O107" s="6">
        <v>0</v>
      </c>
      <c r="P107" s="4">
        <v>1</v>
      </c>
      <c r="Q107" s="4"/>
      <c r="R107" s="4"/>
      <c r="S107" s="66">
        <v>1</v>
      </c>
      <c r="T107" s="62"/>
      <c r="U107" s="66"/>
      <c r="V107" s="67" t="s">
        <v>26</v>
      </c>
    </row>
    <row r="108" spans="1:22" ht="27" x14ac:dyDescent="0.45">
      <c r="A108" s="3">
        <v>2023</v>
      </c>
      <c r="B108" s="3" t="s">
        <v>716</v>
      </c>
      <c r="C108" s="4" t="s">
        <v>225</v>
      </c>
      <c r="D108" s="61" t="s">
        <v>714</v>
      </c>
      <c r="E108" s="60">
        <v>366</v>
      </c>
      <c r="F108" s="5" t="s">
        <v>232</v>
      </c>
      <c r="G108" s="4" t="s">
        <v>22</v>
      </c>
      <c r="H108" s="4">
        <v>19</v>
      </c>
      <c r="I108" s="4" t="s">
        <v>23</v>
      </c>
      <c r="J108" s="5" t="s">
        <v>233</v>
      </c>
      <c r="K108" s="64"/>
      <c r="L108" s="64"/>
      <c r="M108" s="64"/>
      <c r="N108" s="4">
        <v>1</v>
      </c>
      <c r="O108" s="6">
        <v>1</v>
      </c>
      <c r="P108" s="4"/>
      <c r="Q108" s="4"/>
      <c r="R108" s="4">
        <v>0</v>
      </c>
      <c r="S108" s="66">
        <v>1</v>
      </c>
      <c r="T108" s="62"/>
      <c r="U108" s="66"/>
      <c r="V108" s="67" t="s">
        <v>26</v>
      </c>
    </row>
    <row r="109" spans="1:22" ht="27" x14ac:dyDescent="0.45">
      <c r="A109" s="3">
        <v>2023</v>
      </c>
      <c r="B109" s="3" t="s">
        <v>716</v>
      </c>
      <c r="C109" s="4" t="s">
        <v>225</v>
      </c>
      <c r="D109" s="61" t="s">
        <v>714</v>
      </c>
      <c r="E109" s="60">
        <v>366</v>
      </c>
      <c r="F109" s="5" t="s">
        <v>234</v>
      </c>
      <c r="G109" s="4" t="s">
        <v>22</v>
      </c>
      <c r="H109" s="4">
        <v>16</v>
      </c>
      <c r="I109" s="4" t="s">
        <v>23</v>
      </c>
      <c r="J109" s="5" t="s">
        <v>235</v>
      </c>
      <c r="K109" s="64"/>
      <c r="L109" s="64"/>
      <c r="M109" s="64"/>
      <c r="N109" s="4">
        <v>1</v>
      </c>
      <c r="O109" s="6">
        <v>0</v>
      </c>
      <c r="P109" s="4"/>
      <c r="Q109" s="4"/>
      <c r="R109" s="4"/>
      <c r="S109" s="66">
        <v>1</v>
      </c>
      <c r="T109" s="62"/>
      <c r="U109" s="66"/>
      <c r="V109" s="67" t="s">
        <v>26</v>
      </c>
    </row>
    <row r="110" spans="1:22" ht="27" x14ac:dyDescent="0.45">
      <c r="A110" s="3">
        <v>2023</v>
      </c>
      <c r="B110" s="3" t="s">
        <v>716</v>
      </c>
      <c r="C110" s="4" t="s">
        <v>225</v>
      </c>
      <c r="D110" s="61" t="s">
        <v>714</v>
      </c>
      <c r="E110" s="60">
        <v>366</v>
      </c>
      <c r="F110" s="5" t="s">
        <v>236</v>
      </c>
      <c r="G110" s="4" t="s">
        <v>22</v>
      </c>
      <c r="H110" s="4">
        <v>18</v>
      </c>
      <c r="I110" s="4" t="s">
        <v>23</v>
      </c>
      <c r="J110" s="5" t="s">
        <v>233</v>
      </c>
      <c r="K110" s="64"/>
      <c r="L110" s="64"/>
      <c r="M110" s="64"/>
      <c r="N110" s="4">
        <v>1</v>
      </c>
      <c r="O110" s="6">
        <v>1</v>
      </c>
      <c r="P110" s="4">
        <v>1</v>
      </c>
      <c r="Q110" s="4"/>
      <c r="R110" s="4"/>
      <c r="S110" s="66">
        <v>1</v>
      </c>
      <c r="T110" s="62"/>
      <c r="U110" s="66"/>
      <c r="V110" s="67" t="s">
        <v>26</v>
      </c>
    </row>
    <row r="111" spans="1:22" ht="54" x14ac:dyDescent="0.45">
      <c r="A111" s="3">
        <v>2023</v>
      </c>
      <c r="B111" s="3" t="s">
        <v>716</v>
      </c>
      <c r="C111" s="4" t="s">
        <v>173</v>
      </c>
      <c r="D111" s="61" t="s">
        <v>714</v>
      </c>
      <c r="E111" s="60">
        <v>366</v>
      </c>
      <c r="F111" s="5" t="s">
        <v>237</v>
      </c>
      <c r="G111" s="4" t="s">
        <v>22</v>
      </c>
      <c r="H111" s="4">
        <v>21</v>
      </c>
      <c r="I111" s="4" t="s">
        <v>23</v>
      </c>
      <c r="J111" s="5" t="s">
        <v>238</v>
      </c>
      <c r="K111" s="64"/>
      <c r="L111" s="64"/>
      <c r="M111" s="64"/>
      <c r="N111" s="4">
        <v>1</v>
      </c>
      <c r="O111" s="6">
        <v>1</v>
      </c>
      <c r="P111" s="4"/>
      <c r="Q111" s="4"/>
      <c r="R111" s="4"/>
      <c r="S111" s="66">
        <v>1</v>
      </c>
      <c r="T111" s="62"/>
      <c r="U111" s="66"/>
      <c r="V111" s="67" t="s">
        <v>26</v>
      </c>
    </row>
    <row r="112" spans="1:22" ht="27" x14ac:dyDescent="0.45">
      <c r="A112" s="3">
        <v>2023</v>
      </c>
      <c r="B112" s="3" t="s">
        <v>716</v>
      </c>
      <c r="C112" s="4" t="s">
        <v>225</v>
      </c>
      <c r="D112" s="61" t="s">
        <v>714</v>
      </c>
      <c r="E112" s="60">
        <v>366</v>
      </c>
      <c r="F112" s="5" t="s">
        <v>239</v>
      </c>
      <c r="G112" s="4" t="s">
        <v>22</v>
      </c>
      <c r="H112" s="4">
        <v>19</v>
      </c>
      <c r="I112" s="4" t="s">
        <v>23</v>
      </c>
      <c r="J112" s="5" t="s">
        <v>84</v>
      </c>
      <c r="K112" s="64"/>
      <c r="L112" s="64"/>
      <c r="M112" s="64"/>
      <c r="N112" s="4">
        <v>1</v>
      </c>
      <c r="O112" s="6">
        <v>0</v>
      </c>
      <c r="P112" s="4"/>
      <c r="Q112" s="4"/>
      <c r="R112" s="4"/>
      <c r="S112" s="66">
        <v>1</v>
      </c>
      <c r="T112" s="62"/>
      <c r="U112" s="66"/>
      <c r="V112" s="67" t="s">
        <v>26</v>
      </c>
    </row>
    <row r="113" spans="1:22" ht="27" x14ac:dyDescent="0.45">
      <c r="A113" s="3">
        <v>2023</v>
      </c>
      <c r="B113" s="3" t="s">
        <v>716</v>
      </c>
      <c r="C113" s="4" t="s">
        <v>173</v>
      </c>
      <c r="D113" s="61" t="s">
        <v>714</v>
      </c>
      <c r="E113" s="60">
        <v>366</v>
      </c>
      <c r="F113" s="5" t="s">
        <v>240</v>
      </c>
      <c r="G113" s="4" t="s">
        <v>22</v>
      </c>
      <c r="H113" s="4">
        <v>23</v>
      </c>
      <c r="I113" s="4" t="s">
        <v>23</v>
      </c>
      <c r="J113" s="5" t="s">
        <v>84</v>
      </c>
      <c r="K113" s="64"/>
      <c r="L113" s="64"/>
      <c r="M113" s="64"/>
      <c r="N113" s="4">
        <v>1</v>
      </c>
      <c r="O113" s="6">
        <v>0</v>
      </c>
      <c r="P113" s="4">
        <v>1</v>
      </c>
      <c r="Q113" s="4"/>
      <c r="R113" s="4">
        <v>1</v>
      </c>
      <c r="S113" s="66">
        <v>1</v>
      </c>
      <c r="T113" s="62"/>
      <c r="U113" s="66"/>
      <c r="V113" s="67" t="s">
        <v>26</v>
      </c>
    </row>
    <row r="114" spans="1:22" ht="27" x14ac:dyDescent="0.45">
      <c r="A114" s="3">
        <v>2023</v>
      </c>
      <c r="B114" s="3" t="s">
        <v>716</v>
      </c>
      <c r="C114" s="4" t="s">
        <v>173</v>
      </c>
      <c r="D114" s="61" t="s">
        <v>714</v>
      </c>
      <c r="E114" s="60">
        <v>366</v>
      </c>
      <c r="F114" s="5" t="s">
        <v>241</v>
      </c>
      <c r="G114" s="4" t="s">
        <v>22</v>
      </c>
      <c r="H114" s="4">
        <v>20</v>
      </c>
      <c r="I114" s="4" t="s">
        <v>23</v>
      </c>
      <c r="J114" s="5" t="s">
        <v>84</v>
      </c>
      <c r="K114" s="64"/>
      <c r="L114" s="64"/>
      <c r="M114" s="64"/>
      <c r="N114" s="4">
        <v>1</v>
      </c>
      <c r="O114" s="6">
        <v>1</v>
      </c>
      <c r="P114" s="4">
        <v>1</v>
      </c>
      <c r="Q114" s="4"/>
      <c r="R114" s="4"/>
      <c r="S114" s="66">
        <v>1</v>
      </c>
      <c r="T114" s="62"/>
      <c r="U114" s="66"/>
      <c r="V114" s="67" t="s">
        <v>26</v>
      </c>
    </row>
    <row r="115" spans="1:22" ht="27" x14ac:dyDescent="0.45">
      <c r="A115" s="3">
        <v>2023</v>
      </c>
      <c r="B115" s="3" t="s">
        <v>716</v>
      </c>
      <c r="C115" s="4" t="s">
        <v>225</v>
      </c>
      <c r="D115" s="61" t="s">
        <v>714</v>
      </c>
      <c r="E115" s="60">
        <v>366</v>
      </c>
      <c r="F115" s="5" t="s">
        <v>242</v>
      </c>
      <c r="G115" s="4" t="s">
        <v>22</v>
      </c>
      <c r="H115" s="4">
        <v>21</v>
      </c>
      <c r="I115" s="4" t="s">
        <v>23</v>
      </c>
      <c r="J115" s="5" t="s">
        <v>84</v>
      </c>
      <c r="K115" s="64"/>
      <c r="L115" s="64"/>
      <c r="M115" s="64"/>
      <c r="N115" s="4">
        <v>1</v>
      </c>
      <c r="O115" s="6">
        <v>0</v>
      </c>
      <c r="P115" s="4">
        <v>1</v>
      </c>
      <c r="Q115" s="4"/>
      <c r="R115" s="4"/>
      <c r="S115" s="66">
        <v>1</v>
      </c>
      <c r="T115" s="62"/>
      <c r="U115" s="66"/>
      <c r="V115" s="67" t="s">
        <v>26</v>
      </c>
    </row>
    <row r="116" spans="1:22" ht="27" x14ac:dyDescent="0.45">
      <c r="A116" s="3">
        <v>2023</v>
      </c>
      <c r="B116" s="3" t="s">
        <v>716</v>
      </c>
      <c r="C116" s="4" t="s">
        <v>225</v>
      </c>
      <c r="D116" s="61" t="s">
        <v>714</v>
      </c>
      <c r="E116" s="60">
        <v>366</v>
      </c>
      <c r="F116" s="5" t="s">
        <v>243</v>
      </c>
      <c r="G116" s="4" t="s">
        <v>22</v>
      </c>
      <c r="H116" s="4">
        <v>22</v>
      </c>
      <c r="I116" s="4" t="s">
        <v>25</v>
      </c>
      <c r="J116" s="5"/>
      <c r="K116" s="64"/>
      <c r="L116" s="64"/>
      <c r="M116" s="64"/>
      <c r="N116" s="4">
        <v>0</v>
      </c>
      <c r="O116" s="6">
        <v>1</v>
      </c>
      <c r="P116" s="4">
        <v>1</v>
      </c>
      <c r="Q116" s="4"/>
      <c r="R116" s="4">
        <v>0</v>
      </c>
      <c r="S116" s="66">
        <v>1</v>
      </c>
      <c r="T116" s="62"/>
      <c r="U116" s="66"/>
      <c r="V116" s="67" t="s">
        <v>26</v>
      </c>
    </row>
    <row r="117" spans="1:22" ht="27" x14ac:dyDescent="0.45">
      <c r="A117" s="3">
        <v>2023</v>
      </c>
      <c r="B117" s="3" t="s">
        <v>716</v>
      </c>
      <c r="C117" s="4" t="s">
        <v>173</v>
      </c>
      <c r="D117" s="61" t="s">
        <v>714</v>
      </c>
      <c r="E117" s="60">
        <v>366</v>
      </c>
      <c r="F117" s="5" t="s">
        <v>244</v>
      </c>
      <c r="G117" s="4" t="s">
        <v>22</v>
      </c>
      <c r="H117" s="4">
        <v>19</v>
      </c>
      <c r="I117" s="4" t="s">
        <v>23</v>
      </c>
      <c r="J117" s="5" t="s">
        <v>245</v>
      </c>
      <c r="K117" s="64"/>
      <c r="L117" s="64"/>
      <c r="M117" s="64"/>
      <c r="N117" s="4">
        <v>1</v>
      </c>
      <c r="O117" s="6">
        <v>1</v>
      </c>
      <c r="P117" s="4">
        <v>1</v>
      </c>
      <c r="Q117" s="4"/>
      <c r="R117" s="4">
        <v>1</v>
      </c>
      <c r="S117" s="66">
        <v>1</v>
      </c>
      <c r="T117" s="62"/>
      <c r="U117" s="66"/>
      <c r="V117" s="67" t="s">
        <v>26</v>
      </c>
    </row>
    <row r="118" spans="1:22" ht="27" x14ac:dyDescent="0.45">
      <c r="A118" s="3">
        <v>2023</v>
      </c>
      <c r="B118" s="3" t="s">
        <v>716</v>
      </c>
      <c r="C118" s="4" t="s">
        <v>225</v>
      </c>
      <c r="D118" s="61" t="s">
        <v>714</v>
      </c>
      <c r="E118" s="60">
        <v>366</v>
      </c>
      <c r="F118" s="5" t="s">
        <v>246</v>
      </c>
      <c r="G118" s="4" t="s">
        <v>22</v>
      </c>
      <c r="H118" s="4">
        <v>28</v>
      </c>
      <c r="I118" s="4" t="s">
        <v>23</v>
      </c>
      <c r="J118" s="5" t="s">
        <v>247</v>
      </c>
      <c r="K118" s="64"/>
      <c r="L118" s="64"/>
      <c r="M118" s="64"/>
      <c r="N118" s="4">
        <v>1</v>
      </c>
      <c r="O118" s="6">
        <v>0</v>
      </c>
      <c r="P118" s="4"/>
      <c r="Q118" s="4"/>
      <c r="R118" s="4"/>
      <c r="S118" s="66">
        <v>1</v>
      </c>
      <c r="T118" s="62"/>
      <c r="U118" s="66"/>
      <c r="V118" s="67" t="s">
        <v>26</v>
      </c>
    </row>
    <row r="119" spans="1:22" ht="27" x14ac:dyDescent="0.45">
      <c r="A119" s="3">
        <v>2023</v>
      </c>
      <c r="B119" s="3" t="s">
        <v>716</v>
      </c>
      <c r="C119" s="4" t="s">
        <v>225</v>
      </c>
      <c r="D119" s="61" t="s">
        <v>714</v>
      </c>
      <c r="E119" s="60">
        <v>366</v>
      </c>
      <c r="F119" s="5" t="s">
        <v>248</v>
      </c>
      <c r="G119" s="4" t="s">
        <v>22</v>
      </c>
      <c r="H119" s="4">
        <v>21</v>
      </c>
      <c r="I119" s="4" t="s">
        <v>23</v>
      </c>
      <c r="J119" s="5" t="s">
        <v>249</v>
      </c>
      <c r="K119" s="64"/>
      <c r="L119" s="64"/>
      <c r="M119" s="64"/>
      <c r="N119" s="4">
        <v>1</v>
      </c>
      <c r="O119" s="6">
        <v>0</v>
      </c>
      <c r="P119" s="4"/>
      <c r="Q119" s="4"/>
      <c r="R119" s="4"/>
      <c r="S119" s="66">
        <v>1</v>
      </c>
      <c r="T119" s="62"/>
      <c r="U119" s="66"/>
      <c r="V119" s="67" t="s">
        <v>26</v>
      </c>
    </row>
    <row r="120" spans="1:22" ht="27" x14ac:dyDescent="0.45">
      <c r="A120" s="3">
        <v>2023</v>
      </c>
      <c r="B120" s="3" t="s">
        <v>716</v>
      </c>
      <c r="C120" s="4" t="s">
        <v>173</v>
      </c>
      <c r="D120" s="61" t="s">
        <v>714</v>
      </c>
      <c r="E120" s="60">
        <v>366</v>
      </c>
      <c r="F120" s="5" t="s">
        <v>250</v>
      </c>
      <c r="G120" s="4" t="s">
        <v>22</v>
      </c>
      <c r="H120" s="4">
        <v>22</v>
      </c>
      <c r="I120" s="4" t="s">
        <v>23</v>
      </c>
      <c r="J120" s="5" t="s">
        <v>251</v>
      </c>
      <c r="K120" s="64"/>
      <c r="L120" s="64"/>
      <c r="M120" s="64"/>
      <c r="N120" s="4">
        <v>1</v>
      </c>
      <c r="O120" s="6">
        <v>1</v>
      </c>
      <c r="P120" s="4">
        <v>1</v>
      </c>
      <c r="Q120" s="4"/>
      <c r="R120" s="4">
        <v>1</v>
      </c>
      <c r="S120" s="66">
        <v>1</v>
      </c>
      <c r="T120" s="62"/>
      <c r="U120" s="66"/>
      <c r="V120" s="67" t="s">
        <v>26</v>
      </c>
    </row>
    <row r="121" spans="1:22" ht="27" x14ac:dyDescent="0.45">
      <c r="A121" s="3">
        <v>2023</v>
      </c>
      <c r="B121" s="3" t="s">
        <v>716</v>
      </c>
      <c r="C121" s="4" t="s">
        <v>225</v>
      </c>
      <c r="D121" s="61" t="s">
        <v>714</v>
      </c>
      <c r="E121" s="60">
        <v>366</v>
      </c>
      <c r="F121" s="5" t="s">
        <v>252</v>
      </c>
      <c r="G121" s="4" t="s">
        <v>22</v>
      </c>
      <c r="H121" s="4">
        <v>21</v>
      </c>
      <c r="I121" s="4" t="s">
        <v>23</v>
      </c>
      <c r="J121" s="5" t="s">
        <v>253</v>
      </c>
      <c r="K121" s="64"/>
      <c r="L121" s="64"/>
      <c r="M121" s="64"/>
      <c r="N121" s="4">
        <v>1</v>
      </c>
      <c r="O121" s="6">
        <v>0</v>
      </c>
      <c r="P121" s="4"/>
      <c r="Q121" s="4"/>
      <c r="R121" s="4">
        <v>1</v>
      </c>
      <c r="S121" s="66">
        <v>1</v>
      </c>
      <c r="T121" s="62"/>
      <c r="U121" s="66"/>
      <c r="V121" s="67" t="s">
        <v>26</v>
      </c>
    </row>
    <row r="122" spans="1:22" ht="27" x14ac:dyDescent="0.45">
      <c r="A122" s="3">
        <v>2023</v>
      </c>
      <c r="B122" s="3" t="s">
        <v>716</v>
      </c>
      <c r="C122" s="4" t="s">
        <v>173</v>
      </c>
      <c r="D122" s="61" t="s">
        <v>714</v>
      </c>
      <c r="E122" s="60">
        <v>366</v>
      </c>
      <c r="F122" s="5" t="s">
        <v>254</v>
      </c>
      <c r="G122" s="4" t="s">
        <v>22</v>
      </c>
      <c r="H122" s="4">
        <v>26</v>
      </c>
      <c r="I122" s="4" t="s">
        <v>23</v>
      </c>
      <c r="J122" s="5" t="s">
        <v>245</v>
      </c>
      <c r="K122" s="64"/>
      <c r="L122" s="64"/>
      <c r="M122" s="64"/>
      <c r="N122" s="4">
        <v>1</v>
      </c>
      <c r="O122" s="6">
        <v>1</v>
      </c>
      <c r="P122" s="4">
        <v>1</v>
      </c>
      <c r="Q122" s="4"/>
      <c r="R122" s="4"/>
      <c r="S122" s="66">
        <v>1</v>
      </c>
      <c r="T122" s="62"/>
      <c r="U122" s="66"/>
      <c r="V122" s="67" t="s">
        <v>26</v>
      </c>
    </row>
    <row r="123" spans="1:22" ht="27" x14ac:dyDescent="0.45">
      <c r="A123" s="3">
        <v>2023</v>
      </c>
      <c r="B123" s="3" t="s">
        <v>716</v>
      </c>
      <c r="C123" s="4" t="s">
        <v>173</v>
      </c>
      <c r="D123" s="61" t="s">
        <v>714</v>
      </c>
      <c r="E123" s="60">
        <v>366</v>
      </c>
      <c r="F123" s="5" t="s">
        <v>255</v>
      </c>
      <c r="G123" s="4" t="s">
        <v>22</v>
      </c>
      <c r="H123" s="4">
        <v>21</v>
      </c>
      <c r="I123" s="4" t="s">
        <v>23</v>
      </c>
      <c r="J123" s="5" t="s">
        <v>256</v>
      </c>
      <c r="K123" s="64"/>
      <c r="L123" s="64"/>
      <c r="M123" s="64"/>
      <c r="N123" s="4">
        <v>1</v>
      </c>
      <c r="O123" s="6">
        <v>0</v>
      </c>
      <c r="P123" s="4">
        <v>1</v>
      </c>
      <c r="Q123" s="4"/>
      <c r="R123" s="4"/>
      <c r="S123" s="66">
        <v>1</v>
      </c>
      <c r="T123" s="62"/>
      <c r="U123" s="66"/>
      <c r="V123" s="67" t="s">
        <v>26</v>
      </c>
    </row>
    <row r="124" spans="1:22" ht="27" x14ac:dyDescent="0.45">
      <c r="A124" s="3">
        <v>2023</v>
      </c>
      <c r="B124" s="3" t="s">
        <v>716</v>
      </c>
      <c r="C124" s="4" t="s">
        <v>173</v>
      </c>
      <c r="D124" s="61" t="s">
        <v>714</v>
      </c>
      <c r="E124" s="60">
        <v>366</v>
      </c>
      <c r="F124" s="5" t="s">
        <v>257</v>
      </c>
      <c r="G124" s="4" t="s">
        <v>22</v>
      </c>
      <c r="H124" s="4">
        <v>19</v>
      </c>
      <c r="I124" s="4" t="s">
        <v>23</v>
      </c>
      <c r="J124" s="5" t="s">
        <v>258</v>
      </c>
      <c r="K124" s="64"/>
      <c r="L124" s="64"/>
      <c r="M124" s="64"/>
      <c r="N124" s="4">
        <v>1</v>
      </c>
      <c r="O124" s="6">
        <v>1</v>
      </c>
      <c r="P124" s="4"/>
      <c r="Q124" s="4"/>
      <c r="R124" s="4">
        <v>0</v>
      </c>
      <c r="S124" s="66">
        <v>1</v>
      </c>
      <c r="T124" s="62"/>
      <c r="U124" s="66"/>
      <c r="V124" s="67" t="s">
        <v>26</v>
      </c>
    </row>
    <row r="125" spans="1:22" ht="27" x14ac:dyDescent="0.45">
      <c r="A125" s="3">
        <v>2023</v>
      </c>
      <c r="B125" s="3" t="s">
        <v>716</v>
      </c>
      <c r="C125" s="4" t="s">
        <v>173</v>
      </c>
      <c r="D125" s="61" t="s">
        <v>714</v>
      </c>
      <c r="E125" s="60">
        <v>366</v>
      </c>
      <c r="F125" s="5" t="s">
        <v>259</v>
      </c>
      <c r="G125" s="4" t="s">
        <v>22</v>
      </c>
      <c r="H125" s="4">
        <v>22</v>
      </c>
      <c r="I125" s="4" t="s">
        <v>23</v>
      </c>
      <c r="J125" s="5" t="s">
        <v>260</v>
      </c>
      <c r="K125" s="64"/>
      <c r="L125" s="64"/>
      <c r="M125" s="64"/>
      <c r="N125" s="4">
        <v>1</v>
      </c>
      <c r="O125" s="6">
        <v>0</v>
      </c>
      <c r="P125" s="4">
        <v>1</v>
      </c>
      <c r="Q125" s="4"/>
      <c r="R125" s="4"/>
      <c r="S125" s="66">
        <v>1</v>
      </c>
      <c r="T125" s="62"/>
      <c r="U125" s="66"/>
      <c r="V125" s="67" t="s">
        <v>26</v>
      </c>
    </row>
    <row r="126" spans="1:22" ht="27" x14ac:dyDescent="0.45">
      <c r="A126" s="3">
        <v>2023</v>
      </c>
      <c r="B126" s="3" t="s">
        <v>716</v>
      </c>
      <c r="C126" s="4" t="s">
        <v>173</v>
      </c>
      <c r="D126" s="61" t="s">
        <v>714</v>
      </c>
      <c r="E126" s="60">
        <v>366</v>
      </c>
      <c r="F126" s="5" t="s">
        <v>261</v>
      </c>
      <c r="G126" s="4" t="s">
        <v>22</v>
      </c>
      <c r="H126" s="4">
        <v>21</v>
      </c>
      <c r="I126" s="4" t="s">
        <v>23</v>
      </c>
      <c r="J126" s="5" t="s">
        <v>262</v>
      </c>
      <c r="K126" s="64"/>
      <c r="L126" s="64"/>
      <c r="M126" s="64"/>
      <c r="N126" s="4">
        <v>1</v>
      </c>
      <c r="O126" s="6">
        <v>0</v>
      </c>
      <c r="P126" s="4"/>
      <c r="Q126" s="4"/>
      <c r="R126" s="4"/>
      <c r="S126" s="66">
        <v>1</v>
      </c>
      <c r="T126" s="62"/>
      <c r="U126" s="66"/>
      <c r="V126" s="67" t="s">
        <v>26</v>
      </c>
    </row>
    <row r="127" spans="1:22" ht="40.5" x14ac:dyDescent="0.45">
      <c r="A127" s="3">
        <v>2023</v>
      </c>
      <c r="B127" s="3" t="s">
        <v>716</v>
      </c>
      <c r="C127" s="4" t="s">
        <v>173</v>
      </c>
      <c r="D127" s="61" t="s">
        <v>714</v>
      </c>
      <c r="E127" s="60">
        <v>366</v>
      </c>
      <c r="F127" s="5" t="s">
        <v>263</v>
      </c>
      <c r="G127" s="4" t="s">
        <v>22</v>
      </c>
      <c r="H127" s="4">
        <v>18</v>
      </c>
      <c r="I127" s="4" t="s">
        <v>25</v>
      </c>
      <c r="J127" s="5"/>
      <c r="K127" s="64"/>
      <c r="L127" s="64"/>
      <c r="M127" s="64"/>
      <c r="N127" s="4">
        <v>0</v>
      </c>
      <c r="O127" s="6">
        <v>0</v>
      </c>
      <c r="P127" s="4"/>
      <c r="Q127" s="4"/>
      <c r="R127" s="4">
        <v>0</v>
      </c>
      <c r="S127" s="66">
        <v>0</v>
      </c>
      <c r="T127" s="62"/>
      <c r="U127" s="66"/>
      <c r="V127" s="67" t="s">
        <v>26</v>
      </c>
    </row>
    <row r="128" spans="1:22" ht="27" x14ac:dyDescent="0.45">
      <c r="A128" s="3">
        <v>2023</v>
      </c>
      <c r="B128" s="3" t="s">
        <v>716</v>
      </c>
      <c r="C128" s="4" t="s">
        <v>173</v>
      </c>
      <c r="D128" s="61" t="s">
        <v>714</v>
      </c>
      <c r="E128" s="60">
        <v>366</v>
      </c>
      <c r="F128" s="5" t="s">
        <v>264</v>
      </c>
      <c r="G128" s="4" t="s">
        <v>22</v>
      </c>
      <c r="H128" s="4">
        <v>21</v>
      </c>
      <c r="I128" s="4" t="s">
        <v>25</v>
      </c>
      <c r="J128" s="5"/>
      <c r="K128" s="64"/>
      <c r="L128" s="64"/>
      <c r="M128" s="64"/>
      <c r="N128" s="4">
        <v>0</v>
      </c>
      <c r="O128" s="6">
        <v>1</v>
      </c>
      <c r="P128" s="4">
        <v>1</v>
      </c>
      <c r="Q128" s="4"/>
      <c r="R128" s="4">
        <v>0</v>
      </c>
      <c r="S128" s="66">
        <v>1</v>
      </c>
      <c r="T128" s="62"/>
      <c r="U128" s="66"/>
      <c r="V128" s="67" t="s">
        <v>26</v>
      </c>
    </row>
    <row r="129" spans="1:22" ht="27" x14ac:dyDescent="0.45">
      <c r="A129" s="3">
        <v>2023</v>
      </c>
      <c r="B129" s="3" t="s">
        <v>716</v>
      </c>
      <c r="C129" s="4" t="s">
        <v>225</v>
      </c>
      <c r="D129" s="61" t="s">
        <v>714</v>
      </c>
      <c r="E129" s="60">
        <v>366</v>
      </c>
      <c r="F129" s="5" t="s">
        <v>265</v>
      </c>
      <c r="G129" s="4" t="s">
        <v>22</v>
      </c>
      <c r="H129" s="4">
        <v>23</v>
      </c>
      <c r="I129" s="4" t="s">
        <v>25</v>
      </c>
      <c r="J129" s="5"/>
      <c r="K129" s="64"/>
      <c r="L129" s="64"/>
      <c r="M129" s="64"/>
      <c r="N129" s="4">
        <v>0</v>
      </c>
      <c r="O129" s="6">
        <v>0</v>
      </c>
      <c r="P129" s="4"/>
      <c r="Q129" s="4"/>
      <c r="R129" s="4"/>
      <c r="S129" s="66">
        <v>0</v>
      </c>
      <c r="T129" s="62"/>
      <c r="U129" s="66"/>
      <c r="V129" s="67" t="s">
        <v>26</v>
      </c>
    </row>
    <row r="130" spans="1:22" ht="40.5" x14ac:dyDescent="0.45">
      <c r="A130" s="3">
        <v>2023</v>
      </c>
      <c r="B130" s="3" t="s">
        <v>716</v>
      </c>
      <c r="C130" s="4" t="s">
        <v>225</v>
      </c>
      <c r="D130" s="61" t="s">
        <v>714</v>
      </c>
      <c r="E130" s="60">
        <v>366</v>
      </c>
      <c r="F130" s="5" t="s">
        <v>266</v>
      </c>
      <c r="G130" s="4" t="s">
        <v>22</v>
      </c>
      <c r="H130" s="4">
        <v>22</v>
      </c>
      <c r="I130" s="4" t="s">
        <v>23</v>
      </c>
      <c r="J130" s="5" t="s">
        <v>267</v>
      </c>
      <c r="K130" s="64"/>
      <c r="L130" s="64"/>
      <c r="M130" s="64"/>
      <c r="N130" s="4">
        <v>1</v>
      </c>
      <c r="O130" s="6">
        <v>0</v>
      </c>
      <c r="P130" s="4">
        <v>1</v>
      </c>
      <c r="Q130" s="4"/>
      <c r="R130" s="4"/>
      <c r="S130" s="66">
        <v>1</v>
      </c>
      <c r="T130" s="62"/>
      <c r="U130" s="66"/>
      <c r="V130" s="67" t="s">
        <v>26</v>
      </c>
    </row>
    <row r="131" spans="1:22" ht="27" x14ac:dyDescent="0.45">
      <c r="A131" s="3">
        <v>2023</v>
      </c>
      <c r="B131" s="3" t="s">
        <v>716</v>
      </c>
      <c r="C131" s="4" t="s">
        <v>225</v>
      </c>
      <c r="D131" s="61" t="s">
        <v>714</v>
      </c>
      <c r="E131" s="60">
        <v>366</v>
      </c>
      <c r="F131" s="5" t="s">
        <v>268</v>
      </c>
      <c r="G131" s="4" t="s">
        <v>22</v>
      </c>
      <c r="H131" s="4">
        <v>27</v>
      </c>
      <c r="I131" s="4" t="s">
        <v>23</v>
      </c>
      <c r="J131" s="5" t="s">
        <v>269</v>
      </c>
      <c r="K131" s="64"/>
      <c r="L131" s="64"/>
      <c r="M131" s="64"/>
      <c r="N131" s="4">
        <v>1</v>
      </c>
      <c r="O131" s="6">
        <v>1</v>
      </c>
      <c r="P131" s="4">
        <v>1</v>
      </c>
      <c r="Q131" s="4"/>
      <c r="R131" s="4">
        <v>0</v>
      </c>
      <c r="S131" s="66">
        <v>1</v>
      </c>
      <c r="T131" s="62"/>
      <c r="U131" s="66"/>
      <c r="V131" s="67" t="s">
        <v>26</v>
      </c>
    </row>
    <row r="132" spans="1:22" ht="27" x14ac:dyDescent="0.45">
      <c r="A132" s="3">
        <v>2023</v>
      </c>
      <c r="B132" s="3" t="s">
        <v>716</v>
      </c>
      <c r="C132" s="4" t="s">
        <v>225</v>
      </c>
      <c r="D132" s="61" t="s">
        <v>714</v>
      </c>
      <c r="E132" s="60">
        <v>366</v>
      </c>
      <c r="F132" s="5" t="s">
        <v>270</v>
      </c>
      <c r="G132" s="4" t="s">
        <v>22</v>
      </c>
      <c r="H132" s="4">
        <v>18</v>
      </c>
      <c r="I132" s="4" t="s">
        <v>23</v>
      </c>
      <c r="J132" s="5" t="s">
        <v>271</v>
      </c>
      <c r="K132" s="64"/>
      <c r="L132" s="64"/>
      <c r="M132" s="64"/>
      <c r="N132" s="4">
        <v>1</v>
      </c>
      <c r="O132" s="6">
        <v>0</v>
      </c>
      <c r="P132" s="4">
        <v>1</v>
      </c>
      <c r="Q132" s="4"/>
      <c r="R132" s="4">
        <v>0</v>
      </c>
      <c r="S132" s="66">
        <v>1</v>
      </c>
      <c r="T132" s="62"/>
      <c r="U132" s="66"/>
      <c r="V132" s="67" t="s">
        <v>26</v>
      </c>
    </row>
    <row r="133" spans="1:22" ht="27" x14ac:dyDescent="0.45">
      <c r="A133" s="3">
        <v>2023</v>
      </c>
      <c r="B133" s="3" t="s">
        <v>716</v>
      </c>
      <c r="C133" s="4" t="s">
        <v>225</v>
      </c>
      <c r="D133" s="61" t="s">
        <v>714</v>
      </c>
      <c r="E133" s="60">
        <v>366</v>
      </c>
      <c r="F133" s="5" t="s">
        <v>272</v>
      </c>
      <c r="G133" s="4" t="s">
        <v>22</v>
      </c>
      <c r="H133" s="4">
        <v>22</v>
      </c>
      <c r="I133" s="4" t="s">
        <v>23</v>
      </c>
      <c r="J133" s="5" t="s">
        <v>273</v>
      </c>
      <c r="K133" s="64"/>
      <c r="L133" s="64"/>
      <c r="M133" s="64"/>
      <c r="N133" s="4">
        <v>1</v>
      </c>
      <c r="O133" s="6">
        <v>0</v>
      </c>
      <c r="P133" s="4"/>
      <c r="Q133" s="4"/>
      <c r="R133" s="4"/>
      <c r="S133" s="66">
        <v>1</v>
      </c>
      <c r="T133" s="62"/>
      <c r="U133" s="66"/>
      <c r="V133" s="67" t="s">
        <v>26</v>
      </c>
    </row>
    <row r="134" spans="1:22" ht="27" x14ac:dyDescent="0.45">
      <c r="A134" s="3">
        <v>2023</v>
      </c>
      <c r="B134" s="3" t="s">
        <v>716</v>
      </c>
      <c r="C134" s="4" t="s">
        <v>109</v>
      </c>
      <c r="D134" s="61" t="s">
        <v>714</v>
      </c>
      <c r="E134" s="60">
        <v>366</v>
      </c>
      <c r="F134" s="5" t="s">
        <v>274</v>
      </c>
      <c r="G134" s="4" t="s">
        <v>22</v>
      </c>
      <c r="H134" s="4">
        <v>29</v>
      </c>
      <c r="I134" s="4" t="s">
        <v>23</v>
      </c>
      <c r="J134" s="5" t="s">
        <v>275</v>
      </c>
      <c r="K134" s="64"/>
      <c r="L134" s="64"/>
      <c r="M134" s="64"/>
      <c r="N134" s="4">
        <v>1</v>
      </c>
      <c r="O134" s="6">
        <v>0</v>
      </c>
      <c r="P134" s="4"/>
      <c r="Q134" s="4"/>
      <c r="R134" s="4"/>
      <c r="S134" s="66">
        <v>1</v>
      </c>
      <c r="T134" s="62"/>
      <c r="U134" s="66"/>
      <c r="V134" s="67" t="s">
        <v>26</v>
      </c>
    </row>
    <row r="135" spans="1:22" ht="27" x14ac:dyDescent="0.45">
      <c r="A135" s="3">
        <v>2023</v>
      </c>
      <c r="B135" s="3" t="s">
        <v>716</v>
      </c>
      <c r="C135" s="4" t="s">
        <v>109</v>
      </c>
      <c r="D135" s="61" t="s">
        <v>714</v>
      </c>
      <c r="E135" s="60">
        <v>366</v>
      </c>
      <c r="F135" s="5" t="s">
        <v>276</v>
      </c>
      <c r="G135" s="4" t="s">
        <v>22</v>
      </c>
      <c r="H135" s="4">
        <v>22</v>
      </c>
      <c r="I135" s="4" t="s">
        <v>23</v>
      </c>
      <c r="J135" s="5" t="s">
        <v>277</v>
      </c>
      <c r="K135" s="64"/>
      <c r="L135" s="64"/>
      <c r="M135" s="64"/>
      <c r="N135" s="4">
        <v>1</v>
      </c>
      <c r="O135" s="6">
        <v>0</v>
      </c>
      <c r="P135" s="4"/>
      <c r="Q135" s="4"/>
      <c r="R135" s="4"/>
      <c r="S135" s="66">
        <v>1</v>
      </c>
      <c r="T135" s="62"/>
      <c r="U135" s="66"/>
      <c r="V135" s="67" t="s">
        <v>26</v>
      </c>
    </row>
    <row r="136" spans="1:22" ht="27" x14ac:dyDescent="0.45">
      <c r="A136" s="3">
        <v>2023</v>
      </c>
      <c r="B136" s="3" t="s">
        <v>716</v>
      </c>
      <c r="C136" s="4" t="s">
        <v>109</v>
      </c>
      <c r="D136" s="61" t="s">
        <v>714</v>
      </c>
      <c r="E136" s="60">
        <v>366</v>
      </c>
      <c r="F136" s="5" t="s">
        <v>278</v>
      </c>
      <c r="G136" s="4" t="s">
        <v>22</v>
      </c>
      <c r="H136" s="4">
        <v>20</v>
      </c>
      <c r="I136" s="4" t="s">
        <v>23</v>
      </c>
      <c r="J136" s="5" t="s">
        <v>279</v>
      </c>
      <c r="K136" s="64"/>
      <c r="L136" s="64"/>
      <c r="M136" s="64"/>
      <c r="N136" s="4">
        <v>1</v>
      </c>
      <c r="O136" s="6">
        <v>0</v>
      </c>
      <c r="P136" s="4">
        <v>1</v>
      </c>
      <c r="Q136" s="4"/>
      <c r="R136" s="4"/>
      <c r="S136" s="66">
        <v>1</v>
      </c>
      <c r="T136" s="62"/>
      <c r="U136" s="66"/>
      <c r="V136" s="67" t="s">
        <v>26</v>
      </c>
    </row>
    <row r="137" spans="1:22" ht="27" x14ac:dyDescent="0.45">
      <c r="A137" s="3">
        <v>2023</v>
      </c>
      <c r="B137" s="3" t="s">
        <v>716</v>
      </c>
      <c r="C137" s="4" t="s">
        <v>109</v>
      </c>
      <c r="D137" s="61" t="s">
        <v>714</v>
      </c>
      <c r="E137" s="60">
        <v>366</v>
      </c>
      <c r="F137" s="5" t="s">
        <v>280</v>
      </c>
      <c r="G137" s="4" t="s">
        <v>22</v>
      </c>
      <c r="H137" s="4">
        <v>18</v>
      </c>
      <c r="I137" s="4" t="s">
        <v>23</v>
      </c>
      <c r="J137" s="5" t="s">
        <v>281</v>
      </c>
      <c r="K137" s="64"/>
      <c r="L137" s="64"/>
      <c r="M137" s="64"/>
      <c r="N137" s="4">
        <v>1</v>
      </c>
      <c r="O137" s="6">
        <v>0</v>
      </c>
      <c r="P137" s="4">
        <v>1</v>
      </c>
      <c r="Q137" s="4">
        <v>1</v>
      </c>
      <c r="R137" s="4"/>
      <c r="S137" s="66">
        <v>1</v>
      </c>
      <c r="T137" s="62"/>
      <c r="U137" s="66"/>
      <c r="V137" s="67" t="s">
        <v>26</v>
      </c>
    </row>
    <row r="138" spans="1:22" ht="40.5" x14ac:dyDescent="0.45">
      <c r="A138" s="3">
        <v>2023</v>
      </c>
      <c r="B138" s="3" t="s">
        <v>716</v>
      </c>
      <c r="C138" s="4" t="s">
        <v>109</v>
      </c>
      <c r="D138" s="61" t="s">
        <v>714</v>
      </c>
      <c r="E138" s="60">
        <v>366</v>
      </c>
      <c r="F138" s="5" t="s">
        <v>282</v>
      </c>
      <c r="G138" s="4" t="s">
        <v>22</v>
      </c>
      <c r="H138" s="4">
        <v>23</v>
      </c>
      <c r="I138" s="4" t="s">
        <v>23</v>
      </c>
      <c r="J138" s="5" t="s">
        <v>283</v>
      </c>
      <c r="K138" s="64"/>
      <c r="L138" s="64"/>
      <c r="M138" s="64"/>
      <c r="N138" s="4">
        <v>1</v>
      </c>
      <c r="O138" s="6">
        <v>1</v>
      </c>
      <c r="P138" s="4">
        <v>0</v>
      </c>
      <c r="Q138" s="4"/>
      <c r="R138" s="4"/>
      <c r="S138" s="66">
        <v>1</v>
      </c>
      <c r="T138" s="62"/>
      <c r="U138" s="66"/>
      <c r="V138" s="67" t="s">
        <v>26</v>
      </c>
    </row>
    <row r="139" spans="1:22" ht="27" x14ac:dyDescent="0.45">
      <c r="A139" s="3">
        <v>2023</v>
      </c>
      <c r="B139" s="3" t="s">
        <v>716</v>
      </c>
      <c r="C139" s="4" t="s">
        <v>109</v>
      </c>
      <c r="D139" s="61" t="s">
        <v>714</v>
      </c>
      <c r="E139" s="60">
        <v>366</v>
      </c>
      <c r="F139" s="5" t="s">
        <v>284</v>
      </c>
      <c r="G139" s="4" t="s">
        <v>22</v>
      </c>
      <c r="H139" s="4">
        <v>21</v>
      </c>
      <c r="I139" s="4" t="s">
        <v>23</v>
      </c>
      <c r="J139" s="5" t="s">
        <v>285</v>
      </c>
      <c r="K139" s="64"/>
      <c r="L139" s="64"/>
      <c r="M139" s="64"/>
      <c r="N139" s="4">
        <v>1</v>
      </c>
      <c r="O139" s="6">
        <v>1</v>
      </c>
      <c r="P139" s="4"/>
      <c r="Q139" s="4"/>
      <c r="R139" s="4">
        <v>1</v>
      </c>
      <c r="S139" s="66">
        <v>1</v>
      </c>
      <c r="T139" s="62"/>
      <c r="U139" s="66"/>
      <c r="V139" s="67" t="s">
        <v>26</v>
      </c>
    </row>
    <row r="140" spans="1:22" ht="27" x14ac:dyDescent="0.45">
      <c r="A140" s="3">
        <v>2023</v>
      </c>
      <c r="B140" s="3" t="s">
        <v>716</v>
      </c>
      <c r="C140" s="4" t="s">
        <v>109</v>
      </c>
      <c r="D140" s="61" t="s">
        <v>714</v>
      </c>
      <c r="E140" s="60">
        <v>366</v>
      </c>
      <c r="F140" s="5" t="s">
        <v>286</v>
      </c>
      <c r="G140" s="4" t="s">
        <v>22</v>
      </c>
      <c r="H140" s="4">
        <v>22</v>
      </c>
      <c r="I140" s="4" t="s">
        <v>23</v>
      </c>
      <c r="J140" s="5" t="s">
        <v>287</v>
      </c>
      <c r="K140" s="64"/>
      <c r="L140" s="64"/>
      <c r="M140" s="64"/>
      <c r="N140" s="4">
        <v>1</v>
      </c>
      <c r="O140" s="6">
        <v>1</v>
      </c>
      <c r="P140" s="4">
        <v>1</v>
      </c>
      <c r="Q140" s="4"/>
      <c r="R140" s="4"/>
      <c r="S140" s="66">
        <v>1</v>
      </c>
      <c r="T140" s="62"/>
      <c r="U140" s="66"/>
      <c r="V140" s="67" t="s">
        <v>26</v>
      </c>
    </row>
    <row r="141" spans="1:22" ht="27" x14ac:dyDescent="0.45">
      <c r="A141" s="3">
        <v>2023</v>
      </c>
      <c r="B141" s="3" t="s">
        <v>716</v>
      </c>
      <c r="C141" s="4" t="s">
        <v>109</v>
      </c>
      <c r="D141" s="61" t="s">
        <v>714</v>
      </c>
      <c r="E141" s="60">
        <v>366</v>
      </c>
      <c r="F141" s="5" t="s">
        <v>288</v>
      </c>
      <c r="G141" s="4" t="s">
        <v>22</v>
      </c>
      <c r="H141" s="4">
        <v>22</v>
      </c>
      <c r="I141" s="4" t="s">
        <v>23</v>
      </c>
      <c r="J141" s="5" t="s">
        <v>289</v>
      </c>
      <c r="K141" s="64"/>
      <c r="L141" s="64"/>
      <c r="M141" s="64"/>
      <c r="N141" s="4">
        <v>1</v>
      </c>
      <c r="O141" s="6">
        <v>1</v>
      </c>
      <c r="P141" s="4"/>
      <c r="Q141" s="4"/>
      <c r="R141" s="4">
        <v>0</v>
      </c>
      <c r="S141" s="66">
        <v>1</v>
      </c>
      <c r="T141" s="62"/>
      <c r="U141" s="66"/>
      <c r="V141" s="67" t="s">
        <v>26</v>
      </c>
    </row>
    <row r="142" spans="1:22" ht="27" x14ac:dyDescent="0.45">
      <c r="A142" s="3">
        <v>2023</v>
      </c>
      <c r="B142" s="3" t="s">
        <v>716</v>
      </c>
      <c r="C142" s="4" t="s">
        <v>109</v>
      </c>
      <c r="D142" s="61" t="s">
        <v>714</v>
      </c>
      <c r="E142" s="60">
        <v>366</v>
      </c>
      <c r="F142" s="5" t="s">
        <v>290</v>
      </c>
      <c r="G142" s="4" t="s">
        <v>22</v>
      </c>
      <c r="H142" s="4">
        <v>20</v>
      </c>
      <c r="I142" s="4" t="s">
        <v>23</v>
      </c>
      <c r="J142" s="5" t="s">
        <v>291</v>
      </c>
      <c r="K142" s="64"/>
      <c r="L142" s="64"/>
      <c r="M142" s="64"/>
      <c r="N142" s="4">
        <v>1</v>
      </c>
      <c r="O142" s="6">
        <v>1</v>
      </c>
      <c r="P142" s="4">
        <v>1</v>
      </c>
      <c r="Q142" s="4"/>
      <c r="R142" s="4"/>
      <c r="S142" s="66">
        <v>1</v>
      </c>
      <c r="T142" s="62"/>
      <c r="U142" s="66"/>
      <c r="V142" s="67" t="s">
        <v>26</v>
      </c>
    </row>
    <row r="143" spans="1:22" ht="27" x14ac:dyDescent="0.45">
      <c r="A143" s="3">
        <v>2023</v>
      </c>
      <c r="B143" s="3" t="s">
        <v>716</v>
      </c>
      <c r="C143" s="4" t="s">
        <v>109</v>
      </c>
      <c r="D143" s="61" t="s">
        <v>714</v>
      </c>
      <c r="E143" s="60">
        <v>366</v>
      </c>
      <c r="F143" s="5" t="s">
        <v>292</v>
      </c>
      <c r="G143" s="4" t="s">
        <v>22</v>
      </c>
      <c r="H143" s="4">
        <v>21</v>
      </c>
      <c r="I143" s="4" t="s">
        <v>23</v>
      </c>
      <c r="J143" s="5" t="s">
        <v>293</v>
      </c>
      <c r="K143" s="64"/>
      <c r="L143" s="64"/>
      <c r="M143" s="64"/>
      <c r="N143" s="4">
        <v>1</v>
      </c>
      <c r="O143" s="6">
        <v>1</v>
      </c>
      <c r="P143" s="4"/>
      <c r="Q143" s="4"/>
      <c r="R143" s="4"/>
      <c r="S143" s="66">
        <v>1</v>
      </c>
      <c r="T143" s="62"/>
      <c r="U143" s="66"/>
      <c r="V143" s="67" t="s">
        <v>26</v>
      </c>
    </row>
    <row r="144" spans="1:22" ht="27" x14ac:dyDescent="0.45">
      <c r="A144" s="3">
        <v>2023</v>
      </c>
      <c r="B144" s="3" t="s">
        <v>716</v>
      </c>
      <c r="C144" s="9" t="s">
        <v>109</v>
      </c>
      <c r="D144" s="61" t="s">
        <v>714</v>
      </c>
      <c r="E144" s="60">
        <v>366</v>
      </c>
      <c r="F144" s="10" t="s">
        <v>294</v>
      </c>
      <c r="G144" s="9" t="s">
        <v>22</v>
      </c>
      <c r="H144" s="9">
        <v>18</v>
      </c>
      <c r="I144" s="9" t="s">
        <v>23</v>
      </c>
      <c r="J144" s="10" t="s">
        <v>295</v>
      </c>
      <c r="K144" s="64"/>
      <c r="L144" s="64"/>
      <c r="M144" s="64"/>
      <c r="N144" s="9">
        <v>1</v>
      </c>
      <c r="O144" s="6">
        <v>1</v>
      </c>
      <c r="P144" s="9"/>
      <c r="Q144" s="9">
        <v>1</v>
      </c>
      <c r="R144" s="9">
        <v>0</v>
      </c>
      <c r="S144" s="66">
        <v>1</v>
      </c>
      <c r="T144" s="62"/>
      <c r="U144" s="66"/>
      <c r="V144" s="67" t="s">
        <v>26</v>
      </c>
    </row>
    <row r="145" spans="1:22" ht="40.5" x14ac:dyDescent="0.45">
      <c r="A145" s="3">
        <v>2023</v>
      </c>
      <c r="B145" s="3" t="s">
        <v>716</v>
      </c>
      <c r="C145" s="4" t="s">
        <v>109</v>
      </c>
      <c r="D145" s="61" t="s">
        <v>714</v>
      </c>
      <c r="E145" s="60">
        <v>366</v>
      </c>
      <c r="F145" s="5" t="s">
        <v>296</v>
      </c>
      <c r="G145" s="4" t="s">
        <v>22</v>
      </c>
      <c r="H145" s="4">
        <v>22</v>
      </c>
      <c r="I145" s="4" t="s">
        <v>23</v>
      </c>
      <c r="J145" s="5" t="s">
        <v>297</v>
      </c>
      <c r="K145" s="64"/>
      <c r="L145" s="64"/>
      <c r="M145" s="64"/>
      <c r="N145" s="4">
        <v>1</v>
      </c>
      <c r="O145" s="6">
        <v>0</v>
      </c>
      <c r="P145" s="4">
        <v>1</v>
      </c>
      <c r="Q145" s="4"/>
      <c r="R145" s="4">
        <v>1</v>
      </c>
      <c r="S145" s="66">
        <v>1</v>
      </c>
      <c r="T145" s="62"/>
      <c r="U145" s="66"/>
      <c r="V145" s="67" t="s">
        <v>26</v>
      </c>
    </row>
    <row r="146" spans="1:22" ht="40.5" x14ac:dyDescent="0.45">
      <c r="A146" s="3">
        <v>2023</v>
      </c>
      <c r="B146" s="3" t="s">
        <v>716</v>
      </c>
      <c r="C146" s="4" t="s">
        <v>73</v>
      </c>
      <c r="D146" s="61" t="s">
        <v>714</v>
      </c>
      <c r="E146" s="60">
        <v>366</v>
      </c>
      <c r="F146" s="5" t="s">
        <v>298</v>
      </c>
      <c r="G146" s="4" t="s">
        <v>22</v>
      </c>
      <c r="H146" s="4">
        <v>20</v>
      </c>
      <c r="I146" s="4" t="s">
        <v>23</v>
      </c>
      <c r="J146" s="5" t="s">
        <v>299</v>
      </c>
      <c r="K146" s="64"/>
      <c r="L146" s="64"/>
      <c r="M146" s="64"/>
      <c r="N146" s="4">
        <v>1</v>
      </c>
      <c r="O146" s="6">
        <v>1</v>
      </c>
      <c r="P146" s="4"/>
      <c r="Q146" s="4"/>
      <c r="R146" s="4">
        <v>1</v>
      </c>
      <c r="S146" s="66">
        <v>1</v>
      </c>
      <c r="T146" s="62"/>
      <c r="U146" s="66"/>
      <c r="V146" s="67" t="s">
        <v>26</v>
      </c>
    </row>
    <row r="147" spans="1:22" ht="27" x14ac:dyDescent="0.45">
      <c r="A147" s="3">
        <v>2023</v>
      </c>
      <c r="B147" s="3" t="s">
        <v>716</v>
      </c>
      <c r="C147" s="4" t="s">
        <v>73</v>
      </c>
      <c r="D147" s="61" t="s">
        <v>714</v>
      </c>
      <c r="E147" s="60">
        <v>366</v>
      </c>
      <c r="F147" s="5" t="s">
        <v>300</v>
      </c>
      <c r="G147" s="4" t="s">
        <v>22</v>
      </c>
      <c r="H147" s="4">
        <v>19</v>
      </c>
      <c r="I147" s="4" t="s">
        <v>23</v>
      </c>
      <c r="J147" s="5" t="s">
        <v>301</v>
      </c>
      <c r="K147" s="64"/>
      <c r="L147" s="64"/>
      <c r="M147" s="64"/>
      <c r="N147" s="4">
        <v>1</v>
      </c>
      <c r="O147" s="6">
        <v>0</v>
      </c>
      <c r="P147" s="4"/>
      <c r="Q147" s="4"/>
      <c r="R147" s="4"/>
      <c r="S147" s="66">
        <v>1</v>
      </c>
      <c r="T147" s="62"/>
      <c r="U147" s="66"/>
      <c r="V147" s="67" t="s">
        <v>26</v>
      </c>
    </row>
    <row r="148" spans="1:22" ht="40.5" x14ac:dyDescent="0.45">
      <c r="A148" s="3">
        <v>2023</v>
      </c>
      <c r="B148" s="3" t="s">
        <v>716</v>
      </c>
      <c r="C148" s="4" t="s">
        <v>73</v>
      </c>
      <c r="D148" s="61" t="s">
        <v>714</v>
      </c>
      <c r="E148" s="60">
        <v>366</v>
      </c>
      <c r="F148" s="5" t="s">
        <v>302</v>
      </c>
      <c r="G148" s="4" t="s">
        <v>22</v>
      </c>
      <c r="H148" s="4">
        <v>28</v>
      </c>
      <c r="I148" s="4" t="s">
        <v>25</v>
      </c>
      <c r="J148" s="5"/>
      <c r="K148" s="64"/>
      <c r="L148" s="64"/>
      <c r="M148" s="64"/>
      <c r="N148" s="4">
        <v>0</v>
      </c>
      <c r="O148" s="6">
        <v>0</v>
      </c>
      <c r="P148" s="4"/>
      <c r="Q148" s="4"/>
      <c r="R148" s="4"/>
      <c r="S148" s="66">
        <v>0</v>
      </c>
      <c r="T148" s="62"/>
      <c r="U148" s="66"/>
      <c r="V148" s="67" t="s">
        <v>26</v>
      </c>
    </row>
    <row r="149" spans="1:22" ht="27" x14ac:dyDescent="0.45">
      <c r="A149" s="3">
        <v>2023</v>
      </c>
      <c r="B149" s="3" t="s">
        <v>716</v>
      </c>
      <c r="C149" s="4" t="s">
        <v>73</v>
      </c>
      <c r="D149" s="61" t="s">
        <v>714</v>
      </c>
      <c r="E149" s="60">
        <v>366</v>
      </c>
      <c r="F149" s="5" t="s">
        <v>303</v>
      </c>
      <c r="G149" s="4" t="s">
        <v>22</v>
      </c>
      <c r="H149" s="4">
        <v>23</v>
      </c>
      <c r="I149" s="4" t="s">
        <v>23</v>
      </c>
      <c r="J149" s="5" t="s">
        <v>84</v>
      </c>
      <c r="K149" s="64"/>
      <c r="L149" s="64"/>
      <c r="M149" s="64"/>
      <c r="N149" s="4">
        <v>1</v>
      </c>
      <c r="O149" s="6">
        <v>1</v>
      </c>
      <c r="P149" s="4">
        <v>1</v>
      </c>
      <c r="Q149" s="4"/>
      <c r="R149" s="4">
        <v>1</v>
      </c>
      <c r="S149" s="66">
        <v>1</v>
      </c>
      <c r="T149" s="62"/>
      <c r="U149" s="66"/>
      <c r="V149" s="67" t="s">
        <v>26</v>
      </c>
    </row>
    <row r="150" spans="1:22" ht="27" x14ac:dyDescent="0.45">
      <c r="A150" s="3">
        <v>2023</v>
      </c>
      <c r="B150" s="3" t="s">
        <v>716</v>
      </c>
      <c r="C150" s="4" t="s">
        <v>73</v>
      </c>
      <c r="D150" s="61" t="s">
        <v>714</v>
      </c>
      <c r="E150" s="60">
        <v>366</v>
      </c>
      <c r="F150" s="5" t="s">
        <v>304</v>
      </c>
      <c r="G150" s="4" t="s">
        <v>22</v>
      </c>
      <c r="H150" s="4">
        <v>18</v>
      </c>
      <c r="I150" s="4" t="s">
        <v>25</v>
      </c>
      <c r="J150" s="5"/>
      <c r="K150" s="64"/>
      <c r="L150" s="64"/>
      <c r="M150" s="64"/>
      <c r="N150" s="4">
        <v>0</v>
      </c>
      <c r="O150" s="6">
        <v>1</v>
      </c>
      <c r="P150" s="4">
        <v>1</v>
      </c>
      <c r="Q150" s="4"/>
      <c r="R150" s="4">
        <v>0</v>
      </c>
      <c r="S150" s="66">
        <v>1</v>
      </c>
      <c r="T150" s="62"/>
      <c r="U150" s="66"/>
      <c r="V150" s="67" t="s">
        <v>26</v>
      </c>
    </row>
    <row r="151" spans="1:22" ht="40.5" x14ac:dyDescent="0.45">
      <c r="A151" s="3">
        <v>2023</v>
      </c>
      <c r="B151" s="3" t="s">
        <v>716</v>
      </c>
      <c r="C151" s="4" t="s">
        <v>73</v>
      </c>
      <c r="D151" s="61" t="s">
        <v>714</v>
      </c>
      <c r="E151" s="60">
        <v>366</v>
      </c>
      <c r="F151" s="5" t="s">
        <v>305</v>
      </c>
      <c r="G151" s="4" t="s">
        <v>22</v>
      </c>
      <c r="H151" s="4">
        <v>20</v>
      </c>
      <c r="I151" s="4" t="s">
        <v>23</v>
      </c>
      <c r="J151" s="5" t="s">
        <v>306</v>
      </c>
      <c r="K151" s="64"/>
      <c r="L151" s="64"/>
      <c r="M151" s="64"/>
      <c r="N151" s="4">
        <v>1</v>
      </c>
      <c r="O151" s="6">
        <v>1</v>
      </c>
      <c r="P151" s="4">
        <v>1</v>
      </c>
      <c r="Q151" s="4"/>
      <c r="R151" s="4"/>
      <c r="S151" s="66">
        <v>1</v>
      </c>
      <c r="T151" s="62"/>
      <c r="U151" s="66"/>
      <c r="V151" s="67" t="s">
        <v>26</v>
      </c>
    </row>
    <row r="152" spans="1:22" ht="27" x14ac:dyDescent="0.45">
      <c r="A152" s="3">
        <v>2023</v>
      </c>
      <c r="B152" s="3" t="s">
        <v>716</v>
      </c>
      <c r="C152" s="4" t="s">
        <v>73</v>
      </c>
      <c r="D152" s="61" t="s">
        <v>714</v>
      </c>
      <c r="E152" s="60">
        <v>366</v>
      </c>
      <c r="F152" s="5" t="s">
        <v>307</v>
      </c>
      <c r="G152" s="4" t="s">
        <v>22</v>
      </c>
      <c r="H152" s="4">
        <v>20</v>
      </c>
      <c r="I152" s="4" t="s">
        <v>23</v>
      </c>
      <c r="J152" s="5" t="s">
        <v>308</v>
      </c>
      <c r="K152" s="64"/>
      <c r="L152" s="64"/>
      <c r="M152" s="64"/>
      <c r="N152" s="4">
        <v>1</v>
      </c>
      <c r="O152" s="6">
        <v>1</v>
      </c>
      <c r="P152" s="4">
        <v>1</v>
      </c>
      <c r="Q152" s="4">
        <v>0</v>
      </c>
      <c r="R152" s="4"/>
      <c r="S152" s="66">
        <v>1</v>
      </c>
      <c r="T152" s="62"/>
      <c r="U152" s="66"/>
      <c r="V152" s="67" t="s">
        <v>26</v>
      </c>
    </row>
    <row r="153" spans="1:22" ht="27" x14ac:dyDescent="0.45">
      <c r="A153" s="3">
        <v>2023</v>
      </c>
      <c r="B153" s="3" t="s">
        <v>716</v>
      </c>
      <c r="C153" s="4" t="s">
        <v>73</v>
      </c>
      <c r="D153" s="61" t="s">
        <v>714</v>
      </c>
      <c r="E153" s="60">
        <v>366</v>
      </c>
      <c r="F153" s="5" t="s">
        <v>309</v>
      </c>
      <c r="G153" s="4" t="s">
        <v>22</v>
      </c>
      <c r="H153" s="4">
        <v>19</v>
      </c>
      <c r="I153" s="4" t="s">
        <v>23</v>
      </c>
      <c r="J153" s="5" t="s">
        <v>310</v>
      </c>
      <c r="K153" s="64"/>
      <c r="L153" s="64"/>
      <c r="M153" s="64"/>
      <c r="N153" s="4">
        <v>1</v>
      </c>
      <c r="O153" s="6">
        <v>1</v>
      </c>
      <c r="P153" s="4">
        <v>1</v>
      </c>
      <c r="Q153" s="4"/>
      <c r="R153" s="4"/>
      <c r="S153" s="66">
        <v>1</v>
      </c>
      <c r="T153" s="62"/>
      <c r="U153" s="66"/>
      <c r="V153" s="67" t="s">
        <v>26</v>
      </c>
    </row>
    <row r="154" spans="1:22" ht="27" x14ac:dyDescent="0.45">
      <c r="A154" s="3">
        <v>2023</v>
      </c>
      <c r="B154" s="3" t="s">
        <v>716</v>
      </c>
      <c r="C154" s="4" t="s">
        <v>73</v>
      </c>
      <c r="D154" s="61" t="s">
        <v>714</v>
      </c>
      <c r="E154" s="60">
        <v>366</v>
      </c>
      <c r="F154" s="5" t="s">
        <v>311</v>
      </c>
      <c r="G154" s="4" t="s">
        <v>22</v>
      </c>
      <c r="H154" s="4">
        <v>19</v>
      </c>
      <c r="I154" s="4" t="s">
        <v>23</v>
      </c>
      <c r="J154" s="5" t="s">
        <v>312</v>
      </c>
      <c r="K154" s="64"/>
      <c r="L154" s="64"/>
      <c r="M154" s="64"/>
      <c r="N154" s="4">
        <v>1</v>
      </c>
      <c r="O154" s="6">
        <v>1</v>
      </c>
      <c r="P154" s="4">
        <v>1</v>
      </c>
      <c r="Q154" s="4"/>
      <c r="R154" s="4"/>
      <c r="S154" s="66">
        <v>1</v>
      </c>
      <c r="T154" s="62"/>
      <c r="U154" s="66"/>
      <c r="V154" s="67" t="s">
        <v>26</v>
      </c>
    </row>
    <row r="155" spans="1:22" ht="27" x14ac:dyDescent="0.45">
      <c r="A155" s="3">
        <v>2023</v>
      </c>
      <c r="B155" s="3" t="s">
        <v>716</v>
      </c>
      <c r="C155" s="4" t="s">
        <v>73</v>
      </c>
      <c r="D155" s="61" t="s">
        <v>714</v>
      </c>
      <c r="E155" s="60">
        <v>366</v>
      </c>
      <c r="F155" s="5" t="s">
        <v>313</v>
      </c>
      <c r="G155" s="4" t="s">
        <v>22</v>
      </c>
      <c r="H155" s="4">
        <v>16</v>
      </c>
      <c r="I155" s="4" t="s">
        <v>25</v>
      </c>
      <c r="J155" s="5"/>
      <c r="K155" s="64"/>
      <c r="L155" s="64"/>
      <c r="M155" s="64"/>
      <c r="N155" s="4">
        <v>0</v>
      </c>
      <c r="O155" s="6">
        <v>0</v>
      </c>
      <c r="P155" s="4"/>
      <c r="Q155" s="4"/>
      <c r="R155" s="4">
        <v>0</v>
      </c>
      <c r="S155" s="66">
        <v>0</v>
      </c>
      <c r="T155" s="62"/>
      <c r="U155" s="66"/>
      <c r="V155" s="67" t="s">
        <v>26</v>
      </c>
    </row>
    <row r="156" spans="1:22" ht="40.5" x14ac:dyDescent="0.45">
      <c r="A156" s="3">
        <v>2023</v>
      </c>
      <c r="B156" s="3" t="s">
        <v>716</v>
      </c>
      <c r="C156" s="4" t="s">
        <v>73</v>
      </c>
      <c r="D156" s="61" t="s">
        <v>714</v>
      </c>
      <c r="E156" s="60">
        <v>366</v>
      </c>
      <c r="F156" s="5" t="s">
        <v>314</v>
      </c>
      <c r="G156" s="4" t="s">
        <v>22</v>
      </c>
      <c r="H156" s="4">
        <v>18</v>
      </c>
      <c r="I156" s="4" t="s">
        <v>23</v>
      </c>
      <c r="J156" s="5" t="s">
        <v>229</v>
      </c>
      <c r="K156" s="64"/>
      <c r="L156" s="64"/>
      <c r="M156" s="64"/>
      <c r="N156" s="4">
        <v>1</v>
      </c>
      <c r="O156" s="6">
        <v>0</v>
      </c>
      <c r="P156" s="4">
        <v>1</v>
      </c>
      <c r="Q156" s="4"/>
      <c r="R156" s="4"/>
      <c r="S156" s="66">
        <v>1</v>
      </c>
      <c r="T156" s="62"/>
      <c r="U156" s="66"/>
      <c r="V156" s="67" t="s">
        <v>26</v>
      </c>
    </row>
    <row r="157" spans="1:22" ht="40.5" x14ac:dyDescent="0.45">
      <c r="A157" s="3">
        <v>2023</v>
      </c>
      <c r="B157" s="3" t="s">
        <v>716</v>
      </c>
      <c r="C157" s="4" t="s">
        <v>73</v>
      </c>
      <c r="D157" s="61" t="s">
        <v>714</v>
      </c>
      <c r="E157" s="60">
        <v>366</v>
      </c>
      <c r="F157" s="5" t="s">
        <v>315</v>
      </c>
      <c r="G157" s="4" t="s">
        <v>22</v>
      </c>
      <c r="H157" s="4">
        <v>20</v>
      </c>
      <c r="I157" s="4" t="s">
        <v>23</v>
      </c>
      <c r="J157" s="5" t="s">
        <v>316</v>
      </c>
      <c r="K157" s="64"/>
      <c r="L157" s="64"/>
      <c r="M157" s="64"/>
      <c r="N157" s="4">
        <v>1</v>
      </c>
      <c r="O157" s="6">
        <v>1</v>
      </c>
      <c r="P157" s="4">
        <v>1</v>
      </c>
      <c r="Q157" s="4"/>
      <c r="R157" s="4"/>
      <c r="S157" s="66">
        <v>1</v>
      </c>
      <c r="T157" s="62"/>
      <c r="U157" s="66"/>
      <c r="V157" s="67" t="s">
        <v>26</v>
      </c>
    </row>
    <row r="158" spans="1:22" ht="27" x14ac:dyDescent="0.45">
      <c r="A158" s="3">
        <v>2023</v>
      </c>
      <c r="B158" s="3" t="s">
        <v>716</v>
      </c>
      <c r="C158" s="4" t="s">
        <v>73</v>
      </c>
      <c r="D158" s="61" t="s">
        <v>714</v>
      </c>
      <c r="E158" s="60">
        <v>366</v>
      </c>
      <c r="F158" s="5" t="s">
        <v>317</v>
      </c>
      <c r="G158" s="4" t="s">
        <v>22</v>
      </c>
      <c r="H158" s="4">
        <v>19</v>
      </c>
      <c r="I158" s="4" t="s">
        <v>25</v>
      </c>
      <c r="J158" s="5"/>
      <c r="K158" s="64"/>
      <c r="L158" s="64"/>
      <c r="M158" s="64"/>
      <c r="N158" s="4">
        <v>0</v>
      </c>
      <c r="O158" s="6">
        <v>0</v>
      </c>
      <c r="P158" s="4">
        <v>1</v>
      </c>
      <c r="Q158" s="4"/>
      <c r="R158" s="4"/>
      <c r="S158" s="66">
        <v>1</v>
      </c>
      <c r="T158" s="62"/>
      <c r="U158" s="66"/>
      <c r="V158" s="67" t="s">
        <v>26</v>
      </c>
    </row>
    <row r="159" spans="1:22" ht="27" x14ac:dyDescent="0.45">
      <c r="A159" s="3">
        <v>2023</v>
      </c>
      <c r="B159" s="3" t="s">
        <v>716</v>
      </c>
      <c r="C159" s="4" t="s">
        <v>73</v>
      </c>
      <c r="D159" s="61" t="s">
        <v>714</v>
      </c>
      <c r="E159" s="60">
        <v>366</v>
      </c>
      <c r="F159" s="5" t="s">
        <v>318</v>
      </c>
      <c r="G159" s="4" t="s">
        <v>22</v>
      </c>
      <c r="H159" s="4">
        <v>17</v>
      </c>
      <c r="I159" s="4" t="s">
        <v>25</v>
      </c>
      <c r="J159" s="5"/>
      <c r="K159" s="64"/>
      <c r="L159" s="64"/>
      <c r="M159" s="64"/>
      <c r="N159" s="4">
        <v>0</v>
      </c>
      <c r="O159" s="6">
        <v>1</v>
      </c>
      <c r="P159" s="4">
        <v>1</v>
      </c>
      <c r="Q159" s="4"/>
      <c r="R159" s="4"/>
      <c r="S159" s="66">
        <v>1</v>
      </c>
      <c r="T159" s="62"/>
      <c r="U159" s="66"/>
      <c r="V159" s="67" t="s">
        <v>26</v>
      </c>
    </row>
    <row r="160" spans="1:22" ht="27" x14ac:dyDescent="0.45">
      <c r="A160" s="3">
        <v>2023</v>
      </c>
      <c r="B160" s="3" t="s">
        <v>716</v>
      </c>
      <c r="C160" s="4" t="s">
        <v>20</v>
      </c>
      <c r="D160" s="61" t="s">
        <v>714</v>
      </c>
      <c r="E160" s="60">
        <v>366</v>
      </c>
      <c r="F160" s="5" t="s">
        <v>319</v>
      </c>
      <c r="G160" s="4" t="s">
        <v>22</v>
      </c>
      <c r="H160" s="4">
        <v>18</v>
      </c>
      <c r="I160" s="4" t="s">
        <v>23</v>
      </c>
      <c r="J160" s="5" t="s">
        <v>320</v>
      </c>
      <c r="K160" s="64"/>
      <c r="L160" s="64"/>
      <c r="M160" s="64"/>
      <c r="N160" s="4">
        <v>1</v>
      </c>
      <c r="O160" s="6">
        <v>0</v>
      </c>
      <c r="P160" s="4">
        <v>1</v>
      </c>
      <c r="Q160" s="4"/>
      <c r="R160" s="4"/>
      <c r="S160" s="66">
        <v>1</v>
      </c>
      <c r="T160" s="62"/>
      <c r="U160" s="66"/>
      <c r="V160" s="67" t="s">
        <v>26</v>
      </c>
    </row>
    <row r="161" spans="1:22" ht="27" x14ac:dyDescent="0.45">
      <c r="A161" s="3">
        <v>2023</v>
      </c>
      <c r="B161" s="3" t="s">
        <v>716</v>
      </c>
      <c r="C161" s="4" t="s">
        <v>20</v>
      </c>
      <c r="D161" s="61" t="s">
        <v>714</v>
      </c>
      <c r="E161" s="60">
        <v>366</v>
      </c>
      <c r="F161" s="5" t="s">
        <v>321</v>
      </c>
      <c r="G161" s="4" t="s">
        <v>22</v>
      </c>
      <c r="H161" s="4">
        <v>21</v>
      </c>
      <c r="I161" s="4" t="s">
        <v>23</v>
      </c>
      <c r="J161" s="5" t="s">
        <v>322</v>
      </c>
      <c r="K161" s="64"/>
      <c r="L161" s="64"/>
      <c r="M161" s="64"/>
      <c r="N161" s="4">
        <v>1</v>
      </c>
      <c r="O161" s="6">
        <v>0</v>
      </c>
      <c r="P161" s="4"/>
      <c r="Q161" s="4"/>
      <c r="R161" s="4"/>
      <c r="S161" s="66">
        <v>1</v>
      </c>
      <c r="T161" s="62"/>
      <c r="U161" s="66"/>
      <c r="V161" s="67" t="s">
        <v>26</v>
      </c>
    </row>
    <row r="162" spans="1:22" ht="27" x14ac:dyDescent="0.45">
      <c r="A162" s="3">
        <v>2023</v>
      </c>
      <c r="B162" s="3" t="s">
        <v>716</v>
      </c>
      <c r="C162" s="4" t="s">
        <v>20</v>
      </c>
      <c r="D162" s="61" t="s">
        <v>714</v>
      </c>
      <c r="E162" s="60">
        <v>366</v>
      </c>
      <c r="F162" s="5" t="s">
        <v>323</v>
      </c>
      <c r="G162" s="4" t="s">
        <v>22</v>
      </c>
      <c r="H162" s="4">
        <v>18</v>
      </c>
      <c r="I162" s="4" t="s">
        <v>23</v>
      </c>
      <c r="J162" s="5" t="s">
        <v>324</v>
      </c>
      <c r="K162" s="64"/>
      <c r="L162" s="64"/>
      <c r="M162" s="64"/>
      <c r="N162" s="4">
        <v>1</v>
      </c>
      <c r="O162" s="6">
        <v>1</v>
      </c>
      <c r="P162" s="4">
        <v>1</v>
      </c>
      <c r="Q162" s="4"/>
      <c r="R162" s="4">
        <v>0</v>
      </c>
      <c r="S162" s="66">
        <v>1</v>
      </c>
      <c r="T162" s="62"/>
      <c r="U162" s="66"/>
      <c r="V162" s="67" t="s">
        <v>26</v>
      </c>
    </row>
    <row r="163" spans="1:22" ht="27" x14ac:dyDescent="0.45">
      <c r="A163" s="3">
        <v>2023</v>
      </c>
      <c r="B163" s="3" t="s">
        <v>716</v>
      </c>
      <c r="C163" s="4" t="s">
        <v>20</v>
      </c>
      <c r="D163" s="61" t="s">
        <v>714</v>
      </c>
      <c r="E163" s="60">
        <v>366</v>
      </c>
      <c r="F163" s="5" t="s">
        <v>325</v>
      </c>
      <c r="G163" s="4" t="s">
        <v>22</v>
      </c>
      <c r="H163" s="4">
        <v>17</v>
      </c>
      <c r="I163" s="4" t="s">
        <v>23</v>
      </c>
      <c r="J163" s="5" t="s">
        <v>326</v>
      </c>
      <c r="K163" s="64"/>
      <c r="L163" s="64"/>
      <c r="M163" s="64"/>
      <c r="N163" s="4">
        <v>1</v>
      </c>
      <c r="O163" s="6">
        <v>1</v>
      </c>
      <c r="P163" s="4"/>
      <c r="Q163" s="4"/>
      <c r="R163" s="4"/>
      <c r="S163" s="66">
        <v>1</v>
      </c>
      <c r="T163" s="62"/>
      <c r="U163" s="66"/>
      <c r="V163" s="67" t="s">
        <v>26</v>
      </c>
    </row>
    <row r="164" spans="1:22" ht="40.5" x14ac:dyDescent="0.45">
      <c r="A164" s="3">
        <v>2023</v>
      </c>
      <c r="B164" s="3" t="s">
        <v>716</v>
      </c>
      <c r="C164" s="4" t="s">
        <v>20</v>
      </c>
      <c r="D164" s="61" t="s">
        <v>714</v>
      </c>
      <c r="E164" s="60">
        <v>366</v>
      </c>
      <c r="F164" s="5" t="s">
        <v>327</v>
      </c>
      <c r="G164" s="4" t="s">
        <v>22</v>
      </c>
      <c r="H164" s="4">
        <v>19</v>
      </c>
      <c r="I164" s="4" t="s">
        <v>23</v>
      </c>
      <c r="J164" s="5" t="s">
        <v>328</v>
      </c>
      <c r="K164" s="64"/>
      <c r="L164" s="64"/>
      <c r="M164" s="64"/>
      <c r="N164" s="4">
        <v>1</v>
      </c>
      <c r="O164" s="6">
        <v>0</v>
      </c>
      <c r="P164" s="4">
        <v>1</v>
      </c>
      <c r="Q164" s="4"/>
      <c r="R164" s="4"/>
      <c r="S164" s="66">
        <v>1</v>
      </c>
      <c r="T164" s="62"/>
      <c r="U164" s="66"/>
      <c r="V164" s="67" t="s">
        <v>26</v>
      </c>
    </row>
    <row r="165" spans="1:22" ht="27" x14ac:dyDescent="0.45">
      <c r="A165" s="3">
        <v>2023</v>
      </c>
      <c r="B165" s="3" t="s">
        <v>716</v>
      </c>
      <c r="C165" s="4" t="s">
        <v>20</v>
      </c>
      <c r="D165" s="61" t="s">
        <v>714</v>
      </c>
      <c r="E165" s="60">
        <v>366</v>
      </c>
      <c r="F165" s="5" t="s">
        <v>329</v>
      </c>
      <c r="G165" s="4" t="s">
        <v>22</v>
      </c>
      <c r="H165" s="4">
        <v>19</v>
      </c>
      <c r="I165" s="4" t="s">
        <v>23</v>
      </c>
      <c r="J165" s="5" t="s">
        <v>330</v>
      </c>
      <c r="K165" s="64"/>
      <c r="L165" s="64"/>
      <c r="M165" s="64"/>
      <c r="N165" s="4">
        <v>1</v>
      </c>
      <c r="O165" s="6">
        <v>0</v>
      </c>
      <c r="P165" s="4">
        <v>1</v>
      </c>
      <c r="Q165" s="4"/>
      <c r="R165" s="4"/>
      <c r="S165" s="66">
        <v>1</v>
      </c>
      <c r="T165" s="62"/>
      <c r="U165" s="66"/>
      <c r="V165" s="67" t="s">
        <v>26</v>
      </c>
    </row>
    <row r="166" spans="1:22" ht="27" x14ac:dyDescent="0.45">
      <c r="A166" s="3">
        <v>2023</v>
      </c>
      <c r="B166" s="3" t="s">
        <v>716</v>
      </c>
      <c r="C166" s="4" t="s">
        <v>20</v>
      </c>
      <c r="D166" s="61" t="s">
        <v>714</v>
      </c>
      <c r="E166" s="60">
        <v>366</v>
      </c>
      <c r="F166" s="5" t="s">
        <v>331</v>
      </c>
      <c r="G166" s="4" t="s">
        <v>22</v>
      </c>
      <c r="H166" s="4">
        <v>21</v>
      </c>
      <c r="I166" s="4" t="s">
        <v>23</v>
      </c>
      <c r="J166" s="5" t="s">
        <v>332</v>
      </c>
      <c r="K166" s="64"/>
      <c r="L166" s="64"/>
      <c r="M166" s="64"/>
      <c r="N166" s="4">
        <v>1</v>
      </c>
      <c r="O166" s="6">
        <v>1</v>
      </c>
      <c r="P166" s="4"/>
      <c r="Q166" s="4"/>
      <c r="R166" s="4">
        <v>1</v>
      </c>
      <c r="S166" s="66">
        <v>1</v>
      </c>
      <c r="T166" s="62"/>
      <c r="U166" s="66"/>
      <c r="V166" s="67" t="s">
        <v>26</v>
      </c>
    </row>
    <row r="167" spans="1:22" ht="27" x14ac:dyDescent="0.45">
      <c r="A167" s="3">
        <v>2023</v>
      </c>
      <c r="B167" s="3" t="s">
        <v>716</v>
      </c>
      <c r="C167" s="4" t="s">
        <v>124</v>
      </c>
      <c r="D167" s="61" t="s">
        <v>714</v>
      </c>
      <c r="E167" s="60">
        <v>366</v>
      </c>
      <c r="F167" s="5" t="s">
        <v>333</v>
      </c>
      <c r="G167" s="4" t="s">
        <v>22</v>
      </c>
      <c r="H167" s="4">
        <v>23</v>
      </c>
      <c r="I167" s="4" t="s">
        <v>23</v>
      </c>
      <c r="J167" s="5" t="s">
        <v>334</v>
      </c>
      <c r="K167" s="64"/>
      <c r="L167" s="64"/>
      <c r="M167" s="64"/>
      <c r="N167" s="4">
        <v>1</v>
      </c>
      <c r="O167" s="6">
        <v>1</v>
      </c>
      <c r="P167" s="4"/>
      <c r="Q167" s="4"/>
      <c r="R167" s="4">
        <v>1</v>
      </c>
      <c r="S167" s="66">
        <v>1</v>
      </c>
      <c r="T167" s="62"/>
      <c r="U167" s="66"/>
      <c r="V167" s="67" t="s">
        <v>26</v>
      </c>
    </row>
    <row r="168" spans="1:22" ht="27" x14ac:dyDescent="0.45">
      <c r="A168" s="3">
        <v>2023</v>
      </c>
      <c r="B168" s="3" t="s">
        <v>716</v>
      </c>
      <c r="C168" s="4" t="s">
        <v>124</v>
      </c>
      <c r="D168" s="61" t="s">
        <v>714</v>
      </c>
      <c r="E168" s="60">
        <v>366</v>
      </c>
      <c r="F168" s="5" t="s">
        <v>335</v>
      </c>
      <c r="G168" s="4" t="s">
        <v>22</v>
      </c>
      <c r="H168" s="4">
        <v>20</v>
      </c>
      <c r="I168" s="4" t="s">
        <v>23</v>
      </c>
      <c r="J168" s="5" t="s">
        <v>336</v>
      </c>
      <c r="K168" s="64"/>
      <c r="L168" s="64"/>
      <c r="M168" s="64"/>
      <c r="N168" s="4">
        <v>1</v>
      </c>
      <c r="O168" s="6">
        <v>1</v>
      </c>
      <c r="P168" s="4">
        <v>0</v>
      </c>
      <c r="Q168" s="4">
        <v>1</v>
      </c>
      <c r="R168" s="4"/>
      <c r="S168" s="66">
        <v>1</v>
      </c>
      <c r="T168" s="62"/>
      <c r="U168" s="66"/>
      <c r="V168" s="67" t="s">
        <v>26</v>
      </c>
    </row>
    <row r="169" spans="1:22" ht="27" x14ac:dyDescent="0.45">
      <c r="A169" s="3">
        <v>2023</v>
      </c>
      <c r="B169" s="3" t="s">
        <v>716</v>
      </c>
      <c r="C169" s="4" t="s">
        <v>124</v>
      </c>
      <c r="D169" s="61" t="s">
        <v>714</v>
      </c>
      <c r="E169" s="60">
        <v>366</v>
      </c>
      <c r="F169" s="5" t="s">
        <v>337</v>
      </c>
      <c r="G169" s="4" t="s">
        <v>22</v>
      </c>
      <c r="H169" s="4">
        <v>20</v>
      </c>
      <c r="I169" s="4" t="s">
        <v>23</v>
      </c>
      <c r="J169" s="5" t="s">
        <v>338</v>
      </c>
      <c r="K169" s="64"/>
      <c r="L169" s="64"/>
      <c r="M169" s="64"/>
      <c r="N169" s="4">
        <v>1</v>
      </c>
      <c r="O169" s="6">
        <v>1</v>
      </c>
      <c r="P169" s="4"/>
      <c r="Q169" s="4"/>
      <c r="R169" s="4"/>
      <c r="S169" s="66">
        <v>1</v>
      </c>
      <c r="T169" s="62"/>
      <c r="U169" s="66"/>
      <c r="V169" s="67" t="s">
        <v>26</v>
      </c>
    </row>
    <row r="170" spans="1:22" ht="40.5" x14ac:dyDescent="0.45">
      <c r="A170" s="3">
        <v>2023</v>
      </c>
      <c r="B170" s="3" t="s">
        <v>716</v>
      </c>
      <c r="C170" s="4" t="s">
        <v>124</v>
      </c>
      <c r="D170" s="61" t="s">
        <v>714</v>
      </c>
      <c r="E170" s="60">
        <v>366</v>
      </c>
      <c r="F170" s="5" t="s">
        <v>339</v>
      </c>
      <c r="G170" s="4" t="s">
        <v>22</v>
      </c>
      <c r="H170" s="4">
        <v>21</v>
      </c>
      <c r="I170" s="4" t="s">
        <v>23</v>
      </c>
      <c r="J170" s="5" t="s">
        <v>340</v>
      </c>
      <c r="K170" s="64"/>
      <c r="L170" s="64"/>
      <c r="M170" s="64"/>
      <c r="N170" s="4">
        <v>1</v>
      </c>
      <c r="O170" s="6">
        <v>1</v>
      </c>
      <c r="P170" s="4"/>
      <c r="Q170" s="4"/>
      <c r="R170" s="4">
        <v>0</v>
      </c>
      <c r="S170" s="66">
        <v>1</v>
      </c>
      <c r="T170" s="62"/>
      <c r="U170" s="66"/>
      <c r="V170" s="67" t="s">
        <v>26</v>
      </c>
    </row>
    <row r="171" spans="1:22" ht="40.5" x14ac:dyDescent="0.45">
      <c r="A171" s="3">
        <v>2023</v>
      </c>
      <c r="B171" s="3" t="s">
        <v>716</v>
      </c>
      <c r="C171" s="4" t="s">
        <v>20</v>
      </c>
      <c r="D171" s="61" t="s">
        <v>714</v>
      </c>
      <c r="E171" s="60">
        <v>366</v>
      </c>
      <c r="F171" s="5" t="s">
        <v>341</v>
      </c>
      <c r="G171" s="4" t="s">
        <v>22</v>
      </c>
      <c r="H171" s="4">
        <v>20</v>
      </c>
      <c r="I171" s="4" t="s">
        <v>23</v>
      </c>
      <c r="J171" s="5" t="s">
        <v>342</v>
      </c>
      <c r="K171" s="64"/>
      <c r="L171" s="64"/>
      <c r="M171" s="64"/>
      <c r="N171" s="4">
        <v>1</v>
      </c>
      <c r="O171" s="6">
        <v>1</v>
      </c>
      <c r="P171" s="4">
        <v>1</v>
      </c>
      <c r="Q171" s="4"/>
      <c r="R171" s="4"/>
      <c r="S171" s="66">
        <v>1</v>
      </c>
      <c r="T171" s="62"/>
      <c r="U171" s="66"/>
      <c r="V171" s="67" t="s">
        <v>26</v>
      </c>
    </row>
    <row r="172" spans="1:22" ht="40.5" x14ac:dyDescent="0.45">
      <c r="A172" s="3">
        <v>2023</v>
      </c>
      <c r="B172" s="3" t="s">
        <v>716</v>
      </c>
      <c r="C172" s="4" t="s">
        <v>124</v>
      </c>
      <c r="D172" s="61" t="s">
        <v>714</v>
      </c>
      <c r="E172" s="60">
        <v>366</v>
      </c>
      <c r="F172" s="5" t="s">
        <v>343</v>
      </c>
      <c r="G172" s="4" t="s">
        <v>22</v>
      </c>
      <c r="H172" s="4">
        <v>18</v>
      </c>
      <c r="I172" s="4" t="s">
        <v>23</v>
      </c>
      <c r="J172" s="5" t="s">
        <v>344</v>
      </c>
      <c r="K172" s="64"/>
      <c r="L172" s="64"/>
      <c r="M172" s="64"/>
      <c r="N172" s="4">
        <v>1</v>
      </c>
      <c r="O172" s="6">
        <v>1</v>
      </c>
      <c r="P172" s="4">
        <v>1</v>
      </c>
      <c r="Q172" s="4"/>
      <c r="R172" s="4"/>
      <c r="S172" s="66">
        <v>1</v>
      </c>
      <c r="T172" s="62"/>
      <c r="U172" s="66"/>
      <c r="V172" s="67" t="s">
        <v>26</v>
      </c>
    </row>
    <row r="173" spans="1:22" ht="27" x14ac:dyDescent="0.45">
      <c r="A173" s="3">
        <v>2023</v>
      </c>
      <c r="B173" s="3" t="s">
        <v>716</v>
      </c>
      <c r="C173" s="4" t="s">
        <v>173</v>
      </c>
      <c r="D173" s="61" t="s">
        <v>714</v>
      </c>
      <c r="E173" s="60">
        <v>366</v>
      </c>
      <c r="F173" s="5" t="s">
        <v>345</v>
      </c>
      <c r="G173" s="4" t="s">
        <v>22</v>
      </c>
      <c r="H173" s="4">
        <v>19</v>
      </c>
      <c r="I173" s="4" t="s">
        <v>23</v>
      </c>
      <c r="J173" s="5" t="s">
        <v>346</v>
      </c>
      <c r="K173" s="64"/>
      <c r="L173" s="64"/>
      <c r="M173" s="64"/>
      <c r="N173" s="4">
        <v>1</v>
      </c>
      <c r="O173" s="6">
        <v>0</v>
      </c>
      <c r="P173" s="4">
        <v>1</v>
      </c>
      <c r="Q173" s="4"/>
      <c r="R173" s="4"/>
      <c r="S173" s="66">
        <v>1</v>
      </c>
      <c r="T173" s="62"/>
      <c r="U173" s="66"/>
      <c r="V173" s="67" t="s">
        <v>26</v>
      </c>
    </row>
    <row r="174" spans="1:22" ht="27" x14ac:dyDescent="0.45">
      <c r="A174" s="3">
        <v>2023</v>
      </c>
      <c r="B174" s="3" t="s">
        <v>716</v>
      </c>
      <c r="C174" s="4" t="s">
        <v>173</v>
      </c>
      <c r="D174" s="61" t="s">
        <v>714</v>
      </c>
      <c r="E174" s="60">
        <v>366</v>
      </c>
      <c r="F174" s="5" t="s">
        <v>347</v>
      </c>
      <c r="G174" s="4" t="s">
        <v>22</v>
      </c>
      <c r="H174" s="4">
        <v>22</v>
      </c>
      <c r="I174" s="4" t="s">
        <v>23</v>
      </c>
      <c r="J174" s="5" t="s">
        <v>348</v>
      </c>
      <c r="K174" s="64"/>
      <c r="L174" s="64"/>
      <c r="M174" s="64"/>
      <c r="N174" s="4">
        <v>1</v>
      </c>
      <c r="O174" s="6">
        <v>0</v>
      </c>
      <c r="P174" s="4">
        <v>1</v>
      </c>
      <c r="Q174" s="4"/>
      <c r="R174" s="4"/>
      <c r="S174" s="66">
        <v>1</v>
      </c>
      <c r="T174" s="62"/>
      <c r="U174" s="66"/>
      <c r="V174" s="67" t="s">
        <v>26</v>
      </c>
    </row>
    <row r="175" spans="1:22" ht="27" x14ac:dyDescent="0.45">
      <c r="A175" s="3">
        <v>2023</v>
      </c>
      <c r="B175" s="3" t="s">
        <v>716</v>
      </c>
      <c r="C175" s="4" t="s">
        <v>173</v>
      </c>
      <c r="D175" s="61" t="s">
        <v>714</v>
      </c>
      <c r="E175" s="60">
        <v>366</v>
      </c>
      <c r="F175" s="5" t="s">
        <v>349</v>
      </c>
      <c r="G175" s="4" t="s">
        <v>22</v>
      </c>
      <c r="H175" s="4">
        <v>21</v>
      </c>
      <c r="I175" s="4" t="s">
        <v>23</v>
      </c>
      <c r="J175" s="5" t="s">
        <v>350</v>
      </c>
      <c r="K175" s="64"/>
      <c r="L175" s="64"/>
      <c r="M175" s="64"/>
      <c r="N175" s="4">
        <v>1</v>
      </c>
      <c r="O175" s="6">
        <v>0</v>
      </c>
      <c r="P175" s="4"/>
      <c r="Q175" s="4">
        <v>1</v>
      </c>
      <c r="R175" s="4"/>
      <c r="S175" s="66">
        <v>1</v>
      </c>
      <c r="T175" s="62"/>
      <c r="U175" s="66"/>
      <c r="V175" s="67" t="s">
        <v>26</v>
      </c>
    </row>
    <row r="176" spans="1:22" x14ac:dyDescent="0.45">
      <c r="A176" s="3">
        <v>2023</v>
      </c>
      <c r="B176" s="3" t="s">
        <v>716</v>
      </c>
      <c r="C176" s="4" t="s">
        <v>173</v>
      </c>
      <c r="D176" s="61" t="s">
        <v>714</v>
      </c>
      <c r="E176" s="60">
        <v>366</v>
      </c>
      <c r="F176" s="5" t="s">
        <v>351</v>
      </c>
      <c r="G176" s="4" t="s">
        <v>22</v>
      </c>
      <c r="H176" s="4">
        <v>20</v>
      </c>
      <c r="I176" s="4" t="s">
        <v>25</v>
      </c>
      <c r="J176" s="5"/>
      <c r="K176" s="64"/>
      <c r="L176" s="64"/>
      <c r="M176" s="64"/>
      <c r="N176" s="4">
        <v>0</v>
      </c>
      <c r="O176" s="6">
        <v>1</v>
      </c>
      <c r="P176" s="4">
        <v>1</v>
      </c>
      <c r="Q176" s="4"/>
      <c r="R176" s="4">
        <v>0</v>
      </c>
      <c r="S176" s="66">
        <v>1</v>
      </c>
      <c r="T176" s="62"/>
      <c r="U176" s="66"/>
      <c r="V176" s="67" t="s">
        <v>26</v>
      </c>
    </row>
    <row r="177" spans="1:22" ht="27" x14ac:dyDescent="0.45">
      <c r="A177" s="3">
        <v>2023</v>
      </c>
      <c r="B177" s="3" t="s">
        <v>716</v>
      </c>
      <c r="C177" s="4" t="s">
        <v>173</v>
      </c>
      <c r="D177" s="61" t="s">
        <v>714</v>
      </c>
      <c r="E177" s="60">
        <v>366</v>
      </c>
      <c r="F177" s="5" t="s">
        <v>352</v>
      </c>
      <c r="G177" s="4" t="s">
        <v>22</v>
      </c>
      <c r="H177" s="4">
        <v>18</v>
      </c>
      <c r="I177" s="4" t="s">
        <v>23</v>
      </c>
      <c r="J177" s="5" t="s">
        <v>353</v>
      </c>
      <c r="K177" s="64"/>
      <c r="L177" s="64"/>
      <c r="M177" s="64"/>
      <c r="N177" s="4">
        <v>1</v>
      </c>
      <c r="O177" s="6">
        <v>1</v>
      </c>
      <c r="P177" s="4"/>
      <c r="Q177" s="4"/>
      <c r="R177" s="4"/>
      <c r="S177" s="66">
        <v>1</v>
      </c>
      <c r="T177" s="62"/>
      <c r="U177" s="66"/>
      <c r="V177" s="67" t="s">
        <v>26</v>
      </c>
    </row>
    <row r="178" spans="1:22" ht="27" x14ac:dyDescent="0.45">
      <c r="A178" s="3">
        <v>2023</v>
      </c>
      <c r="B178" s="3" t="s">
        <v>716</v>
      </c>
      <c r="C178" s="4" t="s">
        <v>173</v>
      </c>
      <c r="D178" s="61" t="s">
        <v>714</v>
      </c>
      <c r="E178" s="60">
        <v>366</v>
      </c>
      <c r="F178" s="5" t="s">
        <v>354</v>
      </c>
      <c r="G178" s="4" t="s">
        <v>22</v>
      </c>
      <c r="H178" s="4">
        <v>21</v>
      </c>
      <c r="I178" s="4" t="s">
        <v>23</v>
      </c>
      <c r="J178" s="5" t="s">
        <v>84</v>
      </c>
      <c r="K178" s="64"/>
      <c r="L178" s="64"/>
      <c r="M178" s="64"/>
      <c r="N178" s="4">
        <v>1</v>
      </c>
      <c r="O178" s="6">
        <v>1</v>
      </c>
      <c r="P178" s="4">
        <v>1</v>
      </c>
      <c r="Q178" s="4"/>
      <c r="R178" s="4"/>
      <c r="S178" s="66">
        <v>1</v>
      </c>
      <c r="T178" s="62"/>
      <c r="U178" s="66"/>
      <c r="V178" s="67" t="s">
        <v>26</v>
      </c>
    </row>
    <row r="179" spans="1:22" ht="27" x14ac:dyDescent="0.45">
      <c r="A179" s="3">
        <v>2023</v>
      </c>
      <c r="B179" s="3" t="s">
        <v>716</v>
      </c>
      <c r="C179" s="4" t="s">
        <v>124</v>
      </c>
      <c r="D179" s="61" t="s">
        <v>714</v>
      </c>
      <c r="E179" s="60">
        <v>366</v>
      </c>
      <c r="F179" s="5" t="s">
        <v>355</v>
      </c>
      <c r="G179" s="4" t="s">
        <v>22</v>
      </c>
      <c r="H179" s="4">
        <v>18</v>
      </c>
      <c r="I179" s="4" t="s">
        <v>23</v>
      </c>
      <c r="J179" s="5" t="s">
        <v>84</v>
      </c>
      <c r="K179" s="64"/>
      <c r="L179" s="64"/>
      <c r="M179" s="64"/>
      <c r="N179" s="4">
        <v>1</v>
      </c>
      <c r="O179" s="6">
        <v>0</v>
      </c>
      <c r="P179" s="4">
        <v>1</v>
      </c>
      <c r="Q179" s="4"/>
      <c r="R179" s="4"/>
      <c r="S179" s="66">
        <v>1</v>
      </c>
      <c r="T179" s="62"/>
      <c r="U179" s="66"/>
      <c r="V179" s="67" t="s">
        <v>26</v>
      </c>
    </row>
    <row r="180" spans="1:22" ht="27" x14ac:dyDescent="0.45">
      <c r="A180" s="3">
        <v>2023</v>
      </c>
      <c r="B180" s="3" t="s">
        <v>716</v>
      </c>
      <c r="C180" s="4" t="s">
        <v>225</v>
      </c>
      <c r="D180" s="61" t="s">
        <v>714</v>
      </c>
      <c r="E180" s="60">
        <v>366</v>
      </c>
      <c r="F180" s="5" t="s">
        <v>356</v>
      </c>
      <c r="G180" s="4" t="s">
        <v>22</v>
      </c>
      <c r="H180" s="4">
        <v>24</v>
      </c>
      <c r="I180" s="4" t="s">
        <v>23</v>
      </c>
      <c r="J180" s="5" t="s">
        <v>357</v>
      </c>
      <c r="K180" s="64"/>
      <c r="L180" s="64"/>
      <c r="M180" s="64"/>
      <c r="N180" s="4">
        <v>1</v>
      </c>
      <c r="O180" s="6">
        <v>0</v>
      </c>
      <c r="P180" s="4"/>
      <c r="Q180" s="4">
        <v>1</v>
      </c>
      <c r="R180" s="4"/>
      <c r="S180" s="66">
        <v>1</v>
      </c>
      <c r="T180" s="62"/>
      <c r="U180" s="66"/>
      <c r="V180" s="67" t="s">
        <v>26</v>
      </c>
    </row>
    <row r="181" spans="1:22" ht="27" x14ac:dyDescent="0.45">
      <c r="A181" s="3">
        <v>2023</v>
      </c>
      <c r="B181" s="3" t="s">
        <v>716</v>
      </c>
      <c r="C181" s="4" t="s">
        <v>225</v>
      </c>
      <c r="D181" s="61" t="s">
        <v>714</v>
      </c>
      <c r="E181" s="60">
        <v>366</v>
      </c>
      <c r="F181" s="5" t="s">
        <v>358</v>
      </c>
      <c r="G181" s="4" t="s">
        <v>22</v>
      </c>
      <c r="H181" s="4">
        <v>20</v>
      </c>
      <c r="I181" s="4" t="s">
        <v>23</v>
      </c>
      <c r="J181" s="5" t="s">
        <v>86</v>
      </c>
      <c r="K181" s="64"/>
      <c r="L181" s="64"/>
      <c r="M181" s="64"/>
      <c r="N181" s="4">
        <v>1</v>
      </c>
      <c r="O181" s="6">
        <v>0</v>
      </c>
      <c r="P181" s="4">
        <v>1</v>
      </c>
      <c r="Q181" s="4"/>
      <c r="R181" s="4"/>
      <c r="S181" s="66">
        <v>1</v>
      </c>
      <c r="T181" s="62"/>
      <c r="U181" s="66"/>
      <c r="V181" s="67" t="s">
        <v>26</v>
      </c>
    </row>
    <row r="182" spans="1:22" ht="27" x14ac:dyDescent="0.45">
      <c r="A182" s="3">
        <v>2023</v>
      </c>
      <c r="B182" s="3" t="s">
        <v>716</v>
      </c>
      <c r="C182" s="4" t="s">
        <v>20</v>
      </c>
      <c r="D182" s="61" t="s">
        <v>714</v>
      </c>
      <c r="E182" s="60">
        <v>366</v>
      </c>
      <c r="F182" s="5" t="s">
        <v>359</v>
      </c>
      <c r="G182" s="4" t="s">
        <v>22</v>
      </c>
      <c r="H182" s="4">
        <v>25</v>
      </c>
      <c r="I182" s="4" t="s">
        <v>23</v>
      </c>
      <c r="J182" s="5" t="s">
        <v>360</v>
      </c>
      <c r="K182" s="64"/>
      <c r="L182" s="64"/>
      <c r="M182" s="64"/>
      <c r="N182" s="4">
        <v>1</v>
      </c>
      <c r="O182" s="6">
        <v>1</v>
      </c>
      <c r="P182" s="4"/>
      <c r="Q182" s="4"/>
      <c r="R182" s="4"/>
      <c r="S182" s="66">
        <v>1</v>
      </c>
      <c r="T182" s="62"/>
      <c r="U182" s="66"/>
      <c r="V182" s="67" t="s">
        <v>26</v>
      </c>
    </row>
    <row r="183" spans="1:22" ht="27" x14ac:dyDescent="0.45">
      <c r="A183" s="3">
        <v>2023</v>
      </c>
      <c r="B183" s="3" t="s">
        <v>716</v>
      </c>
      <c r="C183" s="4" t="s">
        <v>124</v>
      </c>
      <c r="D183" s="61" t="s">
        <v>714</v>
      </c>
      <c r="E183" s="60">
        <v>366</v>
      </c>
      <c r="F183" s="5" t="s">
        <v>361</v>
      </c>
      <c r="G183" s="4" t="s">
        <v>22</v>
      </c>
      <c r="H183" s="4">
        <v>22</v>
      </c>
      <c r="I183" s="4" t="s">
        <v>23</v>
      </c>
      <c r="J183" s="5" t="s">
        <v>362</v>
      </c>
      <c r="K183" s="64"/>
      <c r="L183" s="64"/>
      <c r="M183" s="64"/>
      <c r="N183" s="4">
        <v>1</v>
      </c>
      <c r="O183" s="6">
        <v>1</v>
      </c>
      <c r="P183" s="4"/>
      <c r="Q183" s="4"/>
      <c r="R183" s="4"/>
      <c r="S183" s="66">
        <v>1</v>
      </c>
      <c r="T183" s="62"/>
      <c r="U183" s="66"/>
      <c r="V183" s="67" t="s">
        <v>26</v>
      </c>
    </row>
    <row r="184" spans="1:22" ht="27" x14ac:dyDescent="0.45">
      <c r="A184" s="3">
        <v>2023</v>
      </c>
      <c r="B184" s="3" t="s">
        <v>716</v>
      </c>
      <c r="C184" s="4" t="s">
        <v>20</v>
      </c>
      <c r="D184" s="61" t="s">
        <v>714</v>
      </c>
      <c r="E184" s="60">
        <v>366</v>
      </c>
      <c r="F184" s="5" t="s">
        <v>363</v>
      </c>
      <c r="G184" s="4" t="s">
        <v>22</v>
      </c>
      <c r="H184" s="4">
        <v>19</v>
      </c>
      <c r="I184" s="4" t="s">
        <v>23</v>
      </c>
      <c r="J184" s="5"/>
      <c r="K184" s="64"/>
      <c r="L184" s="64"/>
      <c r="M184" s="64"/>
      <c r="N184" s="4">
        <v>1</v>
      </c>
      <c r="O184" s="6">
        <v>1</v>
      </c>
      <c r="P184" s="4"/>
      <c r="Q184" s="4"/>
      <c r="R184" s="4"/>
      <c r="S184" s="66">
        <v>1</v>
      </c>
      <c r="T184" s="62"/>
      <c r="U184" s="66"/>
      <c r="V184" s="67" t="s">
        <v>26</v>
      </c>
    </row>
    <row r="185" spans="1:22" ht="81" x14ac:dyDescent="0.45">
      <c r="A185" s="3">
        <v>2023</v>
      </c>
      <c r="B185" s="3" t="s">
        <v>716</v>
      </c>
      <c r="C185" s="4" t="s">
        <v>364</v>
      </c>
      <c r="D185" s="61" t="s">
        <v>714</v>
      </c>
      <c r="E185" s="60">
        <v>366</v>
      </c>
      <c r="F185" s="5" t="s">
        <v>365</v>
      </c>
      <c r="G185" s="4" t="s">
        <v>22</v>
      </c>
      <c r="H185" s="4">
        <v>19</v>
      </c>
      <c r="I185" s="4" t="s">
        <v>23</v>
      </c>
      <c r="J185" s="5" t="s">
        <v>366</v>
      </c>
      <c r="K185" s="64"/>
      <c r="L185" s="64"/>
      <c r="M185" s="64"/>
      <c r="N185" s="4">
        <v>1</v>
      </c>
      <c r="O185" s="6"/>
      <c r="P185" s="4"/>
      <c r="Q185" s="4"/>
      <c r="R185" s="4"/>
      <c r="S185" s="66">
        <v>1</v>
      </c>
      <c r="T185" s="62"/>
      <c r="U185" s="66"/>
      <c r="V185" s="67" t="s">
        <v>26</v>
      </c>
    </row>
    <row r="186" spans="1:22" ht="54" x14ac:dyDescent="0.45">
      <c r="A186" s="3">
        <v>2023</v>
      </c>
      <c r="B186" s="3" t="s">
        <v>716</v>
      </c>
      <c r="C186" s="4" t="s">
        <v>364</v>
      </c>
      <c r="D186" s="61" t="s">
        <v>714</v>
      </c>
      <c r="E186" s="60">
        <v>366</v>
      </c>
      <c r="F186" s="5" t="s">
        <v>367</v>
      </c>
      <c r="G186" s="4" t="s">
        <v>22</v>
      </c>
      <c r="H186" s="4">
        <v>19</v>
      </c>
      <c r="I186" s="4" t="s">
        <v>23</v>
      </c>
      <c r="J186" s="5" t="s">
        <v>368</v>
      </c>
      <c r="K186" s="64"/>
      <c r="L186" s="64"/>
      <c r="M186" s="64"/>
      <c r="N186" s="4">
        <v>1</v>
      </c>
      <c r="O186" s="6">
        <v>1</v>
      </c>
      <c r="P186" s="4"/>
      <c r="Q186" s="4"/>
      <c r="R186" s="4">
        <v>0</v>
      </c>
      <c r="S186" s="66">
        <v>1</v>
      </c>
      <c r="T186" s="62"/>
      <c r="U186" s="66"/>
      <c r="V186" s="67" t="s">
        <v>26</v>
      </c>
    </row>
    <row r="187" spans="1:22" ht="40.5" x14ac:dyDescent="0.45">
      <c r="A187" s="3">
        <v>2023</v>
      </c>
      <c r="B187" s="3" t="s">
        <v>716</v>
      </c>
      <c r="C187" s="4" t="s">
        <v>364</v>
      </c>
      <c r="D187" s="61" t="s">
        <v>714</v>
      </c>
      <c r="E187" s="60">
        <v>366</v>
      </c>
      <c r="F187" s="5" t="s">
        <v>369</v>
      </c>
      <c r="G187" s="4" t="s">
        <v>22</v>
      </c>
      <c r="H187" s="4">
        <v>19</v>
      </c>
      <c r="I187" s="4" t="s">
        <v>23</v>
      </c>
      <c r="J187" s="5" t="s">
        <v>370</v>
      </c>
      <c r="K187" s="64"/>
      <c r="L187" s="64"/>
      <c r="M187" s="64"/>
      <c r="N187" s="4">
        <v>1</v>
      </c>
      <c r="O187" s="6"/>
      <c r="P187" s="4"/>
      <c r="Q187" s="4">
        <v>1</v>
      </c>
      <c r="R187" s="4">
        <v>0</v>
      </c>
      <c r="S187" s="66">
        <v>1</v>
      </c>
      <c r="T187" s="62"/>
      <c r="U187" s="66"/>
      <c r="V187" s="67" t="s">
        <v>26</v>
      </c>
    </row>
    <row r="188" spans="1:22" ht="54" x14ac:dyDescent="0.45">
      <c r="A188" s="3">
        <v>2023</v>
      </c>
      <c r="B188" s="3" t="s">
        <v>716</v>
      </c>
      <c r="C188" s="4" t="s">
        <v>364</v>
      </c>
      <c r="D188" s="61" t="s">
        <v>714</v>
      </c>
      <c r="E188" s="60">
        <v>366</v>
      </c>
      <c r="F188" s="5" t="s">
        <v>371</v>
      </c>
      <c r="G188" s="4" t="s">
        <v>22</v>
      </c>
      <c r="H188" s="4">
        <v>20</v>
      </c>
      <c r="I188" s="4" t="s">
        <v>23</v>
      </c>
      <c r="J188" s="5" t="s">
        <v>372</v>
      </c>
      <c r="K188" s="64"/>
      <c r="L188" s="64"/>
      <c r="M188" s="64"/>
      <c r="N188" s="4">
        <v>1</v>
      </c>
      <c r="O188" s="6">
        <v>1</v>
      </c>
      <c r="P188" s="4"/>
      <c r="Q188" s="4"/>
      <c r="R188" s="4"/>
      <c r="S188" s="66">
        <v>1</v>
      </c>
      <c r="T188" s="62"/>
      <c r="U188" s="66"/>
      <c r="V188" s="67" t="s">
        <v>26</v>
      </c>
    </row>
    <row r="189" spans="1:22" ht="27" x14ac:dyDescent="0.45">
      <c r="A189" s="3">
        <v>2023</v>
      </c>
      <c r="B189" s="3" t="s">
        <v>716</v>
      </c>
      <c r="C189" s="4" t="s">
        <v>225</v>
      </c>
      <c r="D189" s="61" t="s">
        <v>714</v>
      </c>
      <c r="E189" s="60">
        <v>366</v>
      </c>
      <c r="F189" s="5" t="s">
        <v>373</v>
      </c>
      <c r="G189" s="4" t="s">
        <v>22</v>
      </c>
      <c r="H189" s="4">
        <v>20</v>
      </c>
      <c r="I189" s="4" t="s">
        <v>23</v>
      </c>
      <c r="J189" s="5"/>
      <c r="K189" s="64"/>
      <c r="L189" s="64"/>
      <c r="M189" s="64"/>
      <c r="N189" s="4">
        <v>1</v>
      </c>
      <c r="O189" s="6"/>
      <c r="P189" s="4"/>
      <c r="Q189" s="4"/>
      <c r="R189" s="4"/>
      <c r="S189" s="66">
        <v>1</v>
      </c>
      <c r="T189" s="62"/>
      <c r="U189" s="66"/>
      <c r="V189" s="67" t="s">
        <v>26</v>
      </c>
    </row>
    <row r="190" spans="1:22" ht="27" x14ac:dyDescent="0.45">
      <c r="A190" s="3">
        <v>2023</v>
      </c>
      <c r="B190" s="3" t="s">
        <v>716</v>
      </c>
      <c r="C190" s="4" t="s">
        <v>225</v>
      </c>
      <c r="D190" s="61" t="s">
        <v>714</v>
      </c>
      <c r="E190" s="60">
        <v>366</v>
      </c>
      <c r="F190" s="5" t="s">
        <v>374</v>
      </c>
      <c r="G190" s="4" t="s">
        <v>22</v>
      </c>
      <c r="H190" s="4">
        <v>19</v>
      </c>
      <c r="I190" s="4" t="s">
        <v>23</v>
      </c>
      <c r="J190" s="5"/>
      <c r="K190" s="64"/>
      <c r="L190" s="64"/>
      <c r="M190" s="64"/>
      <c r="N190" s="4">
        <v>1</v>
      </c>
      <c r="O190" s="6"/>
      <c r="P190" s="4">
        <v>1</v>
      </c>
      <c r="Q190" s="4">
        <v>1</v>
      </c>
      <c r="R190" s="4">
        <v>0</v>
      </c>
      <c r="S190" s="66">
        <v>1</v>
      </c>
      <c r="T190" s="62"/>
      <c r="U190" s="66"/>
      <c r="V190" s="67" t="s">
        <v>26</v>
      </c>
    </row>
    <row r="191" spans="1:22" ht="27" x14ac:dyDescent="0.45">
      <c r="A191" s="3">
        <v>2023</v>
      </c>
      <c r="B191" s="3" t="s">
        <v>716</v>
      </c>
      <c r="C191" s="4" t="s">
        <v>225</v>
      </c>
      <c r="D191" s="61" t="s">
        <v>714</v>
      </c>
      <c r="E191" s="60">
        <v>366</v>
      </c>
      <c r="F191" s="5" t="s">
        <v>375</v>
      </c>
      <c r="G191" s="4" t="s">
        <v>22</v>
      </c>
      <c r="H191" s="4">
        <v>20</v>
      </c>
      <c r="I191" s="4" t="s">
        <v>23</v>
      </c>
      <c r="J191" s="5"/>
      <c r="K191" s="64"/>
      <c r="L191" s="64"/>
      <c r="M191" s="64"/>
      <c r="N191" s="4">
        <v>1</v>
      </c>
      <c r="O191" s="6">
        <v>1</v>
      </c>
      <c r="P191" s="4"/>
      <c r="Q191" s="4"/>
      <c r="R191" s="4"/>
      <c r="S191" s="66">
        <v>1</v>
      </c>
      <c r="T191" s="62"/>
      <c r="U191" s="66"/>
      <c r="V191" s="67" t="s">
        <v>26</v>
      </c>
    </row>
    <row r="192" spans="1:22" ht="67.5" x14ac:dyDescent="0.45">
      <c r="A192" s="3">
        <v>2023</v>
      </c>
      <c r="B192" s="3" t="s">
        <v>716</v>
      </c>
      <c r="C192" s="4" t="s">
        <v>27</v>
      </c>
      <c r="D192" s="61" t="s">
        <v>714</v>
      </c>
      <c r="E192" s="60">
        <v>366</v>
      </c>
      <c r="F192" s="5" t="s">
        <v>376</v>
      </c>
      <c r="G192" s="4" t="s">
        <v>22</v>
      </c>
      <c r="H192" s="4">
        <v>19</v>
      </c>
      <c r="I192" s="4" t="s">
        <v>23</v>
      </c>
      <c r="J192" s="5" t="s">
        <v>377</v>
      </c>
      <c r="K192" s="64"/>
      <c r="L192" s="64"/>
      <c r="M192" s="64"/>
      <c r="N192" s="4">
        <v>1</v>
      </c>
      <c r="O192" s="6">
        <v>1</v>
      </c>
      <c r="P192" s="4"/>
      <c r="Q192" s="4"/>
      <c r="R192" s="4"/>
      <c r="S192" s="66">
        <v>1</v>
      </c>
      <c r="T192" s="62"/>
      <c r="U192" s="66"/>
      <c r="V192" s="67" t="s">
        <v>26</v>
      </c>
    </row>
    <row r="193" spans="1:22" ht="40.5" x14ac:dyDescent="0.45">
      <c r="A193" s="3">
        <v>2023</v>
      </c>
      <c r="B193" s="3" t="s">
        <v>716</v>
      </c>
      <c r="C193" s="4" t="s">
        <v>27</v>
      </c>
      <c r="D193" s="61" t="s">
        <v>714</v>
      </c>
      <c r="E193" s="60">
        <v>366</v>
      </c>
      <c r="F193" s="5" t="s">
        <v>378</v>
      </c>
      <c r="G193" s="4" t="s">
        <v>22</v>
      </c>
      <c r="H193" s="4">
        <v>18</v>
      </c>
      <c r="I193" s="4" t="s">
        <v>23</v>
      </c>
      <c r="J193" s="5" t="s">
        <v>379</v>
      </c>
      <c r="K193" s="64"/>
      <c r="L193" s="64"/>
      <c r="M193" s="64"/>
      <c r="N193" s="4">
        <v>1</v>
      </c>
      <c r="O193" s="6">
        <v>1</v>
      </c>
      <c r="P193" s="4"/>
      <c r="Q193" s="4"/>
      <c r="R193" s="4">
        <v>0</v>
      </c>
      <c r="S193" s="66">
        <v>1</v>
      </c>
      <c r="T193" s="62"/>
      <c r="U193" s="66"/>
      <c r="V193" s="67" t="s">
        <v>26</v>
      </c>
    </row>
    <row r="194" spans="1:22" ht="27" x14ac:dyDescent="0.45">
      <c r="A194" s="3">
        <v>2023</v>
      </c>
      <c r="B194" s="3" t="s">
        <v>716</v>
      </c>
      <c r="C194" s="4" t="s">
        <v>27</v>
      </c>
      <c r="D194" s="61" t="s">
        <v>714</v>
      </c>
      <c r="E194" s="60">
        <v>366</v>
      </c>
      <c r="F194" s="5" t="s">
        <v>380</v>
      </c>
      <c r="G194" s="4" t="s">
        <v>22</v>
      </c>
      <c r="H194" s="4">
        <v>19</v>
      </c>
      <c r="I194" s="4" t="s">
        <v>23</v>
      </c>
      <c r="J194" s="5" t="s">
        <v>381</v>
      </c>
      <c r="K194" s="64"/>
      <c r="L194" s="64"/>
      <c r="M194" s="64"/>
      <c r="N194" s="4">
        <v>1</v>
      </c>
      <c r="O194" s="6"/>
      <c r="P194" s="4"/>
      <c r="Q194" s="4"/>
      <c r="R194" s="4"/>
      <c r="S194" s="66">
        <v>1</v>
      </c>
      <c r="T194" s="62"/>
      <c r="U194" s="66"/>
      <c r="V194" s="67" t="s">
        <v>26</v>
      </c>
    </row>
    <row r="195" spans="1:22" ht="40.5" x14ac:dyDescent="0.45">
      <c r="A195" s="3">
        <v>2023</v>
      </c>
      <c r="B195" s="3" t="s">
        <v>716</v>
      </c>
      <c r="C195" s="4" t="s">
        <v>27</v>
      </c>
      <c r="D195" s="61" t="s">
        <v>714</v>
      </c>
      <c r="E195" s="60">
        <v>366</v>
      </c>
      <c r="F195" s="5" t="s">
        <v>382</v>
      </c>
      <c r="G195" s="4" t="s">
        <v>22</v>
      </c>
      <c r="H195" s="4">
        <v>19</v>
      </c>
      <c r="I195" s="4" t="s">
        <v>23</v>
      </c>
      <c r="J195" s="5" t="s">
        <v>383</v>
      </c>
      <c r="K195" s="64"/>
      <c r="L195" s="64"/>
      <c r="M195" s="64"/>
      <c r="N195" s="4">
        <v>1</v>
      </c>
      <c r="O195" s="6"/>
      <c r="P195" s="4">
        <v>0</v>
      </c>
      <c r="Q195" s="4"/>
      <c r="R195" s="4"/>
      <c r="S195" s="66">
        <v>1</v>
      </c>
      <c r="T195" s="62"/>
      <c r="U195" s="66"/>
      <c r="V195" s="67" t="s">
        <v>26</v>
      </c>
    </row>
    <row r="196" spans="1:22" ht="27" x14ac:dyDescent="0.45">
      <c r="A196" s="3">
        <v>2023</v>
      </c>
      <c r="B196" s="3" t="s">
        <v>716</v>
      </c>
      <c r="C196" s="4" t="s">
        <v>27</v>
      </c>
      <c r="D196" s="61" t="s">
        <v>714</v>
      </c>
      <c r="E196" s="60">
        <v>366</v>
      </c>
      <c r="F196" s="5" t="s">
        <v>384</v>
      </c>
      <c r="G196" s="4" t="s">
        <v>22</v>
      </c>
      <c r="H196" s="4">
        <v>19</v>
      </c>
      <c r="I196" s="4" t="s">
        <v>23</v>
      </c>
      <c r="J196" s="5" t="s">
        <v>385</v>
      </c>
      <c r="K196" s="64"/>
      <c r="L196" s="64"/>
      <c r="M196" s="64"/>
      <c r="N196" s="4">
        <v>1</v>
      </c>
      <c r="O196" s="6"/>
      <c r="P196" s="4"/>
      <c r="Q196" s="4"/>
      <c r="R196" s="4">
        <v>0</v>
      </c>
      <c r="S196" s="66">
        <v>1</v>
      </c>
      <c r="T196" s="62"/>
      <c r="U196" s="66"/>
      <c r="V196" s="67" t="s">
        <v>26</v>
      </c>
    </row>
    <row r="197" spans="1:22" ht="27" x14ac:dyDescent="0.45">
      <c r="A197" s="3">
        <v>2023</v>
      </c>
      <c r="B197" s="3" t="s">
        <v>716</v>
      </c>
      <c r="C197" s="4" t="s">
        <v>124</v>
      </c>
      <c r="D197" s="61" t="s">
        <v>714</v>
      </c>
      <c r="E197" s="60">
        <v>366</v>
      </c>
      <c r="F197" s="5" t="s">
        <v>386</v>
      </c>
      <c r="G197" s="4" t="s">
        <v>22</v>
      </c>
      <c r="H197" s="4">
        <v>18</v>
      </c>
      <c r="I197" s="4" t="s">
        <v>23</v>
      </c>
      <c r="J197" s="5" t="s">
        <v>387</v>
      </c>
      <c r="K197" s="64"/>
      <c r="L197" s="64"/>
      <c r="M197" s="64"/>
      <c r="N197" s="4">
        <v>1</v>
      </c>
      <c r="O197" s="6"/>
      <c r="P197" s="4"/>
      <c r="Q197" s="4"/>
      <c r="R197" s="4"/>
      <c r="S197" s="66">
        <v>1</v>
      </c>
      <c r="T197" s="62"/>
      <c r="U197" s="66"/>
      <c r="V197" s="67" t="s">
        <v>26</v>
      </c>
    </row>
    <row r="198" spans="1:22" ht="27" x14ac:dyDescent="0.45">
      <c r="A198" s="3">
        <v>2023</v>
      </c>
      <c r="B198" s="3" t="s">
        <v>716</v>
      </c>
      <c r="C198" s="4" t="s">
        <v>124</v>
      </c>
      <c r="D198" s="61" t="s">
        <v>714</v>
      </c>
      <c r="E198" s="60">
        <v>366</v>
      </c>
      <c r="F198" s="5" t="s">
        <v>388</v>
      </c>
      <c r="G198" s="4" t="s">
        <v>22</v>
      </c>
      <c r="H198" s="4">
        <v>20</v>
      </c>
      <c r="I198" s="4" t="s">
        <v>23</v>
      </c>
      <c r="J198" s="5" t="s">
        <v>389</v>
      </c>
      <c r="K198" s="64"/>
      <c r="L198" s="64"/>
      <c r="M198" s="64"/>
      <c r="N198" s="4">
        <v>1</v>
      </c>
      <c r="O198" s="6"/>
      <c r="P198" s="4"/>
      <c r="Q198" s="4"/>
      <c r="R198" s="4"/>
      <c r="S198" s="66">
        <v>1</v>
      </c>
      <c r="T198" s="62"/>
      <c r="U198" s="66"/>
      <c r="V198" s="67" t="s">
        <v>26</v>
      </c>
    </row>
    <row r="199" spans="1:22" ht="40.5" x14ac:dyDescent="0.45">
      <c r="A199" s="3">
        <v>2023</v>
      </c>
      <c r="B199" s="3" t="s">
        <v>716</v>
      </c>
      <c r="C199" s="4" t="s">
        <v>124</v>
      </c>
      <c r="D199" s="61" t="s">
        <v>714</v>
      </c>
      <c r="E199" s="60">
        <v>366</v>
      </c>
      <c r="F199" s="5" t="s">
        <v>390</v>
      </c>
      <c r="G199" s="4" t="s">
        <v>22</v>
      </c>
      <c r="H199" s="4">
        <v>19</v>
      </c>
      <c r="I199" s="4" t="s">
        <v>23</v>
      </c>
      <c r="J199" s="5" t="s">
        <v>391</v>
      </c>
      <c r="K199" s="64"/>
      <c r="L199" s="64"/>
      <c r="M199" s="64"/>
      <c r="N199" s="4">
        <v>1</v>
      </c>
      <c r="O199" s="6"/>
      <c r="P199" s="4"/>
      <c r="Q199" s="4"/>
      <c r="R199" s="4"/>
      <c r="S199" s="66">
        <v>1</v>
      </c>
      <c r="T199" s="62"/>
      <c r="U199" s="66"/>
      <c r="V199" s="67" t="s">
        <v>26</v>
      </c>
    </row>
    <row r="200" spans="1:22" ht="27" x14ac:dyDescent="0.45">
      <c r="A200" s="3">
        <v>2023</v>
      </c>
      <c r="B200" s="3" t="s">
        <v>716</v>
      </c>
      <c r="C200" s="4" t="s">
        <v>173</v>
      </c>
      <c r="D200" s="61" t="s">
        <v>714</v>
      </c>
      <c r="E200" s="60">
        <v>366</v>
      </c>
      <c r="F200" s="5" t="s">
        <v>392</v>
      </c>
      <c r="G200" s="4" t="s">
        <v>22</v>
      </c>
      <c r="H200" s="4">
        <v>20</v>
      </c>
      <c r="I200" s="4" t="s">
        <v>25</v>
      </c>
      <c r="J200" s="5" t="s">
        <v>393</v>
      </c>
      <c r="K200" s="64"/>
      <c r="L200" s="64"/>
      <c r="M200" s="64"/>
      <c r="N200" s="4">
        <v>0</v>
      </c>
      <c r="O200" s="6">
        <v>1</v>
      </c>
      <c r="P200" s="4"/>
      <c r="Q200" s="4"/>
      <c r="R200" s="4"/>
      <c r="S200" s="66">
        <v>1</v>
      </c>
      <c r="T200" s="62"/>
      <c r="U200" s="66"/>
      <c r="V200" s="67" t="s">
        <v>26</v>
      </c>
    </row>
    <row r="201" spans="1:22" ht="40.5" x14ac:dyDescent="0.45">
      <c r="A201" s="3">
        <v>2023</v>
      </c>
      <c r="B201" s="3" t="s">
        <v>716</v>
      </c>
      <c r="C201" s="4" t="s">
        <v>173</v>
      </c>
      <c r="D201" s="61" t="s">
        <v>714</v>
      </c>
      <c r="E201" s="60">
        <v>366</v>
      </c>
      <c r="F201" s="5" t="s">
        <v>394</v>
      </c>
      <c r="G201" s="4" t="s">
        <v>22</v>
      </c>
      <c r="H201" s="4">
        <v>19</v>
      </c>
      <c r="I201" s="4" t="s">
        <v>25</v>
      </c>
      <c r="J201" s="5" t="s">
        <v>393</v>
      </c>
      <c r="K201" s="64"/>
      <c r="L201" s="64"/>
      <c r="M201" s="64"/>
      <c r="N201" s="4">
        <v>0</v>
      </c>
      <c r="O201" s="6"/>
      <c r="P201" s="4"/>
      <c r="Q201" s="4"/>
      <c r="R201" s="4"/>
      <c r="S201" s="66">
        <v>0</v>
      </c>
      <c r="T201" s="62"/>
      <c r="U201" s="66"/>
      <c r="V201" s="67" t="s">
        <v>26</v>
      </c>
    </row>
    <row r="202" spans="1:22" ht="27" x14ac:dyDescent="0.45">
      <c r="A202" s="3">
        <v>2023</v>
      </c>
      <c r="B202" s="3" t="s">
        <v>716</v>
      </c>
      <c r="C202" s="4" t="s">
        <v>173</v>
      </c>
      <c r="D202" s="61" t="s">
        <v>714</v>
      </c>
      <c r="E202" s="60">
        <v>366</v>
      </c>
      <c r="F202" s="5" t="s">
        <v>395</v>
      </c>
      <c r="G202" s="4" t="s">
        <v>22</v>
      </c>
      <c r="H202" s="4">
        <v>17</v>
      </c>
      <c r="I202" s="4" t="s">
        <v>25</v>
      </c>
      <c r="J202" s="5" t="s">
        <v>393</v>
      </c>
      <c r="K202" s="64"/>
      <c r="L202" s="64"/>
      <c r="M202" s="64"/>
      <c r="N202" s="4">
        <v>0</v>
      </c>
      <c r="O202" s="6"/>
      <c r="P202" s="4"/>
      <c r="Q202" s="4"/>
      <c r="R202" s="4"/>
      <c r="S202" s="66">
        <v>0</v>
      </c>
      <c r="T202" s="62"/>
      <c r="U202" s="66"/>
      <c r="V202" s="67" t="s">
        <v>26</v>
      </c>
    </row>
    <row r="203" spans="1:22" ht="27" x14ac:dyDescent="0.45">
      <c r="A203" s="3">
        <v>2023</v>
      </c>
      <c r="B203" s="3" t="s">
        <v>716</v>
      </c>
      <c r="C203" s="4" t="s">
        <v>109</v>
      </c>
      <c r="D203" s="61" t="s">
        <v>714</v>
      </c>
      <c r="E203" s="60">
        <v>366</v>
      </c>
      <c r="F203" s="5" t="s">
        <v>396</v>
      </c>
      <c r="G203" s="4" t="s">
        <v>22</v>
      </c>
      <c r="H203" s="4">
        <v>19</v>
      </c>
      <c r="I203" s="4" t="s">
        <v>25</v>
      </c>
      <c r="J203" s="5" t="s">
        <v>393</v>
      </c>
      <c r="K203" s="64"/>
      <c r="L203" s="64"/>
      <c r="M203" s="64"/>
      <c r="N203" s="4">
        <v>0</v>
      </c>
      <c r="O203" s="6"/>
      <c r="P203" s="4"/>
      <c r="Q203" s="4"/>
      <c r="R203" s="4"/>
      <c r="S203" s="66">
        <v>0</v>
      </c>
      <c r="T203" s="62"/>
      <c r="U203" s="66"/>
      <c r="V203" s="67" t="s">
        <v>26</v>
      </c>
    </row>
    <row r="204" spans="1:22" ht="27" x14ac:dyDescent="0.45">
      <c r="A204" s="3">
        <v>2023</v>
      </c>
      <c r="B204" s="3" t="s">
        <v>716</v>
      </c>
      <c r="C204" s="4" t="s">
        <v>173</v>
      </c>
      <c r="D204" s="61" t="s">
        <v>714</v>
      </c>
      <c r="E204" s="60">
        <v>366</v>
      </c>
      <c r="F204" s="5" t="s">
        <v>397</v>
      </c>
      <c r="G204" s="4" t="s">
        <v>22</v>
      </c>
      <c r="H204" s="4">
        <v>20</v>
      </c>
      <c r="I204" s="4" t="s">
        <v>23</v>
      </c>
      <c r="J204" s="5" t="s">
        <v>84</v>
      </c>
      <c r="K204" s="64"/>
      <c r="L204" s="64"/>
      <c r="M204" s="64"/>
      <c r="N204" s="4">
        <v>1</v>
      </c>
      <c r="O204" s="6"/>
      <c r="P204" s="4"/>
      <c r="Q204" s="4"/>
      <c r="R204" s="4">
        <v>1</v>
      </c>
      <c r="S204" s="66">
        <v>1</v>
      </c>
      <c r="T204" s="62"/>
      <c r="U204" s="66"/>
      <c r="V204" s="67" t="s">
        <v>26</v>
      </c>
    </row>
    <row r="205" spans="1:22" ht="27" x14ac:dyDescent="0.45">
      <c r="A205" s="3">
        <v>2023</v>
      </c>
      <c r="B205" s="3" t="s">
        <v>716</v>
      </c>
      <c r="C205" s="4" t="s">
        <v>109</v>
      </c>
      <c r="D205" s="61" t="s">
        <v>714</v>
      </c>
      <c r="E205" s="60">
        <v>366</v>
      </c>
      <c r="F205" s="5" t="s">
        <v>398</v>
      </c>
      <c r="G205" s="4" t="s">
        <v>22</v>
      </c>
      <c r="H205" s="4">
        <v>22</v>
      </c>
      <c r="I205" s="4" t="s">
        <v>23</v>
      </c>
      <c r="J205" s="5" t="s">
        <v>393</v>
      </c>
      <c r="K205" s="64"/>
      <c r="L205" s="64"/>
      <c r="M205" s="64"/>
      <c r="N205" s="4">
        <v>1</v>
      </c>
      <c r="O205" s="6"/>
      <c r="P205" s="4"/>
      <c r="Q205" s="4"/>
      <c r="R205" s="4"/>
      <c r="S205" s="66">
        <v>1</v>
      </c>
      <c r="T205" s="62"/>
      <c r="U205" s="66"/>
      <c r="V205" s="67" t="s">
        <v>26</v>
      </c>
    </row>
    <row r="206" spans="1:22" ht="27" x14ac:dyDescent="0.45">
      <c r="A206" s="3">
        <v>2023</v>
      </c>
      <c r="B206" s="3" t="s">
        <v>716</v>
      </c>
      <c r="C206" s="4" t="s">
        <v>109</v>
      </c>
      <c r="D206" s="61" t="s">
        <v>714</v>
      </c>
      <c r="E206" s="60">
        <v>366</v>
      </c>
      <c r="F206" s="5" t="s">
        <v>399</v>
      </c>
      <c r="G206" s="4" t="s">
        <v>22</v>
      </c>
      <c r="H206" s="4">
        <v>19</v>
      </c>
      <c r="I206" s="4" t="s">
        <v>23</v>
      </c>
      <c r="J206" s="5" t="s">
        <v>393</v>
      </c>
      <c r="K206" s="64"/>
      <c r="L206" s="64"/>
      <c r="M206" s="64"/>
      <c r="N206" s="4">
        <v>1</v>
      </c>
      <c r="O206" s="6"/>
      <c r="P206" s="4"/>
      <c r="Q206" s="4"/>
      <c r="R206" s="4"/>
      <c r="S206" s="66">
        <v>1</v>
      </c>
      <c r="T206" s="62"/>
      <c r="U206" s="66"/>
      <c r="V206" s="67" t="s">
        <v>26</v>
      </c>
    </row>
    <row r="207" spans="1:22" ht="27" x14ac:dyDescent="0.45">
      <c r="A207" s="3">
        <v>2023</v>
      </c>
      <c r="B207" s="3" t="s">
        <v>716</v>
      </c>
      <c r="C207" s="4" t="s">
        <v>109</v>
      </c>
      <c r="D207" s="61" t="s">
        <v>714</v>
      </c>
      <c r="E207" s="60">
        <v>366</v>
      </c>
      <c r="F207" s="5" t="s">
        <v>400</v>
      </c>
      <c r="G207" s="4" t="s">
        <v>22</v>
      </c>
      <c r="H207" s="4">
        <v>19</v>
      </c>
      <c r="I207" s="4" t="s">
        <v>25</v>
      </c>
      <c r="J207" s="5" t="s">
        <v>393</v>
      </c>
      <c r="K207" s="64"/>
      <c r="L207" s="64"/>
      <c r="M207" s="64"/>
      <c r="N207" s="4">
        <v>0</v>
      </c>
      <c r="O207" s="6"/>
      <c r="P207" s="4"/>
      <c r="Q207" s="4"/>
      <c r="R207" s="4"/>
      <c r="S207" s="66">
        <v>0</v>
      </c>
      <c r="T207" s="62"/>
      <c r="U207" s="66"/>
      <c r="V207" s="67" t="s">
        <v>26</v>
      </c>
    </row>
    <row r="208" spans="1:22" ht="40.5" x14ac:dyDescent="0.45">
      <c r="A208" s="3">
        <v>2023</v>
      </c>
      <c r="B208" s="3" t="s">
        <v>716</v>
      </c>
      <c r="C208" s="4" t="s">
        <v>73</v>
      </c>
      <c r="D208" s="61" t="s">
        <v>714</v>
      </c>
      <c r="E208" s="60">
        <v>366</v>
      </c>
      <c r="F208" s="5" t="s">
        <v>401</v>
      </c>
      <c r="G208" s="4" t="s">
        <v>22</v>
      </c>
      <c r="H208" s="4">
        <v>22</v>
      </c>
      <c r="I208" s="4" t="s">
        <v>23</v>
      </c>
      <c r="J208" s="5" t="s">
        <v>393</v>
      </c>
      <c r="K208" s="64"/>
      <c r="L208" s="64"/>
      <c r="M208" s="64"/>
      <c r="N208" s="4">
        <v>1</v>
      </c>
      <c r="O208" s="6">
        <v>1</v>
      </c>
      <c r="P208" s="4"/>
      <c r="Q208" s="4"/>
      <c r="R208" s="4">
        <v>0</v>
      </c>
      <c r="S208" s="66">
        <v>1</v>
      </c>
      <c r="T208" s="62"/>
      <c r="U208" s="66"/>
      <c r="V208" s="67" t="s">
        <v>26</v>
      </c>
    </row>
    <row r="209" spans="1:22" ht="27" x14ac:dyDescent="0.45">
      <c r="A209" s="3">
        <v>2023</v>
      </c>
      <c r="B209" s="3" t="s">
        <v>716</v>
      </c>
      <c r="C209" s="4" t="s">
        <v>73</v>
      </c>
      <c r="D209" s="61" t="s">
        <v>714</v>
      </c>
      <c r="E209" s="60">
        <v>366</v>
      </c>
      <c r="F209" s="5" t="s">
        <v>402</v>
      </c>
      <c r="G209" s="4" t="s">
        <v>22</v>
      </c>
      <c r="H209" s="4">
        <v>20</v>
      </c>
      <c r="I209" s="4" t="s">
        <v>23</v>
      </c>
      <c r="J209" s="5" t="s">
        <v>393</v>
      </c>
      <c r="K209" s="64"/>
      <c r="L209" s="64"/>
      <c r="M209" s="64"/>
      <c r="N209" s="4">
        <v>1</v>
      </c>
      <c r="O209" s="6">
        <v>1</v>
      </c>
      <c r="P209" s="4"/>
      <c r="Q209" s="4"/>
      <c r="R209" s="4"/>
      <c r="S209" s="66">
        <v>1</v>
      </c>
      <c r="T209" s="62"/>
      <c r="U209" s="66"/>
      <c r="V209" s="67" t="s">
        <v>26</v>
      </c>
    </row>
    <row r="210" spans="1:22" ht="27" x14ac:dyDescent="0.45">
      <c r="A210" s="3">
        <v>2023</v>
      </c>
      <c r="B210" s="3" t="s">
        <v>716</v>
      </c>
      <c r="C210" s="4" t="s">
        <v>20</v>
      </c>
      <c r="D210" s="61" t="s">
        <v>714</v>
      </c>
      <c r="E210" s="60">
        <v>366</v>
      </c>
      <c r="F210" s="5" t="s">
        <v>403</v>
      </c>
      <c r="G210" s="4" t="s">
        <v>22</v>
      </c>
      <c r="H210" s="4">
        <v>22</v>
      </c>
      <c r="I210" s="4" t="s">
        <v>23</v>
      </c>
      <c r="J210" s="5" t="s">
        <v>393</v>
      </c>
      <c r="K210" s="64"/>
      <c r="L210" s="64"/>
      <c r="M210" s="64"/>
      <c r="N210" s="4">
        <v>1</v>
      </c>
      <c r="O210" s="6"/>
      <c r="P210" s="4"/>
      <c r="Q210" s="4"/>
      <c r="R210" s="4"/>
      <c r="S210" s="66">
        <v>1</v>
      </c>
      <c r="T210" s="62"/>
      <c r="U210" s="66"/>
      <c r="V210" s="67" t="s">
        <v>26</v>
      </c>
    </row>
    <row r="211" spans="1:22" ht="27" x14ac:dyDescent="0.45">
      <c r="A211" s="3">
        <v>2023</v>
      </c>
      <c r="B211" s="3" t="s">
        <v>716</v>
      </c>
      <c r="C211" s="4" t="s">
        <v>20</v>
      </c>
      <c r="D211" s="61" t="s">
        <v>714</v>
      </c>
      <c r="E211" s="60">
        <v>366</v>
      </c>
      <c r="F211" s="5" t="s">
        <v>404</v>
      </c>
      <c r="G211" s="4" t="s">
        <v>22</v>
      </c>
      <c r="H211" s="4">
        <v>20</v>
      </c>
      <c r="I211" s="4" t="s">
        <v>23</v>
      </c>
      <c r="J211" s="5" t="s">
        <v>393</v>
      </c>
      <c r="K211" s="64"/>
      <c r="L211" s="64"/>
      <c r="M211" s="64"/>
      <c r="N211" s="4">
        <v>1</v>
      </c>
      <c r="O211" s="6"/>
      <c r="P211" s="4"/>
      <c r="Q211" s="4"/>
      <c r="R211" s="4"/>
      <c r="S211" s="66">
        <v>1</v>
      </c>
      <c r="T211" s="62"/>
      <c r="U211" s="66"/>
      <c r="V211" s="67" t="s">
        <v>26</v>
      </c>
    </row>
    <row r="212" spans="1:22" x14ac:dyDescent="0.45">
      <c r="A212" s="3">
        <v>2023</v>
      </c>
      <c r="B212" s="3" t="s">
        <v>716</v>
      </c>
      <c r="C212" s="4" t="s">
        <v>73</v>
      </c>
      <c r="D212" s="61" t="s">
        <v>714</v>
      </c>
      <c r="E212" s="60">
        <v>366</v>
      </c>
      <c r="F212" s="5" t="s">
        <v>405</v>
      </c>
      <c r="G212" s="4" t="s">
        <v>22</v>
      </c>
      <c r="H212" s="4">
        <v>20</v>
      </c>
      <c r="I212" s="4" t="s">
        <v>23</v>
      </c>
      <c r="J212" s="5" t="s">
        <v>393</v>
      </c>
      <c r="K212" s="64"/>
      <c r="L212" s="64"/>
      <c r="M212" s="64"/>
      <c r="N212" s="4">
        <v>1</v>
      </c>
      <c r="O212" s="6"/>
      <c r="P212" s="4"/>
      <c r="Q212" s="4"/>
      <c r="R212" s="4"/>
      <c r="S212" s="66">
        <v>1</v>
      </c>
      <c r="T212" s="62"/>
      <c r="U212" s="66"/>
      <c r="V212" s="67" t="s">
        <v>26</v>
      </c>
    </row>
    <row r="213" spans="1:22" ht="27" x14ac:dyDescent="0.45">
      <c r="A213" s="3">
        <v>2023</v>
      </c>
      <c r="B213" s="3" t="s">
        <v>716</v>
      </c>
      <c r="C213" s="4" t="s">
        <v>20</v>
      </c>
      <c r="D213" s="61" t="s">
        <v>714</v>
      </c>
      <c r="E213" s="60">
        <v>366</v>
      </c>
      <c r="F213" s="5" t="s">
        <v>406</v>
      </c>
      <c r="G213" s="4" t="s">
        <v>22</v>
      </c>
      <c r="H213" s="4">
        <v>17</v>
      </c>
      <c r="I213" s="4" t="s">
        <v>23</v>
      </c>
      <c r="J213" s="5" t="s">
        <v>407</v>
      </c>
      <c r="K213" s="64"/>
      <c r="L213" s="64"/>
      <c r="M213" s="64"/>
      <c r="N213" s="4">
        <v>1</v>
      </c>
      <c r="O213" s="6"/>
      <c r="P213" s="4"/>
      <c r="Q213" s="4"/>
      <c r="R213" s="4"/>
      <c r="S213" s="66">
        <v>1</v>
      </c>
      <c r="T213" s="62"/>
      <c r="U213" s="66"/>
      <c r="V213" s="67" t="s">
        <v>26</v>
      </c>
    </row>
    <row r="214" spans="1:22" ht="27" x14ac:dyDescent="0.45">
      <c r="A214" s="3">
        <v>2023</v>
      </c>
      <c r="B214" s="3" t="s">
        <v>716</v>
      </c>
      <c r="C214" s="4" t="s">
        <v>20</v>
      </c>
      <c r="D214" s="61" t="s">
        <v>714</v>
      </c>
      <c r="E214" s="60">
        <v>366</v>
      </c>
      <c r="F214" s="5" t="s">
        <v>408</v>
      </c>
      <c r="G214" s="4" t="s">
        <v>22</v>
      </c>
      <c r="H214" s="4">
        <v>18</v>
      </c>
      <c r="I214" s="4" t="s">
        <v>23</v>
      </c>
      <c r="J214" s="5" t="s">
        <v>393</v>
      </c>
      <c r="K214" s="64"/>
      <c r="L214" s="64"/>
      <c r="M214" s="64"/>
      <c r="N214" s="4">
        <v>1</v>
      </c>
      <c r="O214" s="6"/>
      <c r="P214" s="4"/>
      <c r="Q214" s="4"/>
      <c r="R214" s="4"/>
      <c r="S214" s="66">
        <v>1</v>
      </c>
      <c r="T214" s="62"/>
      <c r="U214" s="66"/>
      <c r="V214" s="67" t="s">
        <v>26</v>
      </c>
    </row>
    <row r="215" spans="1:22" ht="27" x14ac:dyDescent="0.45">
      <c r="A215" s="3">
        <v>2023</v>
      </c>
      <c r="B215" s="3" t="s">
        <v>716</v>
      </c>
      <c r="C215" s="4" t="s">
        <v>20</v>
      </c>
      <c r="D215" s="61" t="s">
        <v>714</v>
      </c>
      <c r="E215" s="60">
        <v>366</v>
      </c>
      <c r="F215" s="5" t="s">
        <v>409</v>
      </c>
      <c r="G215" s="4" t="s">
        <v>22</v>
      </c>
      <c r="H215" s="4">
        <v>20</v>
      </c>
      <c r="I215" s="4" t="s">
        <v>23</v>
      </c>
      <c r="J215" s="5" t="s">
        <v>410</v>
      </c>
      <c r="K215" s="64"/>
      <c r="L215" s="64"/>
      <c r="M215" s="64"/>
      <c r="N215" s="4">
        <v>1</v>
      </c>
      <c r="O215" s="6"/>
      <c r="P215" s="4"/>
      <c r="Q215" s="4"/>
      <c r="R215" s="4">
        <v>0</v>
      </c>
      <c r="S215" s="66">
        <v>1</v>
      </c>
      <c r="T215" s="62"/>
      <c r="U215" s="66"/>
      <c r="V215" s="67" t="s">
        <v>26</v>
      </c>
    </row>
    <row r="216" spans="1:22" ht="27" x14ac:dyDescent="0.45">
      <c r="A216" s="3">
        <v>2023</v>
      </c>
      <c r="B216" s="3" t="s">
        <v>716</v>
      </c>
      <c r="C216" s="4" t="s">
        <v>73</v>
      </c>
      <c r="D216" s="61" t="s">
        <v>714</v>
      </c>
      <c r="E216" s="60">
        <v>366</v>
      </c>
      <c r="F216" s="5" t="s">
        <v>411</v>
      </c>
      <c r="G216" s="4" t="s">
        <v>22</v>
      </c>
      <c r="H216" s="4">
        <v>19</v>
      </c>
      <c r="I216" s="4" t="s">
        <v>23</v>
      </c>
      <c r="J216" s="5" t="s">
        <v>412</v>
      </c>
      <c r="K216" s="64"/>
      <c r="L216" s="64"/>
      <c r="M216" s="64"/>
      <c r="N216" s="4">
        <v>1</v>
      </c>
      <c r="O216" s="6"/>
      <c r="P216" s="4"/>
      <c r="Q216" s="4"/>
      <c r="R216" s="4"/>
      <c r="S216" s="66">
        <v>1</v>
      </c>
      <c r="T216" s="62"/>
      <c r="U216" s="66"/>
      <c r="V216" s="67" t="s">
        <v>26</v>
      </c>
    </row>
    <row r="217" spans="1:22" ht="40.5" x14ac:dyDescent="0.45">
      <c r="A217" s="3">
        <v>2023</v>
      </c>
      <c r="B217" s="3" t="s">
        <v>716</v>
      </c>
      <c r="C217" s="4" t="s">
        <v>124</v>
      </c>
      <c r="D217" s="61" t="s">
        <v>714</v>
      </c>
      <c r="E217" s="60">
        <v>366</v>
      </c>
      <c r="F217" s="5" t="s">
        <v>413</v>
      </c>
      <c r="G217" s="4" t="s">
        <v>22</v>
      </c>
      <c r="H217" s="4">
        <v>19</v>
      </c>
      <c r="I217" s="4" t="s">
        <v>23</v>
      </c>
      <c r="J217" s="5" t="s">
        <v>414</v>
      </c>
      <c r="K217" s="64"/>
      <c r="L217" s="64"/>
      <c r="M217" s="64"/>
      <c r="N217" s="4">
        <v>1</v>
      </c>
      <c r="O217" s="6"/>
      <c r="P217" s="4"/>
      <c r="Q217" s="4"/>
      <c r="R217" s="4">
        <v>0</v>
      </c>
      <c r="S217" s="66">
        <v>1</v>
      </c>
      <c r="T217" s="62"/>
      <c r="U217" s="66"/>
      <c r="V217" s="67" t="s">
        <v>415</v>
      </c>
    </row>
    <row r="218" spans="1:22" ht="54" x14ac:dyDescent="0.45">
      <c r="A218" s="3">
        <v>2023</v>
      </c>
      <c r="B218" s="3" t="s">
        <v>716</v>
      </c>
      <c r="C218" s="4" t="s">
        <v>27</v>
      </c>
      <c r="D218" s="61" t="s">
        <v>714</v>
      </c>
      <c r="E218" s="60">
        <v>366</v>
      </c>
      <c r="F218" s="5" t="s">
        <v>416</v>
      </c>
      <c r="G218" s="4" t="s">
        <v>22</v>
      </c>
      <c r="H218" s="4">
        <v>22</v>
      </c>
      <c r="I218" s="4" t="s">
        <v>23</v>
      </c>
      <c r="J218" s="5" t="s">
        <v>417</v>
      </c>
      <c r="K218" s="64"/>
      <c r="L218" s="64"/>
      <c r="M218" s="64"/>
      <c r="N218" s="4">
        <v>1</v>
      </c>
      <c r="O218" s="4"/>
      <c r="P218" s="4"/>
      <c r="Q218" s="4"/>
      <c r="R218" s="4"/>
      <c r="S218" s="66">
        <v>1</v>
      </c>
      <c r="T218" s="62"/>
      <c r="U218" s="66"/>
      <c r="V218" s="67" t="s">
        <v>415</v>
      </c>
    </row>
    <row r="219" spans="1:22" ht="67.5" x14ac:dyDescent="0.45">
      <c r="A219" s="3">
        <v>2023</v>
      </c>
      <c r="B219" s="3" t="s">
        <v>716</v>
      </c>
      <c r="C219" s="4" t="s">
        <v>27</v>
      </c>
      <c r="D219" s="61" t="s">
        <v>714</v>
      </c>
      <c r="E219" s="60">
        <v>366</v>
      </c>
      <c r="F219" s="5" t="s">
        <v>418</v>
      </c>
      <c r="G219" s="4" t="s">
        <v>419</v>
      </c>
      <c r="H219" s="4">
        <v>19</v>
      </c>
      <c r="I219" s="4" t="s">
        <v>23</v>
      </c>
      <c r="J219" s="5" t="s">
        <v>420</v>
      </c>
      <c r="K219" s="64"/>
      <c r="L219" s="64"/>
      <c r="M219" s="64"/>
      <c r="N219" s="4">
        <v>1</v>
      </c>
      <c r="O219" s="4">
        <v>1</v>
      </c>
      <c r="P219" s="4"/>
      <c r="Q219" s="4"/>
      <c r="R219" s="4">
        <v>0</v>
      </c>
      <c r="S219" s="66">
        <v>1</v>
      </c>
      <c r="T219" s="62"/>
      <c r="U219" s="66"/>
      <c r="V219" s="67" t="s">
        <v>415</v>
      </c>
    </row>
    <row r="220" spans="1:22" ht="40.5" x14ac:dyDescent="0.45">
      <c r="A220" s="3">
        <v>2023</v>
      </c>
      <c r="B220" s="3" t="s">
        <v>716</v>
      </c>
      <c r="C220" s="4" t="s">
        <v>27</v>
      </c>
      <c r="D220" s="61" t="s">
        <v>714</v>
      </c>
      <c r="E220" s="60">
        <v>366</v>
      </c>
      <c r="F220" s="5" t="s">
        <v>421</v>
      </c>
      <c r="G220" s="4" t="s">
        <v>22</v>
      </c>
      <c r="H220" s="4">
        <v>18</v>
      </c>
      <c r="I220" s="4" t="s">
        <v>23</v>
      </c>
      <c r="J220" s="5" t="s">
        <v>422</v>
      </c>
      <c r="K220" s="64"/>
      <c r="L220" s="64"/>
      <c r="M220" s="64"/>
      <c r="N220" s="4">
        <v>1</v>
      </c>
      <c r="O220" s="4"/>
      <c r="P220" s="4"/>
      <c r="Q220" s="4"/>
      <c r="R220" s="4"/>
      <c r="S220" s="66">
        <v>1</v>
      </c>
      <c r="T220" s="62"/>
      <c r="U220" s="66"/>
      <c r="V220" s="67" t="s">
        <v>415</v>
      </c>
    </row>
    <row r="221" spans="1:22" ht="81" x14ac:dyDescent="0.45">
      <c r="A221" s="3">
        <v>2023</v>
      </c>
      <c r="B221" s="3" t="s">
        <v>716</v>
      </c>
      <c r="C221" s="4" t="s">
        <v>27</v>
      </c>
      <c r="D221" s="61" t="s">
        <v>714</v>
      </c>
      <c r="E221" s="60">
        <v>366</v>
      </c>
      <c r="F221" s="5" t="s">
        <v>423</v>
      </c>
      <c r="G221" s="4" t="s">
        <v>22</v>
      </c>
      <c r="H221" s="4">
        <v>30</v>
      </c>
      <c r="I221" s="4" t="s">
        <v>23</v>
      </c>
      <c r="J221" s="11" t="s">
        <v>424</v>
      </c>
      <c r="K221" s="64"/>
      <c r="L221" s="64"/>
      <c r="M221" s="64"/>
      <c r="N221" s="4">
        <v>1</v>
      </c>
      <c r="O221" s="4">
        <v>1</v>
      </c>
      <c r="P221" s="4"/>
      <c r="Q221" s="4"/>
      <c r="R221" s="4">
        <v>0</v>
      </c>
      <c r="S221" s="66">
        <v>1</v>
      </c>
      <c r="T221" s="62"/>
      <c r="U221" s="66"/>
      <c r="V221" s="67" t="s">
        <v>415</v>
      </c>
    </row>
    <row r="222" spans="1:22" ht="94.5" x14ac:dyDescent="0.45">
      <c r="A222" s="3">
        <v>2023</v>
      </c>
      <c r="B222" s="3" t="s">
        <v>716</v>
      </c>
      <c r="C222" s="4" t="s">
        <v>27</v>
      </c>
      <c r="D222" s="61" t="s">
        <v>714</v>
      </c>
      <c r="E222" s="60">
        <v>366</v>
      </c>
      <c r="F222" s="5" t="s">
        <v>425</v>
      </c>
      <c r="G222" s="4" t="s">
        <v>22</v>
      </c>
      <c r="H222" s="4">
        <v>23</v>
      </c>
      <c r="I222" s="4" t="s">
        <v>23</v>
      </c>
      <c r="J222" s="11" t="s">
        <v>426</v>
      </c>
      <c r="K222" s="64"/>
      <c r="L222" s="64"/>
      <c r="M222" s="64"/>
      <c r="N222" s="4">
        <v>1</v>
      </c>
      <c r="O222" s="5">
        <v>1</v>
      </c>
      <c r="P222" s="4"/>
      <c r="Q222" s="4"/>
      <c r="R222" s="4"/>
      <c r="S222" s="66">
        <v>1</v>
      </c>
      <c r="T222" s="62"/>
      <c r="U222" s="66"/>
      <c r="V222" s="67" t="s">
        <v>415</v>
      </c>
    </row>
    <row r="223" spans="1:22" ht="40.5" x14ac:dyDescent="0.45">
      <c r="A223" s="3">
        <v>2023</v>
      </c>
      <c r="B223" s="3" t="s">
        <v>716</v>
      </c>
      <c r="C223" s="4" t="s">
        <v>427</v>
      </c>
      <c r="D223" s="61" t="s">
        <v>714</v>
      </c>
      <c r="E223" s="60">
        <v>366</v>
      </c>
      <c r="F223" s="5" t="s">
        <v>428</v>
      </c>
      <c r="G223" s="4" t="s">
        <v>22</v>
      </c>
      <c r="H223" s="4">
        <v>23</v>
      </c>
      <c r="I223" s="4" t="s">
        <v>23</v>
      </c>
      <c r="J223" s="5" t="s">
        <v>429</v>
      </c>
      <c r="K223" s="64"/>
      <c r="L223" s="64"/>
      <c r="M223" s="64"/>
      <c r="N223" s="4">
        <v>1</v>
      </c>
      <c r="O223" s="12"/>
      <c r="P223" s="4"/>
      <c r="Q223" s="4">
        <v>1</v>
      </c>
      <c r="R223" s="4">
        <v>1</v>
      </c>
      <c r="S223" s="66">
        <v>1</v>
      </c>
      <c r="T223" s="62"/>
      <c r="U223" s="66"/>
      <c r="V223" s="67" t="s">
        <v>415</v>
      </c>
    </row>
    <row r="224" spans="1:22" ht="27" x14ac:dyDescent="0.45">
      <c r="A224" s="3">
        <v>2023</v>
      </c>
      <c r="B224" s="3" t="s">
        <v>716</v>
      </c>
      <c r="C224" s="4" t="s">
        <v>427</v>
      </c>
      <c r="D224" s="61" t="s">
        <v>714</v>
      </c>
      <c r="E224" s="60">
        <v>366</v>
      </c>
      <c r="F224" s="5" t="s">
        <v>430</v>
      </c>
      <c r="G224" s="4" t="s">
        <v>22</v>
      </c>
      <c r="H224" s="4">
        <v>24</v>
      </c>
      <c r="I224" s="4" t="s">
        <v>23</v>
      </c>
      <c r="J224" s="5" t="s">
        <v>431</v>
      </c>
      <c r="K224" s="64"/>
      <c r="L224" s="64"/>
      <c r="M224" s="64"/>
      <c r="N224" s="4">
        <v>1</v>
      </c>
      <c r="O224" s="4"/>
      <c r="P224" s="4"/>
      <c r="Q224" s="4"/>
      <c r="R224" s="4"/>
      <c r="S224" s="66">
        <v>1</v>
      </c>
      <c r="T224" s="62"/>
      <c r="U224" s="66"/>
      <c r="V224" s="67" t="s">
        <v>415</v>
      </c>
    </row>
    <row r="225" spans="1:22" ht="27" x14ac:dyDescent="0.45">
      <c r="A225" s="3">
        <v>2023</v>
      </c>
      <c r="B225" s="3" t="s">
        <v>716</v>
      </c>
      <c r="C225" s="4" t="s">
        <v>427</v>
      </c>
      <c r="D225" s="61" t="s">
        <v>714</v>
      </c>
      <c r="E225" s="60">
        <v>366</v>
      </c>
      <c r="F225" s="5" t="s">
        <v>432</v>
      </c>
      <c r="G225" s="4" t="s">
        <v>419</v>
      </c>
      <c r="H225" s="4">
        <v>27</v>
      </c>
      <c r="I225" s="4" t="s">
        <v>23</v>
      </c>
      <c r="J225" s="5" t="s">
        <v>433</v>
      </c>
      <c r="K225" s="64"/>
      <c r="L225" s="64"/>
      <c r="M225" s="64"/>
      <c r="N225" s="4">
        <v>1</v>
      </c>
      <c r="O225" s="4"/>
      <c r="P225" s="4">
        <v>1</v>
      </c>
      <c r="Q225" s="4"/>
      <c r="R225" s="4"/>
      <c r="S225" s="66">
        <v>1</v>
      </c>
      <c r="T225" s="62"/>
      <c r="U225" s="66"/>
      <c r="V225" s="67" t="s">
        <v>415</v>
      </c>
    </row>
    <row r="226" spans="1:22" ht="40.5" x14ac:dyDescent="0.45">
      <c r="A226" s="3">
        <v>2023</v>
      </c>
      <c r="B226" s="3" t="s">
        <v>716</v>
      </c>
      <c r="C226" s="4" t="s">
        <v>427</v>
      </c>
      <c r="D226" s="61" t="s">
        <v>714</v>
      </c>
      <c r="E226" s="60">
        <v>366</v>
      </c>
      <c r="F226" s="5" t="s">
        <v>434</v>
      </c>
      <c r="G226" s="4" t="s">
        <v>22</v>
      </c>
      <c r="H226" s="4">
        <v>25</v>
      </c>
      <c r="I226" s="4" t="s">
        <v>23</v>
      </c>
      <c r="J226" s="5" t="s">
        <v>435</v>
      </c>
      <c r="K226" s="64"/>
      <c r="L226" s="64"/>
      <c r="M226" s="64"/>
      <c r="N226" s="4">
        <v>1</v>
      </c>
      <c r="O226" s="5">
        <v>1</v>
      </c>
      <c r="P226" s="4"/>
      <c r="Q226" s="4"/>
      <c r="R226" s="4"/>
      <c r="S226" s="66">
        <v>1</v>
      </c>
      <c r="T226" s="62"/>
      <c r="U226" s="66"/>
      <c r="V226" s="67" t="s">
        <v>415</v>
      </c>
    </row>
    <row r="227" spans="1:22" ht="27" x14ac:dyDescent="0.45">
      <c r="A227" s="3">
        <v>2023</v>
      </c>
      <c r="B227" s="3" t="s">
        <v>716</v>
      </c>
      <c r="C227" s="4" t="s">
        <v>427</v>
      </c>
      <c r="D227" s="61" t="s">
        <v>714</v>
      </c>
      <c r="E227" s="60">
        <v>366</v>
      </c>
      <c r="F227" s="5" t="s">
        <v>436</v>
      </c>
      <c r="G227" s="4" t="s">
        <v>22</v>
      </c>
      <c r="H227" s="4">
        <v>21</v>
      </c>
      <c r="I227" s="4" t="s">
        <v>23</v>
      </c>
      <c r="J227" s="5" t="s">
        <v>437</v>
      </c>
      <c r="K227" s="64"/>
      <c r="L227" s="64"/>
      <c r="M227" s="64"/>
      <c r="N227" s="4">
        <v>1</v>
      </c>
      <c r="O227" s="5">
        <v>1</v>
      </c>
      <c r="P227" s="4"/>
      <c r="Q227" s="4"/>
      <c r="R227" s="4">
        <v>0</v>
      </c>
      <c r="S227" s="66">
        <v>1</v>
      </c>
      <c r="T227" s="62"/>
      <c r="U227" s="66"/>
      <c r="V227" s="67" t="s">
        <v>415</v>
      </c>
    </row>
    <row r="228" spans="1:22" ht="40.5" x14ac:dyDescent="0.45">
      <c r="A228" s="3">
        <v>2023</v>
      </c>
      <c r="B228" s="3" t="s">
        <v>716</v>
      </c>
      <c r="C228" s="4" t="s">
        <v>427</v>
      </c>
      <c r="D228" s="61" t="s">
        <v>714</v>
      </c>
      <c r="E228" s="60">
        <v>366</v>
      </c>
      <c r="F228" s="5" t="s">
        <v>438</v>
      </c>
      <c r="G228" s="4" t="s">
        <v>419</v>
      </c>
      <c r="H228" s="4">
        <v>21</v>
      </c>
      <c r="I228" s="4" t="s">
        <v>23</v>
      </c>
      <c r="J228" s="5" t="s">
        <v>439</v>
      </c>
      <c r="K228" s="64"/>
      <c r="L228" s="64"/>
      <c r="M228" s="64"/>
      <c r="N228" s="4">
        <v>1</v>
      </c>
      <c r="O228" s="5">
        <v>1</v>
      </c>
      <c r="P228" s="4"/>
      <c r="Q228" s="4"/>
      <c r="R228" s="4">
        <v>1</v>
      </c>
      <c r="S228" s="66">
        <v>1</v>
      </c>
      <c r="T228" s="62"/>
      <c r="U228" s="66"/>
      <c r="V228" s="67" t="s">
        <v>415</v>
      </c>
    </row>
    <row r="229" spans="1:22" ht="27" x14ac:dyDescent="0.45">
      <c r="A229" s="3">
        <v>2023</v>
      </c>
      <c r="B229" s="3" t="s">
        <v>716</v>
      </c>
      <c r="C229" s="4" t="s">
        <v>427</v>
      </c>
      <c r="D229" s="61" t="s">
        <v>714</v>
      </c>
      <c r="E229" s="60">
        <v>366</v>
      </c>
      <c r="F229" s="5" t="s">
        <v>440</v>
      </c>
      <c r="G229" s="4" t="s">
        <v>22</v>
      </c>
      <c r="H229" s="4">
        <v>23</v>
      </c>
      <c r="I229" s="4" t="s">
        <v>23</v>
      </c>
      <c r="J229" s="5" t="s">
        <v>441</v>
      </c>
      <c r="K229" s="64"/>
      <c r="L229" s="64"/>
      <c r="M229" s="64"/>
      <c r="N229" s="4">
        <v>1</v>
      </c>
      <c r="O229" s="5"/>
      <c r="P229" s="4"/>
      <c r="Q229" s="4"/>
      <c r="R229" s="4"/>
      <c r="S229" s="66">
        <v>1</v>
      </c>
      <c r="T229" s="62"/>
      <c r="U229" s="66"/>
      <c r="V229" s="67" t="s">
        <v>415</v>
      </c>
    </row>
    <row r="230" spans="1:22" ht="67.5" x14ac:dyDescent="0.45">
      <c r="A230" s="3">
        <v>2023</v>
      </c>
      <c r="B230" s="3" t="s">
        <v>716</v>
      </c>
      <c r="C230" s="4" t="s">
        <v>27</v>
      </c>
      <c r="D230" s="61" t="s">
        <v>714</v>
      </c>
      <c r="E230" s="60">
        <v>366</v>
      </c>
      <c r="F230" s="5" t="s">
        <v>442</v>
      </c>
      <c r="G230" s="4" t="s">
        <v>22</v>
      </c>
      <c r="H230" s="4">
        <v>23</v>
      </c>
      <c r="I230" s="4" t="s">
        <v>23</v>
      </c>
      <c r="J230" s="5" t="s">
        <v>443</v>
      </c>
      <c r="K230" s="64"/>
      <c r="L230" s="64"/>
      <c r="M230" s="64"/>
      <c r="N230" s="4">
        <v>1</v>
      </c>
      <c r="O230" s="5">
        <v>1</v>
      </c>
      <c r="P230" s="4"/>
      <c r="Q230" s="4"/>
      <c r="R230" s="4">
        <v>0</v>
      </c>
      <c r="S230" s="66">
        <v>1</v>
      </c>
      <c r="T230" s="62"/>
      <c r="U230" s="66"/>
      <c r="V230" s="67" t="s">
        <v>415</v>
      </c>
    </row>
    <row r="231" spans="1:22" ht="94.5" x14ac:dyDescent="0.45">
      <c r="A231" s="3">
        <v>2023</v>
      </c>
      <c r="B231" s="3" t="s">
        <v>716</v>
      </c>
      <c r="C231" s="4" t="s">
        <v>27</v>
      </c>
      <c r="D231" s="61" t="s">
        <v>714</v>
      </c>
      <c r="E231" s="60">
        <v>366</v>
      </c>
      <c r="F231" s="5" t="s">
        <v>444</v>
      </c>
      <c r="G231" s="4" t="s">
        <v>22</v>
      </c>
      <c r="H231" s="4">
        <v>23</v>
      </c>
      <c r="I231" s="4" t="s">
        <v>23</v>
      </c>
      <c r="J231" s="5" t="s">
        <v>445</v>
      </c>
      <c r="K231" s="64"/>
      <c r="L231" s="64"/>
      <c r="M231" s="64"/>
      <c r="N231" s="4">
        <v>1</v>
      </c>
      <c r="O231" s="4"/>
      <c r="P231" s="4">
        <v>0</v>
      </c>
      <c r="Q231" s="4"/>
      <c r="R231" s="4">
        <v>1</v>
      </c>
      <c r="S231" s="66">
        <v>1</v>
      </c>
      <c r="T231" s="62"/>
      <c r="U231" s="66"/>
      <c r="V231" s="67" t="s">
        <v>415</v>
      </c>
    </row>
    <row r="232" spans="1:22" ht="108" x14ac:dyDescent="0.45">
      <c r="A232" s="3">
        <v>2023</v>
      </c>
      <c r="B232" s="3" t="s">
        <v>716</v>
      </c>
      <c r="C232" s="4" t="s">
        <v>27</v>
      </c>
      <c r="D232" s="61" t="s">
        <v>714</v>
      </c>
      <c r="E232" s="60">
        <v>366</v>
      </c>
      <c r="F232" s="5" t="s">
        <v>446</v>
      </c>
      <c r="G232" s="4" t="s">
        <v>419</v>
      </c>
      <c r="H232" s="4">
        <v>22</v>
      </c>
      <c r="I232" s="4" t="s">
        <v>23</v>
      </c>
      <c r="J232" s="5" t="s">
        <v>447</v>
      </c>
      <c r="K232" s="64"/>
      <c r="L232" s="64"/>
      <c r="M232" s="64"/>
      <c r="N232" s="4">
        <v>1</v>
      </c>
      <c r="O232" s="4"/>
      <c r="P232" s="4">
        <v>1</v>
      </c>
      <c r="Q232" s="4"/>
      <c r="R232" s="4"/>
      <c r="S232" s="66">
        <v>1</v>
      </c>
      <c r="T232" s="62"/>
      <c r="U232" s="66"/>
      <c r="V232" s="67" t="s">
        <v>415</v>
      </c>
    </row>
    <row r="233" spans="1:22" ht="108" x14ac:dyDescent="0.45">
      <c r="A233" s="3">
        <v>2023</v>
      </c>
      <c r="B233" s="3" t="s">
        <v>716</v>
      </c>
      <c r="C233" s="4" t="s">
        <v>27</v>
      </c>
      <c r="D233" s="61" t="s">
        <v>714</v>
      </c>
      <c r="E233" s="60">
        <v>366</v>
      </c>
      <c r="F233" s="5" t="s">
        <v>448</v>
      </c>
      <c r="G233" s="4" t="s">
        <v>419</v>
      </c>
      <c r="H233" s="4">
        <v>21</v>
      </c>
      <c r="I233" s="4" t="s">
        <v>23</v>
      </c>
      <c r="J233" s="5" t="s">
        <v>449</v>
      </c>
      <c r="K233" s="64"/>
      <c r="L233" s="64"/>
      <c r="M233" s="64"/>
      <c r="N233" s="4">
        <v>1</v>
      </c>
      <c r="O233" s="4"/>
      <c r="P233" s="4">
        <v>1</v>
      </c>
      <c r="Q233" s="4"/>
      <c r="R233" s="4">
        <v>1</v>
      </c>
      <c r="S233" s="66">
        <v>1</v>
      </c>
      <c r="T233" s="62"/>
      <c r="U233" s="66"/>
      <c r="V233" s="67" t="s">
        <v>415</v>
      </c>
    </row>
    <row r="234" spans="1:22" ht="27" x14ac:dyDescent="0.45">
      <c r="A234" s="3">
        <v>2023</v>
      </c>
      <c r="B234" s="3" t="s">
        <v>716</v>
      </c>
      <c r="C234" s="4" t="s">
        <v>450</v>
      </c>
      <c r="D234" s="61" t="s">
        <v>714</v>
      </c>
      <c r="E234" s="60">
        <v>366</v>
      </c>
      <c r="F234" s="5" t="s">
        <v>451</v>
      </c>
      <c r="G234" s="4" t="s">
        <v>419</v>
      </c>
      <c r="H234" s="4">
        <v>24</v>
      </c>
      <c r="I234" s="4" t="s">
        <v>23</v>
      </c>
      <c r="J234" s="5" t="s">
        <v>452</v>
      </c>
      <c r="K234" s="64"/>
      <c r="L234" s="64"/>
      <c r="M234" s="64"/>
      <c r="N234" s="4">
        <v>1</v>
      </c>
      <c r="O234" s="4"/>
      <c r="P234" s="4"/>
      <c r="Q234" s="4">
        <v>0</v>
      </c>
      <c r="R234" s="4">
        <v>1</v>
      </c>
      <c r="S234" s="66">
        <v>1</v>
      </c>
      <c r="T234" s="62"/>
      <c r="U234" s="66"/>
      <c r="V234" s="67" t="s">
        <v>415</v>
      </c>
    </row>
    <row r="235" spans="1:22" ht="27" x14ac:dyDescent="0.45">
      <c r="A235" s="3">
        <v>2023</v>
      </c>
      <c r="B235" s="3" t="s">
        <v>716</v>
      </c>
      <c r="C235" s="4" t="s">
        <v>450</v>
      </c>
      <c r="D235" s="61" t="s">
        <v>714</v>
      </c>
      <c r="E235" s="60">
        <v>366</v>
      </c>
      <c r="F235" s="5" t="s">
        <v>453</v>
      </c>
      <c r="G235" s="4" t="s">
        <v>22</v>
      </c>
      <c r="H235" s="4">
        <v>17</v>
      </c>
      <c r="I235" s="4" t="s">
        <v>23</v>
      </c>
      <c r="J235" s="5" t="s">
        <v>454</v>
      </c>
      <c r="K235" s="64"/>
      <c r="L235" s="64"/>
      <c r="M235" s="64"/>
      <c r="N235" s="4">
        <v>1</v>
      </c>
      <c r="O235" s="5">
        <v>1</v>
      </c>
      <c r="P235" s="4"/>
      <c r="Q235" s="4"/>
      <c r="R235" s="4">
        <v>1</v>
      </c>
      <c r="S235" s="66">
        <v>1</v>
      </c>
      <c r="T235" s="62"/>
      <c r="U235" s="66"/>
      <c r="V235" s="67" t="s">
        <v>415</v>
      </c>
    </row>
    <row r="236" spans="1:22" ht="27" x14ac:dyDescent="0.45">
      <c r="A236" s="3">
        <v>2023</v>
      </c>
      <c r="B236" s="3" t="s">
        <v>716</v>
      </c>
      <c r="C236" s="4" t="s">
        <v>450</v>
      </c>
      <c r="D236" s="61" t="s">
        <v>714</v>
      </c>
      <c r="E236" s="60">
        <v>366</v>
      </c>
      <c r="F236" s="5" t="s">
        <v>455</v>
      </c>
      <c r="G236" s="4" t="s">
        <v>22</v>
      </c>
      <c r="H236" s="4">
        <v>19</v>
      </c>
      <c r="I236" s="4" t="s">
        <v>23</v>
      </c>
      <c r="J236" s="5" t="s">
        <v>456</v>
      </c>
      <c r="K236" s="64"/>
      <c r="L236" s="64"/>
      <c r="M236" s="64"/>
      <c r="N236" s="4">
        <v>1</v>
      </c>
      <c r="O236" s="4"/>
      <c r="P236" s="4">
        <v>1</v>
      </c>
      <c r="Q236" s="4"/>
      <c r="R236" s="4">
        <v>1</v>
      </c>
      <c r="S236" s="66">
        <v>1</v>
      </c>
      <c r="T236" s="62"/>
      <c r="U236" s="66"/>
      <c r="V236" s="67" t="s">
        <v>415</v>
      </c>
    </row>
    <row r="237" spans="1:22" ht="67.5" x14ac:dyDescent="0.45">
      <c r="A237" s="3">
        <v>2023</v>
      </c>
      <c r="B237" s="3" t="s">
        <v>716</v>
      </c>
      <c r="C237" s="4" t="s">
        <v>450</v>
      </c>
      <c r="D237" s="61" t="s">
        <v>714</v>
      </c>
      <c r="E237" s="60">
        <v>366</v>
      </c>
      <c r="F237" s="5" t="s">
        <v>457</v>
      </c>
      <c r="G237" s="4" t="s">
        <v>419</v>
      </c>
      <c r="H237" s="4">
        <v>23</v>
      </c>
      <c r="I237" s="4" t="s">
        <v>23</v>
      </c>
      <c r="J237" s="5" t="s">
        <v>458</v>
      </c>
      <c r="K237" s="64"/>
      <c r="L237" s="64"/>
      <c r="M237" s="64"/>
      <c r="N237" s="4">
        <v>1</v>
      </c>
      <c r="O237" s="4"/>
      <c r="P237" s="4">
        <v>1</v>
      </c>
      <c r="Q237" s="4"/>
      <c r="R237" s="4">
        <v>1</v>
      </c>
      <c r="S237" s="66">
        <v>1</v>
      </c>
      <c r="T237" s="62"/>
      <c r="U237" s="66"/>
      <c r="V237" s="67" t="s">
        <v>415</v>
      </c>
    </row>
    <row r="238" spans="1:22" ht="27" x14ac:dyDescent="0.45">
      <c r="A238" s="3">
        <v>2023</v>
      </c>
      <c r="B238" s="3" t="s">
        <v>716</v>
      </c>
      <c r="C238" s="4" t="s">
        <v>450</v>
      </c>
      <c r="D238" s="61" t="s">
        <v>714</v>
      </c>
      <c r="E238" s="60">
        <v>366</v>
      </c>
      <c r="F238" s="5" t="s">
        <v>459</v>
      </c>
      <c r="G238" s="4" t="s">
        <v>22</v>
      </c>
      <c r="H238" s="4">
        <v>26</v>
      </c>
      <c r="I238" s="4" t="s">
        <v>23</v>
      </c>
      <c r="J238" s="5" t="s">
        <v>460</v>
      </c>
      <c r="K238" s="64"/>
      <c r="L238" s="64"/>
      <c r="M238" s="64"/>
      <c r="N238" s="4">
        <v>1</v>
      </c>
      <c r="O238" s="4"/>
      <c r="P238" s="4"/>
      <c r="Q238" s="4"/>
      <c r="R238" s="4"/>
      <c r="S238" s="66">
        <v>1</v>
      </c>
      <c r="T238" s="62"/>
      <c r="U238" s="66"/>
      <c r="V238" s="67" t="s">
        <v>415</v>
      </c>
    </row>
    <row r="239" spans="1:22" ht="27" x14ac:dyDescent="0.45">
      <c r="A239" s="3">
        <v>2023</v>
      </c>
      <c r="B239" s="3" t="s">
        <v>716</v>
      </c>
      <c r="C239" s="4" t="s">
        <v>450</v>
      </c>
      <c r="D239" s="61" t="s">
        <v>714</v>
      </c>
      <c r="E239" s="60">
        <v>366</v>
      </c>
      <c r="F239" s="5" t="s">
        <v>461</v>
      </c>
      <c r="G239" s="4" t="s">
        <v>22</v>
      </c>
      <c r="H239" s="4">
        <v>21</v>
      </c>
      <c r="I239" s="4" t="s">
        <v>25</v>
      </c>
      <c r="J239" s="5"/>
      <c r="K239" s="64"/>
      <c r="L239" s="64"/>
      <c r="M239" s="64"/>
      <c r="N239" s="4">
        <v>0</v>
      </c>
      <c r="O239" s="4"/>
      <c r="P239" s="4"/>
      <c r="Q239" s="4"/>
      <c r="R239" s="4">
        <v>0</v>
      </c>
      <c r="S239" s="66">
        <v>0</v>
      </c>
      <c r="T239" s="62"/>
      <c r="U239" s="66"/>
      <c r="V239" s="67" t="s">
        <v>415</v>
      </c>
    </row>
    <row r="240" spans="1:22" ht="54" x14ac:dyDescent="0.45">
      <c r="A240" s="3">
        <v>2023</v>
      </c>
      <c r="B240" s="3" t="s">
        <v>716</v>
      </c>
      <c r="C240" s="4" t="s">
        <v>462</v>
      </c>
      <c r="D240" s="61" t="s">
        <v>714</v>
      </c>
      <c r="E240" s="60">
        <v>366</v>
      </c>
      <c r="F240" s="5" t="s">
        <v>463</v>
      </c>
      <c r="G240" s="4" t="s">
        <v>22</v>
      </c>
      <c r="H240" s="4">
        <v>25</v>
      </c>
      <c r="I240" s="4" t="s">
        <v>23</v>
      </c>
      <c r="J240" s="5" t="s">
        <v>464</v>
      </c>
      <c r="K240" s="64"/>
      <c r="L240" s="64"/>
      <c r="M240" s="64"/>
      <c r="N240" s="4">
        <v>1</v>
      </c>
      <c r="O240" s="5">
        <v>1</v>
      </c>
      <c r="P240" s="4"/>
      <c r="Q240" s="4"/>
      <c r="R240" s="4">
        <v>0</v>
      </c>
      <c r="S240" s="66">
        <v>1</v>
      </c>
      <c r="T240" s="62"/>
      <c r="U240" s="66"/>
      <c r="V240" s="67" t="s">
        <v>415</v>
      </c>
    </row>
    <row r="241" spans="1:22" ht="40.5" x14ac:dyDescent="0.45">
      <c r="A241" s="3">
        <v>2023</v>
      </c>
      <c r="B241" s="3" t="s">
        <v>716</v>
      </c>
      <c r="C241" s="4" t="s">
        <v>462</v>
      </c>
      <c r="D241" s="61" t="s">
        <v>714</v>
      </c>
      <c r="E241" s="60">
        <v>366</v>
      </c>
      <c r="F241" s="5" t="s">
        <v>465</v>
      </c>
      <c r="G241" s="4" t="s">
        <v>22</v>
      </c>
      <c r="H241" s="4">
        <v>27</v>
      </c>
      <c r="I241" s="4" t="s">
        <v>23</v>
      </c>
      <c r="J241" s="5" t="s">
        <v>466</v>
      </c>
      <c r="K241" s="64"/>
      <c r="L241" s="64"/>
      <c r="M241" s="64"/>
      <c r="N241" s="4">
        <v>1</v>
      </c>
      <c r="O241" s="5">
        <v>1</v>
      </c>
      <c r="P241" s="4"/>
      <c r="Q241" s="4"/>
      <c r="R241" s="4">
        <v>0</v>
      </c>
      <c r="S241" s="66">
        <v>1</v>
      </c>
      <c r="T241" s="62"/>
      <c r="U241" s="66"/>
      <c r="V241" s="67" t="s">
        <v>415</v>
      </c>
    </row>
    <row r="242" spans="1:22" ht="54" x14ac:dyDescent="0.45">
      <c r="A242" s="3">
        <v>2023</v>
      </c>
      <c r="B242" s="3" t="s">
        <v>716</v>
      </c>
      <c r="C242" s="4" t="s">
        <v>462</v>
      </c>
      <c r="D242" s="61" t="s">
        <v>714</v>
      </c>
      <c r="E242" s="60">
        <v>366</v>
      </c>
      <c r="F242" s="5" t="s">
        <v>467</v>
      </c>
      <c r="G242" s="4" t="s">
        <v>22</v>
      </c>
      <c r="H242" s="4">
        <v>19</v>
      </c>
      <c r="I242" s="4" t="s">
        <v>23</v>
      </c>
      <c r="J242" s="5" t="s">
        <v>468</v>
      </c>
      <c r="K242" s="64"/>
      <c r="L242" s="64"/>
      <c r="M242" s="64"/>
      <c r="N242" s="4">
        <v>1</v>
      </c>
      <c r="O242" s="5">
        <v>1</v>
      </c>
      <c r="P242" s="4"/>
      <c r="Q242" s="4"/>
      <c r="R242" s="4">
        <v>1</v>
      </c>
      <c r="S242" s="66">
        <v>1</v>
      </c>
      <c r="T242" s="62"/>
      <c r="U242" s="66"/>
      <c r="V242" s="67" t="s">
        <v>415</v>
      </c>
    </row>
    <row r="243" spans="1:22" ht="54" x14ac:dyDescent="0.45">
      <c r="A243" s="3">
        <v>2023</v>
      </c>
      <c r="B243" s="3" t="s">
        <v>716</v>
      </c>
      <c r="C243" s="4" t="s">
        <v>462</v>
      </c>
      <c r="D243" s="61" t="s">
        <v>714</v>
      </c>
      <c r="E243" s="60">
        <v>366</v>
      </c>
      <c r="F243" s="5" t="s">
        <v>469</v>
      </c>
      <c r="G243" s="4" t="s">
        <v>22</v>
      </c>
      <c r="H243" s="4">
        <v>23</v>
      </c>
      <c r="I243" s="4" t="s">
        <v>23</v>
      </c>
      <c r="J243" s="5" t="s">
        <v>470</v>
      </c>
      <c r="K243" s="64"/>
      <c r="L243" s="64"/>
      <c r="M243" s="64"/>
      <c r="N243" s="4">
        <v>1</v>
      </c>
      <c r="O243" s="5">
        <v>1</v>
      </c>
      <c r="P243" s="4"/>
      <c r="Q243" s="4"/>
      <c r="R243" s="4">
        <v>0</v>
      </c>
      <c r="S243" s="66">
        <v>1</v>
      </c>
      <c r="T243" s="62"/>
      <c r="U243" s="66"/>
      <c r="V243" s="67" t="s">
        <v>415</v>
      </c>
    </row>
    <row r="244" spans="1:22" ht="40.5" x14ac:dyDescent="0.45">
      <c r="A244" s="3">
        <v>2023</v>
      </c>
      <c r="B244" s="3" t="s">
        <v>716</v>
      </c>
      <c r="C244" s="4" t="s">
        <v>462</v>
      </c>
      <c r="D244" s="61" t="s">
        <v>714</v>
      </c>
      <c r="E244" s="60">
        <v>366</v>
      </c>
      <c r="F244" s="5" t="s">
        <v>471</v>
      </c>
      <c r="G244" s="4" t="s">
        <v>22</v>
      </c>
      <c r="H244" s="4">
        <v>32</v>
      </c>
      <c r="I244" s="4" t="s">
        <v>23</v>
      </c>
      <c r="J244" s="5" t="s">
        <v>472</v>
      </c>
      <c r="K244" s="64"/>
      <c r="L244" s="64"/>
      <c r="M244" s="64"/>
      <c r="N244" s="4">
        <v>1</v>
      </c>
      <c r="O244" s="5">
        <v>1</v>
      </c>
      <c r="P244" s="4"/>
      <c r="Q244" s="4"/>
      <c r="R244" s="4"/>
      <c r="S244" s="66">
        <v>1</v>
      </c>
      <c r="T244" s="62"/>
      <c r="U244" s="66"/>
      <c r="V244" s="67" t="s">
        <v>415</v>
      </c>
    </row>
    <row r="245" spans="1:22" ht="40.5" x14ac:dyDescent="0.45">
      <c r="A245" s="3">
        <v>2023</v>
      </c>
      <c r="B245" s="3" t="s">
        <v>716</v>
      </c>
      <c r="C245" s="4" t="s">
        <v>462</v>
      </c>
      <c r="D245" s="61" t="s">
        <v>714</v>
      </c>
      <c r="E245" s="60">
        <v>366</v>
      </c>
      <c r="F245" s="5" t="s">
        <v>473</v>
      </c>
      <c r="G245" s="4" t="s">
        <v>22</v>
      </c>
      <c r="H245" s="4">
        <v>24</v>
      </c>
      <c r="I245" s="4" t="s">
        <v>23</v>
      </c>
      <c r="J245" s="5" t="s">
        <v>474</v>
      </c>
      <c r="K245" s="64"/>
      <c r="L245" s="64"/>
      <c r="M245" s="64"/>
      <c r="N245" s="4">
        <v>1</v>
      </c>
      <c r="O245" s="5">
        <v>1</v>
      </c>
      <c r="P245" s="4"/>
      <c r="Q245" s="4"/>
      <c r="R245" s="4">
        <v>0</v>
      </c>
      <c r="S245" s="66">
        <v>1</v>
      </c>
      <c r="T245" s="62"/>
      <c r="U245" s="66"/>
      <c r="V245" s="67" t="s">
        <v>415</v>
      </c>
    </row>
    <row r="246" spans="1:22" ht="40.5" x14ac:dyDescent="0.45">
      <c r="A246" s="3">
        <v>2023</v>
      </c>
      <c r="B246" s="3" t="s">
        <v>716</v>
      </c>
      <c r="C246" s="4" t="s">
        <v>475</v>
      </c>
      <c r="D246" s="61" t="s">
        <v>714</v>
      </c>
      <c r="E246" s="60">
        <v>366</v>
      </c>
      <c r="F246" s="5" t="s">
        <v>476</v>
      </c>
      <c r="G246" s="4" t="s">
        <v>22</v>
      </c>
      <c r="H246" s="4">
        <v>23</v>
      </c>
      <c r="I246" s="4" t="s">
        <v>23</v>
      </c>
      <c r="J246" s="5" t="s">
        <v>477</v>
      </c>
      <c r="K246" s="64"/>
      <c r="L246" s="64"/>
      <c r="M246" s="64"/>
      <c r="N246" s="4">
        <v>1</v>
      </c>
      <c r="O246" s="4"/>
      <c r="P246" s="4">
        <v>1</v>
      </c>
      <c r="Q246" s="4"/>
      <c r="R246" s="4">
        <v>0</v>
      </c>
      <c r="S246" s="66">
        <v>1</v>
      </c>
      <c r="T246" s="62"/>
      <c r="U246" s="66"/>
      <c r="V246" s="67" t="s">
        <v>415</v>
      </c>
    </row>
    <row r="247" spans="1:22" ht="27" x14ac:dyDescent="0.45">
      <c r="A247" s="3">
        <v>2023</v>
      </c>
      <c r="B247" s="3" t="s">
        <v>716</v>
      </c>
      <c r="C247" s="4" t="s">
        <v>475</v>
      </c>
      <c r="D247" s="61" t="s">
        <v>714</v>
      </c>
      <c r="E247" s="60">
        <v>366</v>
      </c>
      <c r="F247" s="5" t="s">
        <v>478</v>
      </c>
      <c r="G247" s="4" t="s">
        <v>419</v>
      </c>
      <c r="H247" s="4">
        <v>21</v>
      </c>
      <c r="I247" s="4" t="s">
        <v>23</v>
      </c>
      <c r="J247" s="5" t="s">
        <v>479</v>
      </c>
      <c r="K247" s="64"/>
      <c r="L247" s="64"/>
      <c r="M247" s="64"/>
      <c r="N247" s="4">
        <v>1</v>
      </c>
      <c r="O247" s="4"/>
      <c r="P247" s="4">
        <v>1</v>
      </c>
      <c r="Q247" s="4"/>
      <c r="R247" s="4"/>
      <c r="S247" s="66">
        <v>1</v>
      </c>
      <c r="T247" s="62"/>
      <c r="U247" s="66"/>
      <c r="V247" s="67" t="s">
        <v>415</v>
      </c>
    </row>
    <row r="248" spans="1:22" ht="40.5" x14ac:dyDescent="0.45">
      <c r="A248" s="3">
        <v>2023</v>
      </c>
      <c r="B248" s="3" t="s">
        <v>716</v>
      </c>
      <c r="C248" s="4" t="s">
        <v>475</v>
      </c>
      <c r="D248" s="61" t="s">
        <v>714</v>
      </c>
      <c r="E248" s="60">
        <v>366</v>
      </c>
      <c r="F248" s="5" t="s">
        <v>480</v>
      </c>
      <c r="G248" s="4" t="s">
        <v>419</v>
      </c>
      <c r="H248" s="4">
        <v>20</v>
      </c>
      <c r="I248" s="4" t="s">
        <v>23</v>
      </c>
      <c r="J248" s="5" t="s">
        <v>481</v>
      </c>
      <c r="K248" s="64"/>
      <c r="L248" s="64"/>
      <c r="M248" s="64"/>
      <c r="N248" s="4">
        <v>1</v>
      </c>
      <c r="O248" s="4"/>
      <c r="P248" s="4"/>
      <c r="Q248" s="4">
        <v>1</v>
      </c>
      <c r="R248" s="4">
        <v>1</v>
      </c>
      <c r="S248" s="66">
        <v>1</v>
      </c>
      <c r="T248" s="62"/>
      <c r="U248" s="66"/>
      <c r="V248" s="67" t="s">
        <v>415</v>
      </c>
    </row>
    <row r="249" spans="1:22" ht="27" x14ac:dyDescent="0.45">
      <c r="A249" s="3">
        <v>2023</v>
      </c>
      <c r="B249" s="3" t="s">
        <v>716</v>
      </c>
      <c r="C249" s="4" t="s">
        <v>475</v>
      </c>
      <c r="D249" s="61" t="s">
        <v>714</v>
      </c>
      <c r="E249" s="60">
        <v>366</v>
      </c>
      <c r="F249" s="5" t="s">
        <v>482</v>
      </c>
      <c r="G249" s="4" t="s">
        <v>22</v>
      </c>
      <c r="H249" s="4">
        <v>25</v>
      </c>
      <c r="I249" s="4" t="s">
        <v>23</v>
      </c>
      <c r="J249" s="5" t="s">
        <v>483</v>
      </c>
      <c r="K249" s="64"/>
      <c r="L249" s="64"/>
      <c r="M249" s="64"/>
      <c r="N249" s="4">
        <v>1</v>
      </c>
      <c r="O249" s="5">
        <v>1</v>
      </c>
      <c r="P249" s="4"/>
      <c r="Q249" s="4"/>
      <c r="R249" s="4">
        <v>1</v>
      </c>
      <c r="S249" s="66">
        <v>1</v>
      </c>
      <c r="T249" s="62"/>
      <c r="U249" s="66"/>
      <c r="V249" s="67" t="s">
        <v>415</v>
      </c>
    </row>
    <row r="250" spans="1:22" ht="40.5" x14ac:dyDescent="0.45">
      <c r="A250" s="3">
        <v>2023</v>
      </c>
      <c r="B250" s="3" t="s">
        <v>716</v>
      </c>
      <c r="C250" s="4" t="s">
        <v>475</v>
      </c>
      <c r="D250" s="61" t="s">
        <v>714</v>
      </c>
      <c r="E250" s="60">
        <v>366</v>
      </c>
      <c r="F250" s="5" t="s">
        <v>484</v>
      </c>
      <c r="G250" s="4" t="s">
        <v>22</v>
      </c>
      <c r="H250" s="4">
        <v>23</v>
      </c>
      <c r="I250" s="4" t="s">
        <v>23</v>
      </c>
      <c r="J250" s="5" t="s">
        <v>485</v>
      </c>
      <c r="K250" s="64"/>
      <c r="L250" s="64"/>
      <c r="M250" s="64"/>
      <c r="N250" s="4">
        <v>1</v>
      </c>
      <c r="O250" s="4"/>
      <c r="P250" s="4">
        <v>1</v>
      </c>
      <c r="Q250" s="4"/>
      <c r="R250" s="4"/>
      <c r="S250" s="66">
        <v>1</v>
      </c>
      <c r="T250" s="62"/>
      <c r="U250" s="66"/>
      <c r="V250" s="67" t="s">
        <v>415</v>
      </c>
    </row>
    <row r="251" spans="1:22" ht="27" x14ac:dyDescent="0.45">
      <c r="A251" s="3">
        <v>2023</v>
      </c>
      <c r="B251" s="3" t="s">
        <v>716</v>
      </c>
      <c r="C251" s="4" t="s">
        <v>27</v>
      </c>
      <c r="D251" s="61" t="s">
        <v>714</v>
      </c>
      <c r="E251" s="60">
        <v>366</v>
      </c>
      <c r="F251" s="5" t="s">
        <v>486</v>
      </c>
      <c r="G251" s="4" t="s">
        <v>22</v>
      </c>
      <c r="H251" s="4">
        <v>19</v>
      </c>
      <c r="I251" s="4" t="s">
        <v>23</v>
      </c>
      <c r="J251" s="5" t="s">
        <v>487</v>
      </c>
      <c r="K251" s="64"/>
      <c r="L251" s="64"/>
      <c r="M251" s="64"/>
      <c r="N251" s="4">
        <v>1</v>
      </c>
      <c r="O251" s="5">
        <v>1</v>
      </c>
      <c r="P251" s="4"/>
      <c r="Q251" s="4"/>
      <c r="R251" s="4"/>
      <c r="S251" s="66">
        <v>1</v>
      </c>
      <c r="T251" s="62"/>
      <c r="U251" s="66"/>
      <c r="V251" s="67" t="s">
        <v>415</v>
      </c>
    </row>
    <row r="252" spans="1:22" ht="40.5" x14ac:dyDescent="0.45">
      <c r="A252" s="3">
        <v>2023</v>
      </c>
      <c r="B252" s="3" t="s">
        <v>716</v>
      </c>
      <c r="C252" s="4" t="s">
        <v>27</v>
      </c>
      <c r="D252" s="61" t="s">
        <v>714</v>
      </c>
      <c r="E252" s="60">
        <v>366</v>
      </c>
      <c r="F252" s="5" t="s">
        <v>488</v>
      </c>
      <c r="G252" s="4" t="s">
        <v>22</v>
      </c>
      <c r="H252" s="4">
        <v>22</v>
      </c>
      <c r="I252" s="4" t="s">
        <v>23</v>
      </c>
      <c r="J252" s="5" t="s">
        <v>489</v>
      </c>
      <c r="K252" s="64"/>
      <c r="L252" s="64"/>
      <c r="M252" s="64"/>
      <c r="N252" s="4">
        <v>1</v>
      </c>
      <c r="O252" s="4"/>
      <c r="P252" s="4">
        <v>1</v>
      </c>
      <c r="Q252" s="4"/>
      <c r="R252" s="4"/>
      <c r="S252" s="66">
        <v>1</v>
      </c>
      <c r="T252" s="62"/>
      <c r="U252" s="66"/>
      <c r="V252" s="67" t="s">
        <v>415</v>
      </c>
    </row>
    <row r="253" spans="1:22" ht="40.5" x14ac:dyDescent="0.45">
      <c r="A253" s="3">
        <v>2023</v>
      </c>
      <c r="B253" s="3" t="s">
        <v>716</v>
      </c>
      <c r="C253" s="4" t="s">
        <v>27</v>
      </c>
      <c r="D253" s="61" t="s">
        <v>714</v>
      </c>
      <c r="E253" s="60">
        <v>366</v>
      </c>
      <c r="F253" s="5" t="s">
        <v>490</v>
      </c>
      <c r="G253" s="4" t="s">
        <v>22</v>
      </c>
      <c r="H253" s="4">
        <v>22</v>
      </c>
      <c r="I253" s="4" t="s">
        <v>23</v>
      </c>
      <c r="J253" s="5" t="s">
        <v>491</v>
      </c>
      <c r="K253" s="64"/>
      <c r="L253" s="64"/>
      <c r="M253" s="64"/>
      <c r="N253" s="4">
        <v>1</v>
      </c>
      <c r="O253" s="4"/>
      <c r="P253" s="4"/>
      <c r="Q253" s="4"/>
      <c r="R253" s="4">
        <v>0</v>
      </c>
      <c r="S253" s="66">
        <v>1</v>
      </c>
      <c r="T253" s="62"/>
      <c r="U253" s="66"/>
      <c r="V253" s="67" t="s">
        <v>415</v>
      </c>
    </row>
    <row r="254" spans="1:22" ht="54" x14ac:dyDescent="0.45">
      <c r="A254" s="3">
        <v>2023</v>
      </c>
      <c r="B254" s="3" t="s">
        <v>716</v>
      </c>
      <c r="C254" s="4" t="s">
        <v>27</v>
      </c>
      <c r="D254" s="61" t="s">
        <v>714</v>
      </c>
      <c r="E254" s="60">
        <v>366</v>
      </c>
      <c r="F254" s="5" t="s">
        <v>492</v>
      </c>
      <c r="G254" s="4" t="s">
        <v>419</v>
      </c>
      <c r="H254" s="4">
        <v>19</v>
      </c>
      <c r="I254" s="4" t="s">
        <v>23</v>
      </c>
      <c r="J254" s="5" t="s">
        <v>493</v>
      </c>
      <c r="K254" s="64"/>
      <c r="L254" s="64"/>
      <c r="M254" s="64"/>
      <c r="N254" s="4">
        <v>1</v>
      </c>
      <c r="O254" s="5">
        <v>1</v>
      </c>
      <c r="P254" s="4"/>
      <c r="Q254" s="4"/>
      <c r="R254" s="4">
        <v>1</v>
      </c>
      <c r="S254" s="66">
        <v>1</v>
      </c>
      <c r="T254" s="62"/>
      <c r="U254" s="66"/>
      <c r="V254" s="67" t="s">
        <v>415</v>
      </c>
    </row>
    <row r="255" spans="1:22" ht="27" x14ac:dyDescent="0.45">
      <c r="A255" s="3">
        <v>2023</v>
      </c>
      <c r="B255" s="3" t="s">
        <v>716</v>
      </c>
      <c r="C255" s="4" t="s">
        <v>427</v>
      </c>
      <c r="D255" s="61" t="s">
        <v>714</v>
      </c>
      <c r="E255" s="60">
        <v>366</v>
      </c>
      <c r="F255" s="5" t="s">
        <v>494</v>
      </c>
      <c r="G255" s="4" t="s">
        <v>22</v>
      </c>
      <c r="H255" s="4">
        <v>23</v>
      </c>
      <c r="I255" s="4" t="s">
        <v>23</v>
      </c>
      <c r="J255" s="5" t="s">
        <v>495</v>
      </c>
      <c r="K255" s="64"/>
      <c r="L255" s="64"/>
      <c r="M255" s="64"/>
      <c r="N255" s="4">
        <v>1</v>
      </c>
      <c r="O255" s="6"/>
      <c r="P255" s="4"/>
      <c r="Q255" s="4">
        <v>0</v>
      </c>
      <c r="R255" s="4">
        <v>1</v>
      </c>
      <c r="S255" s="66">
        <v>1</v>
      </c>
      <c r="T255" s="62"/>
      <c r="U255" s="66"/>
      <c r="V255" s="67" t="s">
        <v>415</v>
      </c>
    </row>
    <row r="256" spans="1:22" ht="67.5" x14ac:dyDescent="0.45">
      <c r="A256" s="3">
        <v>2023</v>
      </c>
      <c r="B256" s="3" t="s">
        <v>716</v>
      </c>
      <c r="C256" s="4" t="s">
        <v>427</v>
      </c>
      <c r="D256" s="61" t="s">
        <v>714</v>
      </c>
      <c r="E256" s="60">
        <v>366</v>
      </c>
      <c r="F256" s="5" t="s">
        <v>496</v>
      </c>
      <c r="G256" s="4" t="s">
        <v>22</v>
      </c>
      <c r="H256" s="4">
        <v>24</v>
      </c>
      <c r="I256" s="4" t="s">
        <v>23</v>
      </c>
      <c r="J256" s="5" t="s">
        <v>497</v>
      </c>
      <c r="K256" s="64"/>
      <c r="L256" s="64"/>
      <c r="M256" s="64"/>
      <c r="N256" s="4">
        <v>1</v>
      </c>
      <c r="O256" s="5">
        <v>1</v>
      </c>
      <c r="P256" s="4"/>
      <c r="Q256" s="4"/>
      <c r="R256" s="4">
        <v>1</v>
      </c>
      <c r="S256" s="66">
        <v>1</v>
      </c>
      <c r="T256" s="62"/>
      <c r="U256" s="66"/>
      <c r="V256" s="67" t="s">
        <v>415</v>
      </c>
    </row>
    <row r="257" spans="1:22" ht="54" x14ac:dyDescent="0.45">
      <c r="A257" s="3">
        <v>2023</v>
      </c>
      <c r="B257" s="3" t="s">
        <v>716</v>
      </c>
      <c r="C257" s="4" t="s">
        <v>427</v>
      </c>
      <c r="D257" s="61" t="s">
        <v>714</v>
      </c>
      <c r="E257" s="60">
        <v>366</v>
      </c>
      <c r="F257" s="5" t="s">
        <v>498</v>
      </c>
      <c r="G257" s="4" t="s">
        <v>22</v>
      </c>
      <c r="H257" s="4">
        <v>25</v>
      </c>
      <c r="I257" s="4" t="s">
        <v>23</v>
      </c>
      <c r="J257" s="5" t="s">
        <v>499</v>
      </c>
      <c r="K257" s="64"/>
      <c r="L257" s="64"/>
      <c r="M257" s="64"/>
      <c r="N257" s="4">
        <v>1</v>
      </c>
      <c r="O257" s="4"/>
      <c r="P257" s="4"/>
      <c r="Q257" s="4"/>
      <c r="R257" s="4">
        <v>1</v>
      </c>
      <c r="S257" s="66">
        <v>1</v>
      </c>
      <c r="T257" s="62"/>
      <c r="U257" s="66"/>
      <c r="V257" s="67" t="s">
        <v>415</v>
      </c>
    </row>
    <row r="258" spans="1:22" ht="81" x14ac:dyDescent="0.45">
      <c r="A258" s="3">
        <v>2023</v>
      </c>
      <c r="B258" s="3" t="s">
        <v>716</v>
      </c>
      <c r="C258" s="4" t="s">
        <v>427</v>
      </c>
      <c r="D258" s="61" t="s">
        <v>714</v>
      </c>
      <c r="E258" s="60">
        <v>366</v>
      </c>
      <c r="F258" s="5" t="s">
        <v>500</v>
      </c>
      <c r="G258" s="4" t="s">
        <v>419</v>
      </c>
      <c r="H258" s="4">
        <v>25</v>
      </c>
      <c r="I258" s="4" t="s">
        <v>23</v>
      </c>
      <c r="J258" s="5" t="s">
        <v>501</v>
      </c>
      <c r="K258" s="64"/>
      <c r="L258" s="64"/>
      <c r="M258" s="64"/>
      <c r="N258" s="4">
        <v>1</v>
      </c>
      <c r="O258" s="4"/>
      <c r="P258" s="4">
        <v>1</v>
      </c>
      <c r="Q258" s="4"/>
      <c r="R258" s="4">
        <v>1</v>
      </c>
      <c r="S258" s="66">
        <v>1</v>
      </c>
      <c r="T258" s="62"/>
      <c r="U258" s="66"/>
      <c r="V258" s="67" t="s">
        <v>415</v>
      </c>
    </row>
    <row r="259" spans="1:22" ht="27" x14ac:dyDescent="0.45">
      <c r="A259" s="3">
        <v>2023</v>
      </c>
      <c r="B259" s="3" t="s">
        <v>716</v>
      </c>
      <c r="C259" s="4" t="s">
        <v>427</v>
      </c>
      <c r="D259" s="61" t="s">
        <v>714</v>
      </c>
      <c r="E259" s="60">
        <v>366</v>
      </c>
      <c r="F259" s="5" t="s">
        <v>502</v>
      </c>
      <c r="G259" s="4" t="s">
        <v>419</v>
      </c>
      <c r="H259" s="4">
        <v>21</v>
      </c>
      <c r="I259" s="4" t="s">
        <v>23</v>
      </c>
      <c r="J259" s="5" t="s">
        <v>503</v>
      </c>
      <c r="K259" s="64"/>
      <c r="L259" s="64"/>
      <c r="M259" s="64"/>
      <c r="N259" s="4">
        <v>1</v>
      </c>
      <c r="O259" s="4"/>
      <c r="P259" s="4">
        <v>1</v>
      </c>
      <c r="Q259" s="4"/>
      <c r="R259" s="4"/>
      <c r="S259" s="66">
        <v>1</v>
      </c>
      <c r="T259" s="62"/>
      <c r="U259" s="66"/>
      <c r="V259" s="67" t="s">
        <v>415</v>
      </c>
    </row>
    <row r="260" spans="1:22" ht="27" x14ac:dyDescent="0.45">
      <c r="A260" s="3">
        <v>2023</v>
      </c>
      <c r="B260" s="3" t="s">
        <v>716</v>
      </c>
      <c r="C260" s="4" t="s">
        <v>427</v>
      </c>
      <c r="D260" s="61" t="s">
        <v>714</v>
      </c>
      <c r="E260" s="60">
        <v>366</v>
      </c>
      <c r="F260" s="5" t="s">
        <v>504</v>
      </c>
      <c r="G260" s="4" t="s">
        <v>419</v>
      </c>
      <c r="H260" s="4">
        <v>20</v>
      </c>
      <c r="I260" s="4" t="s">
        <v>23</v>
      </c>
      <c r="J260" s="5" t="s">
        <v>505</v>
      </c>
      <c r="K260" s="64"/>
      <c r="L260" s="64"/>
      <c r="M260" s="64"/>
      <c r="N260" s="4">
        <v>1</v>
      </c>
      <c r="O260" s="4"/>
      <c r="P260" s="4">
        <v>1</v>
      </c>
      <c r="Q260" s="4"/>
      <c r="R260" s="4">
        <v>0</v>
      </c>
      <c r="S260" s="66">
        <v>1</v>
      </c>
      <c r="T260" s="62"/>
      <c r="U260" s="66"/>
      <c r="V260" s="67" t="s">
        <v>415</v>
      </c>
    </row>
    <row r="261" spans="1:22" ht="40.5" x14ac:dyDescent="0.45">
      <c r="A261" s="3">
        <v>2023</v>
      </c>
      <c r="B261" s="3" t="s">
        <v>716</v>
      </c>
      <c r="C261" s="4" t="s">
        <v>427</v>
      </c>
      <c r="D261" s="61" t="s">
        <v>714</v>
      </c>
      <c r="E261" s="60">
        <v>366</v>
      </c>
      <c r="F261" s="5" t="s">
        <v>506</v>
      </c>
      <c r="G261" s="4" t="s">
        <v>419</v>
      </c>
      <c r="H261" s="4">
        <v>20</v>
      </c>
      <c r="I261" s="4" t="s">
        <v>23</v>
      </c>
      <c r="J261" s="5" t="s">
        <v>507</v>
      </c>
      <c r="K261" s="64"/>
      <c r="L261" s="64"/>
      <c r="M261" s="64"/>
      <c r="N261" s="4">
        <v>1</v>
      </c>
      <c r="O261" s="4"/>
      <c r="P261" s="4"/>
      <c r="Q261" s="4"/>
      <c r="R261" s="4">
        <v>0</v>
      </c>
      <c r="S261" s="66">
        <v>1</v>
      </c>
      <c r="T261" s="62"/>
      <c r="U261" s="66"/>
      <c r="V261" s="67" t="s">
        <v>415</v>
      </c>
    </row>
    <row r="262" spans="1:22" ht="40.5" x14ac:dyDescent="0.45">
      <c r="A262" s="3">
        <v>2023</v>
      </c>
      <c r="B262" s="3" t="s">
        <v>716</v>
      </c>
      <c r="C262" s="4" t="s">
        <v>427</v>
      </c>
      <c r="D262" s="61" t="s">
        <v>714</v>
      </c>
      <c r="E262" s="60">
        <v>366</v>
      </c>
      <c r="F262" s="5" t="s">
        <v>508</v>
      </c>
      <c r="G262" s="4" t="s">
        <v>22</v>
      </c>
      <c r="H262" s="4">
        <v>18</v>
      </c>
      <c r="I262" s="4" t="s">
        <v>23</v>
      </c>
      <c r="J262" s="5" t="s">
        <v>509</v>
      </c>
      <c r="K262" s="64"/>
      <c r="L262" s="64"/>
      <c r="M262" s="64"/>
      <c r="N262" s="4">
        <v>1</v>
      </c>
      <c r="O262" s="4"/>
      <c r="P262" s="4">
        <v>1</v>
      </c>
      <c r="Q262" s="4"/>
      <c r="R262" s="4">
        <v>0</v>
      </c>
      <c r="S262" s="66">
        <v>1</v>
      </c>
      <c r="T262" s="62"/>
      <c r="U262" s="66"/>
      <c r="V262" s="67" t="s">
        <v>415</v>
      </c>
    </row>
    <row r="263" spans="1:22" ht="27" x14ac:dyDescent="0.45">
      <c r="A263" s="3">
        <v>2023</v>
      </c>
      <c r="B263" s="3" t="s">
        <v>716</v>
      </c>
      <c r="C263" s="4" t="s">
        <v>427</v>
      </c>
      <c r="D263" s="61" t="s">
        <v>714</v>
      </c>
      <c r="E263" s="60">
        <v>366</v>
      </c>
      <c r="F263" s="5" t="s">
        <v>510</v>
      </c>
      <c r="G263" s="4" t="s">
        <v>419</v>
      </c>
      <c r="H263" s="4">
        <v>29</v>
      </c>
      <c r="I263" s="4" t="s">
        <v>23</v>
      </c>
      <c r="J263" s="5" t="s">
        <v>511</v>
      </c>
      <c r="K263" s="64"/>
      <c r="L263" s="64"/>
      <c r="M263" s="64"/>
      <c r="N263" s="4">
        <v>1</v>
      </c>
      <c r="O263" s="4"/>
      <c r="P263" s="4">
        <v>1</v>
      </c>
      <c r="Q263" s="4"/>
      <c r="R263" s="4">
        <v>1</v>
      </c>
      <c r="S263" s="66">
        <v>1</v>
      </c>
      <c r="T263" s="62"/>
      <c r="U263" s="66"/>
      <c r="V263" s="67" t="s">
        <v>415</v>
      </c>
    </row>
    <row r="264" spans="1:22" ht="27" x14ac:dyDescent="0.45">
      <c r="A264" s="3">
        <v>2023</v>
      </c>
      <c r="B264" s="3" t="s">
        <v>716</v>
      </c>
      <c r="C264" s="4" t="s">
        <v>427</v>
      </c>
      <c r="D264" s="61" t="s">
        <v>714</v>
      </c>
      <c r="E264" s="60">
        <v>366</v>
      </c>
      <c r="F264" s="5" t="s">
        <v>512</v>
      </c>
      <c r="G264" s="4" t="s">
        <v>22</v>
      </c>
      <c r="H264" s="4">
        <v>21</v>
      </c>
      <c r="I264" s="4" t="s">
        <v>23</v>
      </c>
      <c r="J264" s="5" t="s">
        <v>513</v>
      </c>
      <c r="K264" s="64"/>
      <c r="L264" s="64"/>
      <c r="M264" s="64"/>
      <c r="N264" s="4">
        <v>1</v>
      </c>
      <c r="O264" s="5">
        <v>1</v>
      </c>
      <c r="P264" s="4"/>
      <c r="Q264" s="4"/>
      <c r="R264" s="4">
        <v>0</v>
      </c>
      <c r="S264" s="66">
        <v>1</v>
      </c>
      <c r="T264" s="62"/>
      <c r="U264" s="66"/>
      <c r="V264" s="67" t="s">
        <v>415</v>
      </c>
    </row>
    <row r="265" spans="1:22" ht="40.5" x14ac:dyDescent="0.45">
      <c r="A265" s="3">
        <v>2023</v>
      </c>
      <c r="B265" s="3" t="s">
        <v>716</v>
      </c>
      <c r="C265" s="4" t="s">
        <v>427</v>
      </c>
      <c r="D265" s="61" t="s">
        <v>714</v>
      </c>
      <c r="E265" s="60">
        <v>366</v>
      </c>
      <c r="F265" s="5" t="s">
        <v>514</v>
      </c>
      <c r="G265" s="4" t="s">
        <v>22</v>
      </c>
      <c r="H265" s="4">
        <v>21</v>
      </c>
      <c r="I265" s="4" t="s">
        <v>23</v>
      </c>
      <c r="J265" s="5" t="s">
        <v>515</v>
      </c>
      <c r="K265" s="64"/>
      <c r="L265" s="64"/>
      <c r="M265" s="64"/>
      <c r="N265" s="4">
        <v>1</v>
      </c>
      <c r="O265" s="4"/>
      <c r="P265" s="4">
        <v>1</v>
      </c>
      <c r="Q265" s="4"/>
      <c r="R265" s="4">
        <v>0</v>
      </c>
      <c r="S265" s="66">
        <v>1</v>
      </c>
      <c r="T265" s="62"/>
      <c r="U265" s="66"/>
      <c r="V265" s="67" t="s">
        <v>415</v>
      </c>
    </row>
    <row r="266" spans="1:22" ht="27" x14ac:dyDescent="0.45">
      <c r="A266" s="3">
        <v>2023</v>
      </c>
      <c r="B266" s="3" t="s">
        <v>716</v>
      </c>
      <c r="C266" s="4" t="s">
        <v>475</v>
      </c>
      <c r="D266" s="61" t="s">
        <v>714</v>
      </c>
      <c r="E266" s="60">
        <v>366</v>
      </c>
      <c r="F266" s="5" t="s">
        <v>516</v>
      </c>
      <c r="G266" s="4" t="s">
        <v>22</v>
      </c>
      <c r="H266" s="4">
        <v>22</v>
      </c>
      <c r="I266" s="4" t="s">
        <v>23</v>
      </c>
      <c r="J266" s="5" t="s">
        <v>517</v>
      </c>
      <c r="K266" s="64"/>
      <c r="L266" s="64"/>
      <c r="M266" s="64"/>
      <c r="N266" s="4">
        <v>1</v>
      </c>
      <c r="O266" s="4"/>
      <c r="P266" s="4">
        <v>1</v>
      </c>
      <c r="Q266" s="4"/>
      <c r="R266" s="4">
        <v>1</v>
      </c>
      <c r="S266" s="66">
        <v>1</v>
      </c>
      <c r="T266" s="62"/>
      <c r="U266" s="66"/>
      <c r="V266" s="67" t="s">
        <v>415</v>
      </c>
    </row>
    <row r="267" spans="1:22" ht="27" x14ac:dyDescent="0.45">
      <c r="A267" s="3">
        <v>2023</v>
      </c>
      <c r="B267" s="3" t="s">
        <v>716</v>
      </c>
      <c r="C267" s="4" t="s">
        <v>475</v>
      </c>
      <c r="D267" s="61" t="s">
        <v>714</v>
      </c>
      <c r="E267" s="60">
        <v>366</v>
      </c>
      <c r="F267" s="5" t="s">
        <v>518</v>
      </c>
      <c r="G267" s="4" t="s">
        <v>22</v>
      </c>
      <c r="H267" s="4">
        <v>25</v>
      </c>
      <c r="I267" s="4" t="s">
        <v>23</v>
      </c>
      <c r="J267" s="5" t="s">
        <v>519</v>
      </c>
      <c r="K267" s="64"/>
      <c r="L267" s="64"/>
      <c r="M267" s="64"/>
      <c r="N267" s="4">
        <v>1</v>
      </c>
      <c r="O267" s="4"/>
      <c r="P267" s="4">
        <v>1</v>
      </c>
      <c r="Q267" s="4"/>
      <c r="R267" s="4"/>
      <c r="S267" s="66">
        <v>1</v>
      </c>
      <c r="T267" s="62"/>
      <c r="U267" s="66"/>
      <c r="V267" s="67" t="s">
        <v>415</v>
      </c>
    </row>
    <row r="268" spans="1:22" ht="27" x14ac:dyDescent="0.45">
      <c r="A268" s="3">
        <v>2023</v>
      </c>
      <c r="B268" s="3" t="s">
        <v>716</v>
      </c>
      <c r="C268" s="4" t="s">
        <v>475</v>
      </c>
      <c r="D268" s="61" t="s">
        <v>714</v>
      </c>
      <c r="E268" s="60">
        <v>366</v>
      </c>
      <c r="F268" s="5" t="s">
        <v>520</v>
      </c>
      <c r="G268" s="4" t="s">
        <v>22</v>
      </c>
      <c r="H268" s="4">
        <v>22</v>
      </c>
      <c r="I268" s="4" t="s">
        <v>23</v>
      </c>
      <c r="J268" s="5" t="s">
        <v>521</v>
      </c>
      <c r="K268" s="64"/>
      <c r="L268" s="64"/>
      <c r="M268" s="64"/>
      <c r="N268" s="4">
        <v>1</v>
      </c>
      <c r="O268" s="4"/>
      <c r="P268" s="4">
        <v>1</v>
      </c>
      <c r="Q268" s="4"/>
      <c r="R268" s="4">
        <v>1</v>
      </c>
      <c r="S268" s="66">
        <v>1</v>
      </c>
      <c r="T268" s="62"/>
      <c r="U268" s="66"/>
      <c r="V268" s="67" t="s">
        <v>415</v>
      </c>
    </row>
    <row r="269" spans="1:22" ht="27" x14ac:dyDescent="0.45">
      <c r="A269" s="3">
        <v>2023</v>
      </c>
      <c r="B269" s="3" t="s">
        <v>716</v>
      </c>
      <c r="C269" s="4" t="s">
        <v>427</v>
      </c>
      <c r="D269" s="61" t="s">
        <v>714</v>
      </c>
      <c r="E269" s="60">
        <v>366</v>
      </c>
      <c r="F269" s="5" t="s">
        <v>522</v>
      </c>
      <c r="G269" s="4" t="s">
        <v>22</v>
      </c>
      <c r="H269" s="4">
        <v>19</v>
      </c>
      <c r="I269" s="4" t="s">
        <v>23</v>
      </c>
      <c r="J269" s="5" t="s">
        <v>523</v>
      </c>
      <c r="K269" s="64"/>
      <c r="L269" s="64"/>
      <c r="M269" s="64"/>
      <c r="N269" s="4">
        <v>1</v>
      </c>
      <c r="O269" s="4"/>
      <c r="P269" s="4"/>
      <c r="Q269" s="4">
        <v>1</v>
      </c>
      <c r="R269" s="4">
        <v>1</v>
      </c>
      <c r="S269" s="66">
        <v>1</v>
      </c>
      <c r="T269" s="62"/>
      <c r="U269" s="66"/>
      <c r="V269" s="67" t="s">
        <v>415</v>
      </c>
    </row>
    <row r="270" spans="1:22" ht="40.5" x14ac:dyDescent="0.45">
      <c r="A270" s="3">
        <v>2023</v>
      </c>
      <c r="B270" s="3" t="s">
        <v>716</v>
      </c>
      <c r="C270" s="4" t="s">
        <v>475</v>
      </c>
      <c r="D270" s="61" t="s">
        <v>714</v>
      </c>
      <c r="E270" s="60">
        <v>366</v>
      </c>
      <c r="F270" s="5" t="s">
        <v>524</v>
      </c>
      <c r="G270" s="4" t="s">
        <v>22</v>
      </c>
      <c r="H270" s="4">
        <v>20</v>
      </c>
      <c r="I270" s="4" t="s">
        <v>23</v>
      </c>
      <c r="J270" s="5" t="s">
        <v>525</v>
      </c>
      <c r="K270" s="64"/>
      <c r="L270" s="64"/>
      <c r="M270" s="64"/>
      <c r="N270" s="4">
        <v>1</v>
      </c>
      <c r="O270" s="4"/>
      <c r="P270" s="4">
        <v>1</v>
      </c>
      <c r="Q270" s="4"/>
      <c r="R270" s="4">
        <v>1</v>
      </c>
      <c r="S270" s="66">
        <v>1</v>
      </c>
      <c r="T270" s="62"/>
      <c r="U270" s="66"/>
      <c r="V270" s="67" t="s">
        <v>415</v>
      </c>
    </row>
    <row r="271" spans="1:22" ht="27" x14ac:dyDescent="0.45">
      <c r="A271" s="3">
        <v>2023</v>
      </c>
      <c r="B271" s="3" t="s">
        <v>716</v>
      </c>
      <c r="C271" s="4" t="s">
        <v>475</v>
      </c>
      <c r="D271" s="61" t="s">
        <v>714</v>
      </c>
      <c r="E271" s="60">
        <v>366</v>
      </c>
      <c r="F271" s="5" t="s">
        <v>526</v>
      </c>
      <c r="G271" s="4" t="s">
        <v>22</v>
      </c>
      <c r="H271" s="4">
        <v>24</v>
      </c>
      <c r="I271" s="4" t="s">
        <v>23</v>
      </c>
      <c r="J271" s="5" t="s">
        <v>527</v>
      </c>
      <c r="K271" s="64"/>
      <c r="L271" s="64"/>
      <c r="M271" s="64"/>
      <c r="N271" s="4">
        <v>1</v>
      </c>
      <c r="O271" s="4"/>
      <c r="P271" s="4">
        <v>1</v>
      </c>
      <c r="Q271" s="4"/>
      <c r="R271" s="4">
        <v>1</v>
      </c>
      <c r="S271" s="66">
        <v>1</v>
      </c>
      <c r="T271" s="62"/>
      <c r="U271" s="66"/>
      <c r="V271" s="67" t="s">
        <v>415</v>
      </c>
    </row>
    <row r="272" spans="1:22" ht="54" x14ac:dyDescent="0.45">
      <c r="A272" s="3">
        <v>2023</v>
      </c>
      <c r="B272" s="3" t="s">
        <v>716</v>
      </c>
      <c r="C272" s="4" t="s">
        <v>475</v>
      </c>
      <c r="D272" s="61" t="s">
        <v>714</v>
      </c>
      <c r="E272" s="60">
        <v>366</v>
      </c>
      <c r="F272" s="5" t="s">
        <v>528</v>
      </c>
      <c r="G272" s="4" t="s">
        <v>22</v>
      </c>
      <c r="H272" s="4">
        <v>22</v>
      </c>
      <c r="I272" s="4" t="s">
        <v>23</v>
      </c>
      <c r="J272" s="5" t="s">
        <v>529</v>
      </c>
      <c r="K272" s="64"/>
      <c r="L272" s="64"/>
      <c r="M272" s="64"/>
      <c r="N272" s="4">
        <v>1</v>
      </c>
      <c r="O272" s="4"/>
      <c r="P272" s="4">
        <v>1</v>
      </c>
      <c r="Q272" s="4"/>
      <c r="R272" s="4"/>
      <c r="S272" s="66">
        <v>1</v>
      </c>
      <c r="T272" s="62"/>
      <c r="U272" s="66"/>
      <c r="V272" s="67" t="s">
        <v>415</v>
      </c>
    </row>
    <row r="273" spans="1:22" ht="40.5" x14ac:dyDescent="0.45">
      <c r="A273" s="3">
        <v>2023</v>
      </c>
      <c r="B273" s="3" t="s">
        <v>716</v>
      </c>
      <c r="C273" s="4" t="s">
        <v>475</v>
      </c>
      <c r="D273" s="61" t="s">
        <v>714</v>
      </c>
      <c r="E273" s="60">
        <v>366</v>
      </c>
      <c r="F273" s="5" t="s">
        <v>530</v>
      </c>
      <c r="G273" s="4" t="s">
        <v>22</v>
      </c>
      <c r="H273" s="4">
        <v>22</v>
      </c>
      <c r="I273" s="4" t="s">
        <v>23</v>
      </c>
      <c r="J273" s="5" t="s">
        <v>531</v>
      </c>
      <c r="K273" s="64"/>
      <c r="L273" s="64"/>
      <c r="M273" s="64"/>
      <c r="N273" s="4">
        <v>1</v>
      </c>
      <c r="O273" s="5">
        <v>1</v>
      </c>
      <c r="P273" s="4"/>
      <c r="Q273" s="4"/>
      <c r="R273" s="4"/>
      <c r="S273" s="66">
        <v>1</v>
      </c>
      <c r="T273" s="62"/>
      <c r="U273" s="66"/>
      <c r="V273" s="67" t="s">
        <v>415</v>
      </c>
    </row>
    <row r="274" spans="1:22" ht="27" x14ac:dyDescent="0.45">
      <c r="A274" s="3">
        <v>2023</v>
      </c>
      <c r="B274" s="3" t="s">
        <v>716</v>
      </c>
      <c r="C274" s="4" t="s">
        <v>475</v>
      </c>
      <c r="D274" s="61" t="s">
        <v>714</v>
      </c>
      <c r="E274" s="60">
        <v>366</v>
      </c>
      <c r="F274" s="5" t="s">
        <v>532</v>
      </c>
      <c r="G274" s="4" t="s">
        <v>22</v>
      </c>
      <c r="H274" s="4">
        <v>20</v>
      </c>
      <c r="I274" s="4" t="s">
        <v>23</v>
      </c>
      <c r="J274" s="5" t="s">
        <v>533</v>
      </c>
      <c r="K274" s="64"/>
      <c r="L274" s="64"/>
      <c r="M274" s="64"/>
      <c r="N274" s="4">
        <v>1</v>
      </c>
      <c r="O274" s="4"/>
      <c r="P274" s="4">
        <v>1</v>
      </c>
      <c r="Q274" s="4"/>
      <c r="R274" s="4"/>
      <c r="S274" s="66">
        <v>1</v>
      </c>
      <c r="T274" s="62"/>
      <c r="U274" s="66"/>
      <c r="V274" s="67" t="s">
        <v>415</v>
      </c>
    </row>
    <row r="275" spans="1:22" ht="54" x14ac:dyDescent="0.45">
      <c r="A275" s="3">
        <v>2023</v>
      </c>
      <c r="B275" s="3" t="s">
        <v>716</v>
      </c>
      <c r="C275" s="4" t="s">
        <v>427</v>
      </c>
      <c r="D275" s="61" t="s">
        <v>714</v>
      </c>
      <c r="E275" s="60">
        <v>366</v>
      </c>
      <c r="F275" s="5" t="s">
        <v>534</v>
      </c>
      <c r="G275" s="4" t="s">
        <v>22</v>
      </c>
      <c r="H275" s="4">
        <v>22</v>
      </c>
      <c r="I275" s="4" t="s">
        <v>23</v>
      </c>
      <c r="J275" s="5" t="s">
        <v>535</v>
      </c>
      <c r="K275" s="64"/>
      <c r="L275" s="64"/>
      <c r="M275" s="64"/>
      <c r="N275" s="4">
        <v>1</v>
      </c>
      <c r="O275" s="4"/>
      <c r="P275" s="4">
        <v>1</v>
      </c>
      <c r="Q275" s="4"/>
      <c r="R275" s="4">
        <v>0</v>
      </c>
      <c r="S275" s="66">
        <v>1</v>
      </c>
      <c r="T275" s="62"/>
      <c r="U275" s="66"/>
      <c r="V275" s="67" t="s">
        <v>415</v>
      </c>
    </row>
    <row r="276" spans="1:22" ht="40.5" x14ac:dyDescent="0.45">
      <c r="A276" s="3">
        <v>2023</v>
      </c>
      <c r="B276" s="3" t="s">
        <v>716</v>
      </c>
      <c r="C276" s="4" t="s">
        <v>427</v>
      </c>
      <c r="D276" s="61" t="s">
        <v>714</v>
      </c>
      <c r="E276" s="60">
        <v>366</v>
      </c>
      <c r="F276" s="5" t="s">
        <v>536</v>
      </c>
      <c r="G276" s="4" t="s">
        <v>22</v>
      </c>
      <c r="H276" s="4">
        <v>27</v>
      </c>
      <c r="I276" s="4" t="s">
        <v>23</v>
      </c>
      <c r="J276" s="5" t="s">
        <v>537</v>
      </c>
      <c r="K276" s="64"/>
      <c r="L276" s="64"/>
      <c r="M276" s="64"/>
      <c r="N276" s="4">
        <v>1</v>
      </c>
      <c r="O276" s="4"/>
      <c r="P276" s="4"/>
      <c r="Q276" s="4"/>
      <c r="R276" s="4"/>
      <c r="S276" s="66">
        <v>1</v>
      </c>
      <c r="T276" s="62"/>
      <c r="U276" s="66"/>
      <c r="V276" s="67" t="s">
        <v>415</v>
      </c>
    </row>
    <row r="277" spans="1:22" ht="40.5" x14ac:dyDescent="0.45">
      <c r="A277" s="3">
        <v>2023</v>
      </c>
      <c r="B277" s="3" t="s">
        <v>716</v>
      </c>
      <c r="C277" s="4" t="s">
        <v>475</v>
      </c>
      <c r="D277" s="61" t="s">
        <v>714</v>
      </c>
      <c r="E277" s="60">
        <v>366</v>
      </c>
      <c r="F277" s="5" t="s">
        <v>538</v>
      </c>
      <c r="G277" s="4" t="s">
        <v>22</v>
      </c>
      <c r="H277" s="4">
        <v>18</v>
      </c>
      <c r="I277" s="4" t="s">
        <v>23</v>
      </c>
      <c r="J277" s="5" t="s">
        <v>539</v>
      </c>
      <c r="K277" s="64"/>
      <c r="L277" s="64"/>
      <c r="M277" s="64"/>
      <c r="N277" s="4">
        <v>1</v>
      </c>
      <c r="O277" s="4"/>
      <c r="P277" s="4">
        <v>1</v>
      </c>
      <c r="Q277" s="4"/>
      <c r="R277" s="4"/>
      <c r="S277" s="66">
        <v>1</v>
      </c>
      <c r="T277" s="62"/>
      <c r="U277" s="66"/>
      <c r="V277" s="67" t="s">
        <v>415</v>
      </c>
    </row>
    <row r="278" spans="1:22" ht="54" x14ac:dyDescent="0.45">
      <c r="A278" s="3">
        <v>2023</v>
      </c>
      <c r="B278" s="3" t="s">
        <v>716</v>
      </c>
      <c r="C278" s="4" t="s">
        <v>475</v>
      </c>
      <c r="D278" s="61" t="s">
        <v>714</v>
      </c>
      <c r="E278" s="60">
        <v>366</v>
      </c>
      <c r="F278" s="5" t="s">
        <v>540</v>
      </c>
      <c r="G278" s="4" t="s">
        <v>22</v>
      </c>
      <c r="H278" s="4">
        <v>22</v>
      </c>
      <c r="I278" s="4" t="s">
        <v>23</v>
      </c>
      <c r="J278" s="5" t="s">
        <v>541</v>
      </c>
      <c r="K278" s="64"/>
      <c r="L278" s="64"/>
      <c r="M278" s="64"/>
      <c r="N278" s="4">
        <v>1</v>
      </c>
      <c r="O278" s="4"/>
      <c r="P278" s="4">
        <v>1</v>
      </c>
      <c r="Q278" s="4"/>
      <c r="R278" s="4"/>
      <c r="S278" s="66">
        <v>1</v>
      </c>
      <c r="T278" s="62"/>
      <c r="U278" s="66"/>
      <c r="V278" s="67" t="s">
        <v>415</v>
      </c>
    </row>
    <row r="279" spans="1:22" x14ac:dyDescent="0.45">
      <c r="A279" s="3">
        <v>2023</v>
      </c>
      <c r="B279" s="3" t="s">
        <v>716</v>
      </c>
      <c r="C279" s="4" t="s">
        <v>475</v>
      </c>
      <c r="D279" s="61" t="s">
        <v>714</v>
      </c>
      <c r="E279" s="60">
        <v>366</v>
      </c>
      <c r="F279" s="5" t="s">
        <v>542</v>
      </c>
      <c r="G279" s="4" t="s">
        <v>22</v>
      </c>
      <c r="H279" s="4">
        <v>21</v>
      </c>
      <c r="I279" s="4" t="s">
        <v>25</v>
      </c>
      <c r="J279" s="5"/>
      <c r="K279" s="64"/>
      <c r="L279" s="64"/>
      <c r="M279" s="64"/>
      <c r="N279" s="4">
        <v>0</v>
      </c>
      <c r="O279" s="4"/>
      <c r="P279" s="4"/>
      <c r="Q279" s="4"/>
      <c r="R279" s="4"/>
      <c r="S279" s="66">
        <v>0</v>
      </c>
      <c r="T279" s="62"/>
      <c r="U279" s="66"/>
      <c r="V279" s="67" t="s">
        <v>415</v>
      </c>
    </row>
    <row r="280" spans="1:22" ht="40.5" x14ac:dyDescent="0.45">
      <c r="A280" s="3">
        <v>2023</v>
      </c>
      <c r="B280" s="3" t="s">
        <v>716</v>
      </c>
      <c r="C280" s="4" t="s">
        <v>427</v>
      </c>
      <c r="D280" s="61" t="s">
        <v>714</v>
      </c>
      <c r="E280" s="60">
        <v>366</v>
      </c>
      <c r="F280" s="5" t="s">
        <v>543</v>
      </c>
      <c r="G280" s="4" t="s">
        <v>22</v>
      </c>
      <c r="H280" s="4">
        <v>24</v>
      </c>
      <c r="I280" s="4" t="s">
        <v>23</v>
      </c>
      <c r="J280" s="5" t="s">
        <v>544</v>
      </c>
      <c r="K280" s="64"/>
      <c r="L280" s="64"/>
      <c r="M280" s="64"/>
      <c r="N280" s="4">
        <v>1</v>
      </c>
      <c r="O280" s="5">
        <v>1</v>
      </c>
      <c r="P280" s="4"/>
      <c r="Q280" s="4"/>
      <c r="R280" s="4">
        <v>0</v>
      </c>
      <c r="S280" s="66">
        <v>1</v>
      </c>
      <c r="T280" s="62"/>
      <c r="U280" s="66"/>
      <c r="V280" s="67" t="s">
        <v>415</v>
      </c>
    </row>
    <row r="281" spans="1:22" ht="81" x14ac:dyDescent="0.45">
      <c r="A281" s="3">
        <v>2023</v>
      </c>
      <c r="B281" s="3" t="s">
        <v>716</v>
      </c>
      <c r="C281" s="4" t="s">
        <v>475</v>
      </c>
      <c r="D281" s="61" t="s">
        <v>714</v>
      </c>
      <c r="E281" s="60">
        <v>366</v>
      </c>
      <c r="F281" s="5" t="s">
        <v>545</v>
      </c>
      <c r="G281" s="4" t="s">
        <v>22</v>
      </c>
      <c r="H281" s="4">
        <v>28</v>
      </c>
      <c r="I281" s="4" t="s">
        <v>23</v>
      </c>
      <c r="J281" s="5" t="s">
        <v>546</v>
      </c>
      <c r="K281" s="64"/>
      <c r="L281" s="64"/>
      <c r="M281" s="64"/>
      <c r="N281" s="4">
        <v>1</v>
      </c>
      <c r="O281" s="4"/>
      <c r="P281" s="4">
        <v>1</v>
      </c>
      <c r="Q281" s="4"/>
      <c r="R281" s="4"/>
      <c r="S281" s="66">
        <v>1</v>
      </c>
      <c r="T281" s="62"/>
      <c r="U281" s="66"/>
      <c r="V281" s="67" t="s">
        <v>415</v>
      </c>
    </row>
    <row r="282" spans="1:22" ht="54" x14ac:dyDescent="0.45">
      <c r="A282" s="3">
        <v>2023</v>
      </c>
      <c r="B282" s="3" t="s">
        <v>716</v>
      </c>
      <c r="C282" s="4" t="s">
        <v>475</v>
      </c>
      <c r="D282" s="61" t="s">
        <v>714</v>
      </c>
      <c r="E282" s="60">
        <v>366</v>
      </c>
      <c r="F282" s="5" t="s">
        <v>547</v>
      </c>
      <c r="G282" s="4" t="s">
        <v>22</v>
      </c>
      <c r="H282" s="4">
        <v>17</v>
      </c>
      <c r="I282" s="4" t="s">
        <v>23</v>
      </c>
      <c r="J282" s="5" t="s">
        <v>548</v>
      </c>
      <c r="K282" s="64"/>
      <c r="L282" s="64"/>
      <c r="M282" s="64"/>
      <c r="N282" s="4">
        <v>1</v>
      </c>
      <c r="O282" s="4"/>
      <c r="P282" s="4">
        <v>1</v>
      </c>
      <c r="Q282" s="4"/>
      <c r="R282" s="4"/>
      <c r="S282" s="66">
        <v>1</v>
      </c>
      <c r="T282" s="62"/>
      <c r="U282" s="66"/>
      <c r="V282" s="67" t="s">
        <v>415</v>
      </c>
    </row>
    <row r="283" spans="1:22" ht="27" x14ac:dyDescent="0.45">
      <c r="A283" s="3">
        <v>2023</v>
      </c>
      <c r="B283" s="3" t="s">
        <v>716</v>
      </c>
      <c r="C283" s="4" t="s">
        <v>475</v>
      </c>
      <c r="D283" s="61" t="s">
        <v>714</v>
      </c>
      <c r="E283" s="60">
        <v>366</v>
      </c>
      <c r="F283" s="5" t="s">
        <v>549</v>
      </c>
      <c r="G283" s="4" t="s">
        <v>22</v>
      </c>
      <c r="H283" s="4">
        <v>23</v>
      </c>
      <c r="I283" s="4" t="s">
        <v>23</v>
      </c>
      <c r="J283" s="5" t="s">
        <v>550</v>
      </c>
      <c r="K283" s="64"/>
      <c r="L283" s="64"/>
      <c r="M283" s="64"/>
      <c r="N283" s="4">
        <v>1</v>
      </c>
      <c r="O283" s="4"/>
      <c r="P283" s="4">
        <v>1</v>
      </c>
      <c r="Q283" s="4"/>
      <c r="R283" s="4"/>
      <c r="S283" s="66">
        <v>1</v>
      </c>
      <c r="T283" s="62"/>
      <c r="U283" s="66"/>
      <c r="V283" s="67" t="s">
        <v>415</v>
      </c>
    </row>
    <row r="284" spans="1:22" ht="27" x14ac:dyDescent="0.45">
      <c r="A284" s="3">
        <v>2023</v>
      </c>
      <c r="B284" s="3" t="s">
        <v>716</v>
      </c>
      <c r="C284" s="4" t="s">
        <v>475</v>
      </c>
      <c r="D284" s="61" t="s">
        <v>714</v>
      </c>
      <c r="E284" s="60">
        <v>366</v>
      </c>
      <c r="F284" s="5" t="s">
        <v>551</v>
      </c>
      <c r="G284" s="4" t="s">
        <v>22</v>
      </c>
      <c r="H284" s="4">
        <v>30</v>
      </c>
      <c r="I284" s="4" t="s">
        <v>23</v>
      </c>
      <c r="J284" s="5" t="s">
        <v>552</v>
      </c>
      <c r="K284" s="64"/>
      <c r="L284" s="64"/>
      <c r="M284" s="64"/>
      <c r="N284" s="4">
        <v>1</v>
      </c>
      <c r="O284" s="4"/>
      <c r="P284" s="4">
        <v>1</v>
      </c>
      <c r="Q284" s="4"/>
      <c r="R284" s="4"/>
      <c r="S284" s="66">
        <v>1</v>
      </c>
      <c r="T284" s="62"/>
      <c r="U284" s="66"/>
      <c r="V284" s="67" t="s">
        <v>415</v>
      </c>
    </row>
    <row r="285" spans="1:22" ht="27" x14ac:dyDescent="0.45">
      <c r="A285" s="3">
        <v>2023</v>
      </c>
      <c r="B285" s="3" t="s">
        <v>716</v>
      </c>
      <c r="C285" s="4" t="s">
        <v>475</v>
      </c>
      <c r="D285" s="61" t="s">
        <v>714</v>
      </c>
      <c r="E285" s="60">
        <v>366</v>
      </c>
      <c r="F285" s="5" t="s">
        <v>553</v>
      </c>
      <c r="G285" s="4" t="s">
        <v>22</v>
      </c>
      <c r="H285" s="4">
        <v>22</v>
      </c>
      <c r="I285" s="4" t="s">
        <v>23</v>
      </c>
      <c r="J285" s="5" t="s">
        <v>554</v>
      </c>
      <c r="K285" s="64"/>
      <c r="L285" s="64"/>
      <c r="M285" s="64"/>
      <c r="N285" s="4">
        <v>1</v>
      </c>
      <c r="O285" s="4"/>
      <c r="P285" s="4">
        <v>1</v>
      </c>
      <c r="Q285" s="4"/>
      <c r="R285" s="4"/>
      <c r="S285" s="66">
        <v>1</v>
      </c>
      <c r="T285" s="62"/>
      <c r="U285" s="66"/>
      <c r="V285" s="67" t="s">
        <v>415</v>
      </c>
    </row>
    <row r="286" spans="1:22" ht="54" x14ac:dyDescent="0.45">
      <c r="A286" s="3">
        <v>2023</v>
      </c>
      <c r="B286" s="3" t="s">
        <v>716</v>
      </c>
      <c r="C286" s="4" t="s">
        <v>475</v>
      </c>
      <c r="D286" s="61" t="s">
        <v>714</v>
      </c>
      <c r="E286" s="60">
        <v>366</v>
      </c>
      <c r="F286" s="5" t="s">
        <v>555</v>
      </c>
      <c r="G286" s="4" t="s">
        <v>419</v>
      </c>
      <c r="H286" s="4">
        <v>22</v>
      </c>
      <c r="I286" s="4" t="s">
        <v>23</v>
      </c>
      <c r="J286" s="5" t="s">
        <v>556</v>
      </c>
      <c r="K286" s="64"/>
      <c r="L286" s="64"/>
      <c r="M286" s="64"/>
      <c r="N286" s="4">
        <v>1</v>
      </c>
      <c r="O286" s="4"/>
      <c r="P286" s="4">
        <v>1</v>
      </c>
      <c r="Q286" s="4"/>
      <c r="R286" s="4"/>
      <c r="S286" s="66">
        <v>1</v>
      </c>
      <c r="T286" s="62"/>
      <c r="U286" s="66"/>
      <c r="V286" s="67" t="s">
        <v>415</v>
      </c>
    </row>
    <row r="287" spans="1:22" ht="27" x14ac:dyDescent="0.45">
      <c r="A287" s="3">
        <v>2023</v>
      </c>
      <c r="B287" s="3" t="s">
        <v>716</v>
      </c>
      <c r="C287" s="4" t="s">
        <v>427</v>
      </c>
      <c r="D287" s="61" t="s">
        <v>714</v>
      </c>
      <c r="E287" s="60">
        <v>366</v>
      </c>
      <c r="F287" s="5" t="s">
        <v>557</v>
      </c>
      <c r="G287" s="4" t="s">
        <v>22</v>
      </c>
      <c r="H287" s="4">
        <v>28</v>
      </c>
      <c r="I287" s="4" t="s">
        <v>23</v>
      </c>
      <c r="J287" s="5" t="s">
        <v>558</v>
      </c>
      <c r="K287" s="64"/>
      <c r="L287" s="64"/>
      <c r="M287" s="64"/>
      <c r="N287" s="4">
        <v>1</v>
      </c>
      <c r="O287" s="4"/>
      <c r="P287" s="4">
        <v>1</v>
      </c>
      <c r="Q287" s="4"/>
      <c r="R287" s="4">
        <v>1</v>
      </c>
      <c r="S287" s="66">
        <v>1</v>
      </c>
      <c r="T287" s="62"/>
      <c r="U287" s="66"/>
      <c r="V287" s="67" t="s">
        <v>415</v>
      </c>
    </row>
    <row r="288" spans="1:22" ht="27" x14ac:dyDescent="0.45">
      <c r="A288" s="3">
        <v>2023</v>
      </c>
      <c r="B288" s="3" t="s">
        <v>716</v>
      </c>
      <c r="C288" s="4" t="s">
        <v>475</v>
      </c>
      <c r="D288" s="61" t="s">
        <v>714</v>
      </c>
      <c r="E288" s="60">
        <v>366</v>
      </c>
      <c r="F288" s="5" t="s">
        <v>559</v>
      </c>
      <c r="G288" s="4" t="s">
        <v>22</v>
      </c>
      <c r="H288" s="4">
        <v>20</v>
      </c>
      <c r="I288" s="4" t="s">
        <v>23</v>
      </c>
      <c r="J288" s="5" t="s">
        <v>560</v>
      </c>
      <c r="K288" s="64"/>
      <c r="L288" s="64"/>
      <c r="M288" s="64"/>
      <c r="N288" s="4">
        <v>1</v>
      </c>
      <c r="O288" s="4"/>
      <c r="P288" s="4">
        <v>1</v>
      </c>
      <c r="Q288" s="4"/>
      <c r="R288" s="4"/>
      <c r="S288" s="66">
        <v>1</v>
      </c>
      <c r="T288" s="62"/>
      <c r="U288" s="66"/>
      <c r="V288" s="67" t="s">
        <v>415</v>
      </c>
    </row>
    <row r="289" spans="1:22" ht="81" x14ac:dyDescent="0.45">
      <c r="A289" s="3">
        <v>2023</v>
      </c>
      <c r="B289" s="3" t="s">
        <v>716</v>
      </c>
      <c r="C289" s="4" t="s">
        <v>427</v>
      </c>
      <c r="D289" s="61" t="s">
        <v>714</v>
      </c>
      <c r="E289" s="60">
        <v>366</v>
      </c>
      <c r="F289" s="5" t="s">
        <v>561</v>
      </c>
      <c r="G289" s="4" t="s">
        <v>22</v>
      </c>
      <c r="H289" s="4">
        <v>27</v>
      </c>
      <c r="I289" s="4" t="s">
        <v>23</v>
      </c>
      <c r="J289" s="5" t="s">
        <v>562</v>
      </c>
      <c r="K289" s="64"/>
      <c r="L289" s="64"/>
      <c r="M289" s="64"/>
      <c r="N289" s="4">
        <v>1</v>
      </c>
      <c r="O289" s="5">
        <v>1</v>
      </c>
      <c r="P289" s="4"/>
      <c r="Q289" s="4"/>
      <c r="R289" s="4">
        <v>0</v>
      </c>
      <c r="S289" s="66">
        <v>1</v>
      </c>
      <c r="T289" s="62"/>
      <c r="U289" s="66"/>
      <c r="V289" s="67" t="s">
        <v>415</v>
      </c>
    </row>
    <row r="290" spans="1:22" ht="40.5" x14ac:dyDescent="0.45">
      <c r="A290" s="3">
        <v>2023</v>
      </c>
      <c r="B290" s="3" t="s">
        <v>716</v>
      </c>
      <c r="C290" s="4" t="s">
        <v>475</v>
      </c>
      <c r="D290" s="61" t="s">
        <v>714</v>
      </c>
      <c r="E290" s="60">
        <v>366</v>
      </c>
      <c r="F290" s="5" t="s">
        <v>563</v>
      </c>
      <c r="G290" s="4" t="s">
        <v>22</v>
      </c>
      <c r="H290" s="4">
        <v>18</v>
      </c>
      <c r="I290" s="4" t="s">
        <v>23</v>
      </c>
      <c r="J290" s="5" t="s">
        <v>564</v>
      </c>
      <c r="K290" s="64"/>
      <c r="L290" s="64"/>
      <c r="M290" s="64"/>
      <c r="N290" s="4">
        <v>1</v>
      </c>
      <c r="O290" s="4"/>
      <c r="P290" s="4">
        <v>1</v>
      </c>
      <c r="Q290" s="4"/>
      <c r="R290" s="4"/>
      <c r="S290" s="66">
        <v>1</v>
      </c>
      <c r="T290" s="62"/>
      <c r="U290" s="66"/>
      <c r="V290" s="67" t="s">
        <v>415</v>
      </c>
    </row>
    <row r="291" spans="1:22" ht="27" x14ac:dyDescent="0.45">
      <c r="A291" s="3">
        <v>2023</v>
      </c>
      <c r="B291" s="3" t="s">
        <v>716</v>
      </c>
      <c r="C291" s="4" t="s">
        <v>427</v>
      </c>
      <c r="D291" s="61" t="s">
        <v>714</v>
      </c>
      <c r="E291" s="60">
        <v>366</v>
      </c>
      <c r="F291" s="5" t="s">
        <v>565</v>
      </c>
      <c r="G291" s="4" t="s">
        <v>22</v>
      </c>
      <c r="H291" s="4">
        <v>21</v>
      </c>
      <c r="I291" s="4" t="s">
        <v>23</v>
      </c>
      <c r="J291" s="5" t="s">
        <v>566</v>
      </c>
      <c r="K291" s="64"/>
      <c r="L291" s="64"/>
      <c r="M291" s="64"/>
      <c r="N291" s="4">
        <v>1</v>
      </c>
      <c r="O291" s="5">
        <v>1</v>
      </c>
      <c r="P291" s="4"/>
      <c r="Q291" s="4"/>
      <c r="R291" s="4"/>
      <c r="S291" s="66">
        <v>1</v>
      </c>
      <c r="T291" s="62"/>
      <c r="U291" s="66"/>
      <c r="V291" s="67" t="s">
        <v>415</v>
      </c>
    </row>
    <row r="292" spans="1:22" ht="27" x14ac:dyDescent="0.45">
      <c r="A292" s="3">
        <v>2023</v>
      </c>
      <c r="B292" s="3" t="s">
        <v>716</v>
      </c>
      <c r="C292" s="4" t="s">
        <v>427</v>
      </c>
      <c r="D292" s="61" t="s">
        <v>714</v>
      </c>
      <c r="E292" s="60">
        <v>366</v>
      </c>
      <c r="F292" s="5" t="s">
        <v>567</v>
      </c>
      <c r="G292" s="4" t="s">
        <v>22</v>
      </c>
      <c r="H292" s="4">
        <v>22</v>
      </c>
      <c r="I292" s="4" t="s">
        <v>23</v>
      </c>
      <c r="J292" s="5" t="s">
        <v>568</v>
      </c>
      <c r="K292" s="64"/>
      <c r="L292" s="64"/>
      <c r="M292" s="64"/>
      <c r="N292" s="4">
        <v>1</v>
      </c>
      <c r="O292" s="4"/>
      <c r="P292" s="4">
        <v>1</v>
      </c>
      <c r="Q292" s="4"/>
      <c r="R292" s="4"/>
      <c r="S292" s="66">
        <v>1</v>
      </c>
      <c r="T292" s="62"/>
      <c r="U292" s="66"/>
      <c r="V292" s="67" t="s">
        <v>415</v>
      </c>
    </row>
    <row r="293" spans="1:22" ht="81" x14ac:dyDescent="0.45">
      <c r="A293" s="3">
        <v>2023</v>
      </c>
      <c r="B293" s="3" t="s">
        <v>716</v>
      </c>
      <c r="C293" s="4" t="s">
        <v>27</v>
      </c>
      <c r="D293" s="61" t="s">
        <v>714</v>
      </c>
      <c r="E293" s="60">
        <v>366</v>
      </c>
      <c r="F293" s="5" t="s">
        <v>569</v>
      </c>
      <c r="G293" s="4" t="s">
        <v>22</v>
      </c>
      <c r="H293" s="4">
        <v>21</v>
      </c>
      <c r="I293" s="4" t="s">
        <v>23</v>
      </c>
      <c r="J293" s="5" t="s">
        <v>570</v>
      </c>
      <c r="K293" s="64"/>
      <c r="L293" s="64"/>
      <c r="M293" s="64"/>
      <c r="N293" s="4">
        <v>1</v>
      </c>
      <c r="O293" s="4"/>
      <c r="P293" s="4">
        <v>1</v>
      </c>
      <c r="Q293" s="4"/>
      <c r="R293" s="4"/>
      <c r="S293" s="66">
        <v>1</v>
      </c>
      <c r="T293" s="62"/>
      <c r="U293" s="66"/>
      <c r="V293" s="67" t="s">
        <v>415</v>
      </c>
    </row>
    <row r="294" spans="1:22" ht="135" x14ac:dyDescent="0.45">
      <c r="A294" s="3">
        <v>2023</v>
      </c>
      <c r="B294" s="3" t="s">
        <v>716</v>
      </c>
      <c r="C294" s="4" t="s">
        <v>27</v>
      </c>
      <c r="D294" s="61" t="s">
        <v>714</v>
      </c>
      <c r="E294" s="60">
        <v>366</v>
      </c>
      <c r="F294" s="5" t="s">
        <v>571</v>
      </c>
      <c r="G294" s="4" t="s">
        <v>22</v>
      </c>
      <c r="H294" s="4">
        <v>28</v>
      </c>
      <c r="I294" s="4" t="s">
        <v>23</v>
      </c>
      <c r="J294" s="5" t="s">
        <v>572</v>
      </c>
      <c r="K294" s="64"/>
      <c r="L294" s="64"/>
      <c r="M294" s="64"/>
      <c r="N294" s="4">
        <v>1</v>
      </c>
      <c r="O294" s="4">
        <v>1</v>
      </c>
      <c r="P294" s="4"/>
      <c r="Q294" s="4"/>
      <c r="R294" s="4">
        <v>0</v>
      </c>
      <c r="S294" s="66">
        <v>1</v>
      </c>
      <c r="T294" s="62"/>
      <c r="U294" s="66"/>
      <c r="V294" s="67" t="s">
        <v>415</v>
      </c>
    </row>
    <row r="295" spans="1:22" ht="54" x14ac:dyDescent="0.45">
      <c r="A295" s="3">
        <v>2023</v>
      </c>
      <c r="B295" s="3" t="s">
        <v>716</v>
      </c>
      <c r="C295" s="4" t="s">
        <v>27</v>
      </c>
      <c r="D295" s="61" t="s">
        <v>714</v>
      </c>
      <c r="E295" s="60">
        <v>366</v>
      </c>
      <c r="F295" s="5" t="s">
        <v>573</v>
      </c>
      <c r="G295" s="4" t="s">
        <v>22</v>
      </c>
      <c r="H295" s="4">
        <v>23</v>
      </c>
      <c r="I295" s="4" t="s">
        <v>23</v>
      </c>
      <c r="J295" s="5" t="s">
        <v>574</v>
      </c>
      <c r="K295" s="64"/>
      <c r="L295" s="64"/>
      <c r="M295" s="64"/>
      <c r="N295" s="4">
        <v>1</v>
      </c>
      <c r="O295" s="4">
        <v>1</v>
      </c>
      <c r="P295" s="4"/>
      <c r="Q295" s="4"/>
      <c r="R295" s="4">
        <v>1</v>
      </c>
      <c r="S295" s="66">
        <v>1</v>
      </c>
      <c r="T295" s="62"/>
      <c r="U295" s="66"/>
      <c r="V295" s="67" t="s">
        <v>415</v>
      </c>
    </row>
    <row r="296" spans="1:22" ht="54" x14ac:dyDescent="0.45">
      <c r="A296" s="3">
        <v>2023</v>
      </c>
      <c r="B296" s="3" t="s">
        <v>716</v>
      </c>
      <c r="C296" s="4" t="s">
        <v>27</v>
      </c>
      <c r="D296" s="61" t="s">
        <v>714</v>
      </c>
      <c r="E296" s="60">
        <v>366</v>
      </c>
      <c r="F296" s="5" t="s">
        <v>575</v>
      </c>
      <c r="G296" s="4" t="s">
        <v>22</v>
      </c>
      <c r="H296" s="4">
        <v>27</v>
      </c>
      <c r="I296" s="4" t="s">
        <v>23</v>
      </c>
      <c r="J296" s="5" t="s">
        <v>576</v>
      </c>
      <c r="K296" s="64"/>
      <c r="L296" s="64"/>
      <c r="M296" s="64"/>
      <c r="N296" s="4">
        <v>1</v>
      </c>
      <c r="O296" s="4"/>
      <c r="P296" s="4">
        <v>0</v>
      </c>
      <c r="Q296" s="4"/>
      <c r="R296" s="4">
        <v>0</v>
      </c>
      <c r="S296" s="66">
        <v>1</v>
      </c>
      <c r="T296" s="62"/>
      <c r="U296" s="66"/>
      <c r="V296" s="67" t="s">
        <v>415</v>
      </c>
    </row>
    <row r="297" spans="1:22" ht="40.5" x14ac:dyDescent="0.45">
      <c r="A297" s="3">
        <v>2023</v>
      </c>
      <c r="B297" s="3" t="s">
        <v>716</v>
      </c>
      <c r="C297" s="4" t="s">
        <v>27</v>
      </c>
      <c r="D297" s="61" t="s">
        <v>714</v>
      </c>
      <c r="E297" s="60">
        <v>366</v>
      </c>
      <c r="F297" s="5" t="s">
        <v>577</v>
      </c>
      <c r="G297" s="4" t="s">
        <v>22</v>
      </c>
      <c r="H297" s="4">
        <v>22</v>
      </c>
      <c r="I297" s="4" t="s">
        <v>23</v>
      </c>
      <c r="J297" s="5" t="s">
        <v>578</v>
      </c>
      <c r="K297" s="64"/>
      <c r="L297" s="64"/>
      <c r="M297" s="64"/>
      <c r="N297" s="4">
        <v>1</v>
      </c>
      <c r="O297" s="4">
        <v>1</v>
      </c>
      <c r="P297" s="4"/>
      <c r="Q297" s="4"/>
      <c r="R297" s="4">
        <v>0</v>
      </c>
      <c r="S297" s="66">
        <v>1</v>
      </c>
      <c r="T297" s="62"/>
      <c r="U297" s="66"/>
      <c r="V297" s="67" t="s">
        <v>415</v>
      </c>
    </row>
    <row r="298" spans="1:22" ht="54" x14ac:dyDescent="0.45">
      <c r="A298" s="3">
        <v>2023</v>
      </c>
      <c r="B298" s="3" t="s">
        <v>716</v>
      </c>
      <c r="C298" s="4" t="s">
        <v>27</v>
      </c>
      <c r="D298" s="61" t="s">
        <v>714</v>
      </c>
      <c r="E298" s="60">
        <v>366</v>
      </c>
      <c r="F298" s="5" t="s">
        <v>579</v>
      </c>
      <c r="G298" s="4" t="s">
        <v>22</v>
      </c>
      <c r="H298" s="4">
        <v>21</v>
      </c>
      <c r="I298" s="4" t="s">
        <v>23</v>
      </c>
      <c r="J298" s="5" t="s">
        <v>580</v>
      </c>
      <c r="K298" s="64"/>
      <c r="L298" s="64"/>
      <c r="M298" s="64"/>
      <c r="N298" s="4">
        <v>1</v>
      </c>
      <c r="O298" s="4"/>
      <c r="P298" s="4">
        <v>0</v>
      </c>
      <c r="Q298" s="4"/>
      <c r="R298" s="4">
        <v>0</v>
      </c>
      <c r="S298" s="66">
        <v>1</v>
      </c>
      <c r="T298" s="62"/>
      <c r="U298" s="66"/>
      <c r="V298" s="67" t="s">
        <v>415</v>
      </c>
    </row>
    <row r="299" spans="1:22" ht="54" x14ac:dyDescent="0.45">
      <c r="A299" s="3">
        <v>2023</v>
      </c>
      <c r="B299" s="3" t="s">
        <v>716</v>
      </c>
      <c r="C299" s="4" t="s">
        <v>27</v>
      </c>
      <c r="D299" s="61" t="s">
        <v>714</v>
      </c>
      <c r="E299" s="60">
        <v>366</v>
      </c>
      <c r="F299" s="5" t="s">
        <v>581</v>
      </c>
      <c r="G299" s="4" t="s">
        <v>22</v>
      </c>
      <c r="H299" s="4">
        <v>20</v>
      </c>
      <c r="I299" s="4" t="s">
        <v>23</v>
      </c>
      <c r="J299" s="5" t="s">
        <v>582</v>
      </c>
      <c r="K299" s="64"/>
      <c r="L299" s="64"/>
      <c r="M299" s="64"/>
      <c r="N299" s="4">
        <v>1</v>
      </c>
      <c r="O299" s="4"/>
      <c r="P299" s="4">
        <v>0</v>
      </c>
      <c r="Q299" s="4"/>
      <c r="R299" s="4">
        <v>1</v>
      </c>
      <c r="S299" s="66">
        <v>1</v>
      </c>
      <c r="T299" s="62"/>
      <c r="U299" s="66"/>
      <c r="V299" s="67" t="s">
        <v>415</v>
      </c>
    </row>
    <row r="300" spans="1:22" ht="81" x14ac:dyDescent="0.45">
      <c r="A300" s="3">
        <v>2023</v>
      </c>
      <c r="B300" s="3" t="s">
        <v>716</v>
      </c>
      <c r="C300" s="4" t="s">
        <v>27</v>
      </c>
      <c r="D300" s="61" t="s">
        <v>714</v>
      </c>
      <c r="E300" s="60">
        <v>366</v>
      </c>
      <c r="F300" s="5" t="s">
        <v>583</v>
      </c>
      <c r="G300" s="4" t="s">
        <v>22</v>
      </c>
      <c r="H300" s="4">
        <v>18</v>
      </c>
      <c r="I300" s="4" t="s">
        <v>23</v>
      </c>
      <c r="J300" s="5" t="s">
        <v>584</v>
      </c>
      <c r="K300" s="64"/>
      <c r="L300" s="64"/>
      <c r="M300" s="64"/>
      <c r="N300" s="4">
        <v>1</v>
      </c>
      <c r="O300" s="4"/>
      <c r="P300" s="4">
        <v>0</v>
      </c>
      <c r="Q300" s="4"/>
      <c r="R300" s="4"/>
      <c r="S300" s="66">
        <v>1</v>
      </c>
      <c r="T300" s="62"/>
      <c r="U300" s="66"/>
      <c r="V300" s="67" t="s">
        <v>415</v>
      </c>
    </row>
    <row r="301" spans="1:22" ht="54" x14ac:dyDescent="0.45">
      <c r="A301" s="3">
        <v>2023</v>
      </c>
      <c r="B301" s="3" t="s">
        <v>716</v>
      </c>
      <c r="C301" s="4" t="s">
        <v>27</v>
      </c>
      <c r="D301" s="61" t="s">
        <v>714</v>
      </c>
      <c r="E301" s="60">
        <v>366</v>
      </c>
      <c r="F301" s="5" t="s">
        <v>585</v>
      </c>
      <c r="G301" s="4" t="s">
        <v>419</v>
      </c>
      <c r="H301" s="4">
        <v>28</v>
      </c>
      <c r="I301" s="4" t="s">
        <v>23</v>
      </c>
      <c r="J301" s="5" t="s">
        <v>586</v>
      </c>
      <c r="K301" s="64"/>
      <c r="L301" s="64"/>
      <c r="M301" s="64"/>
      <c r="N301" s="4">
        <v>1</v>
      </c>
      <c r="O301" s="4"/>
      <c r="P301" s="4">
        <v>0</v>
      </c>
      <c r="Q301" s="4"/>
      <c r="R301" s="4">
        <v>0</v>
      </c>
      <c r="S301" s="66">
        <v>1</v>
      </c>
      <c r="T301" s="62"/>
      <c r="U301" s="66"/>
      <c r="V301" s="67" t="s">
        <v>415</v>
      </c>
    </row>
    <row r="302" spans="1:22" ht="94.5" x14ac:dyDescent="0.45">
      <c r="A302" s="3">
        <v>2023</v>
      </c>
      <c r="B302" s="3" t="s">
        <v>716</v>
      </c>
      <c r="C302" s="4" t="s">
        <v>27</v>
      </c>
      <c r="D302" s="61" t="s">
        <v>714</v>
      </c>
      <c r="E302" s="60">
        <v>366</v>
      </c>
      <c r="F302" s="5" t="s">
        <v>587</v>
      </c>
      <c r="G302" s="4" t="s">
        <v>22</v>
      </c>
      <c r="H302" s="4">
        <v>20</v>
      </c>
      <c r="I302" s="4" t="s">
        <v>23</v>
      </c>
      <c r="J302" s="5" t="s">
        <v>588</v>
      </c>
      <c r="K302" s="64"/>
      <c r="L302" s="64"/>
      <c r="M302" s="64"/>
      <c r="N302" s="4">
        <v>1</v>
      </c>
      <c r="O302" s="4"/>
      <c r="P302" s="4"/>
      <c r="Q302" s="4">
        <v>1</v>
      </c>
      <c r="R302" s="4"/>
      <c r="S302" s="66">
        <v>1</v>
      </c>
      <c r="T302" s="62"/>
      <c r="U302" s="66"/>
      <c r="V302" s="67" t="s">
        <v>415</v>
      </c>
    </row>
    <row r="303" spans="1:22" ht="67.5" x14ac:dyDescent="0.45">
      <c r="A303" s="3">
        <v>2023</v>
      </c>
      <c r="B303" s="3" t="s">
        <v>716</v>
      </c>
      <c r="C303" s="4" t="s">
        <v>27</v>
      </c>
      <c r="D303" s="61" t="s">
        <v>714</v>
      </c>
      <c r="E303" s="60">
        <v>366</v>
      </c>
      <c r="F303" s="5" t="s">
        <v>589</v>
      </c>
      <c r="G303" s="4" t="s">
        <v>22</v>
      </c>
      <c r="H303" s="4">
        <v>26</v>
      </c>
      <c r="I303" s="4" t="s">
        <v>23</v>
      </c>
      <c r="J303" s="5" t="s">
        <v>590</v>
      </c>
      <c r="K303" s="64"/>
      <c r="L303" s="64"/>
      <c r="M303" s="64"/>
      <c r="N303" s="4">
        <v>1</v>
      </c>
      <c r="O303" s="4"/>
      <c r="P303" s="4"/>
      <c r="Q303" s="4"/>
      <c r="R303" s="4"/>
      <c r="S303" s="66">
        <v>1</v>
      </c>
      <c r="T303" s="62"/>
      <c r="U303" s="66"/>
      <c r="V303" s="67" t="s">
        <v>415</v>
      </c>
    </row>
    <row r="304" spans="1:22" ht="54" x14ac:dyDescent="0.45">
      <c r="A304" s="3">
        <v>2023</v>
      </c>
      <c r="B304" s="3" t="s">
        <v>716</v>
      </c>
      <c r="C304" s="4" t="s">
        <v>27</v>
      </c>
      <c r="D304" s="61" t="s">
        <v>714</v>
      </c>
      <c r="E304" s="60">
        <v>366</v>
      </c>
      <c r="F304" s="5" t="s">
        <v>591</v>
      </c>
      <c r="G304" s="4" t="s">
        <v>22</v>
      </c>
      <c r="H304" s="4">
        <v>24</v>
      </c>
      <c r="I304" s="4" t="s">
        <v>23</v>
      </c>
      <c r="J304" s="5" t="s">
        <v>592</v>
      </c>
      <c r="K304" s="64"/>
      <c r="L304" s="64"/>
      <c r="M304" s="64"/>
      <c r="N304" s="4">
        <v>1</v>
      </c>
      <c r="O304" s="4"/>
      <c r="P304" s="4">
        <v>1</v>
      </c>
      <c r="Q304" s="4"/>
      <c r="R304" s="4"/>
      <c r="S304" s="66">
        <v>1</v>
      </c>
      <c r="T304" s="62"/>
      <c r="U304" s="66"/>
      <c r="V304" s="67" t="s">
        <v>415</v>
      </c>
    </row>
    <row r="305" spans="1:22" ht="54" x14ac:dyDescent="0.45">
      <c r="A305" s="3">
        <v>2023</v>
      </c>
      <c r="B305" s="3" t="s">
        <v>716</v>
      </c>
      <c r="C305" s="4" t="s">
        <v>27</v>
      </c>
      <c r="D305" s="61" t="s">
        <v>714</v>
      </c>
      <c r="E305" s="60">
        <v>366</v>
      </c>
      <c r="F305" s="5" t="s">
        <v>593</v>
      </c>
      <c r="G305" s="4" t="s">
        <v>22</v>
      </c>
      <c r="H305" s="4">
        <v>28</v>
      </c>
      <c r="I305" s="4" t="s">
        <v>23</v>
      </c>
      <c r="J305" s="5" t="s">
        <v>594</v>
      </c>
      <c r="K305" s="64"/>
      <c r="L305" s="64"/>
      <c r="M305" s="64"/>
      <c r="N305" s="4">
        <v>1</v>
      </c>
      <c r="O305" s="4"/>
      <c r="P305" s="4">
        <v>0</v>
      </c>
      <c r="Q305" s="4"/>
      <c r="R305" s="4">
        <v>0</v>
      </c>
      <c r="S305" s="66">
        <v>1</v>
      </c>
      <c r="T305" s="62"/>
      <c r="U305" s="66"/>
      <c r="V305" s="67" t="s">
        <v>415</v>
      </c>
    </row>
    <row r="306" spans="1:22" ht="67.5" x14ac:dyDescent="0.45">
      <c r="A306" s="3">
        <v>2023</v>
      </c>
      <c r="B306" s="3" t="s">
        <v>716</v>
      </c>
      <c r="C306" s="4" t="s">
        <v>27</v>
      </c>
      <c r="D306" s="61" t="s">
        <v>714</v>
      </c>
      <c r="E306" s="60">
        <v>366</v>
      </c>
      <c r="F306" s="5" t="s">
        <v>595</v>
      </c>
      <c r="G306" s="4" t="s">
        <v>22</v>
      </c>
      <c r="H306" s="4">
        <v>23</v>
      </c>
      <c r="I306" s="4" t="s">
        <v>23</v>
      </c>
      <c r="J306" s="5" t="s">
        <v>596</v>
      </c>
      <c r="K306" s="64"/>
      <c r="L306" s="64"/>
      <c r="M306" s="64"/>
      <c r="N306" s="4">
        <v>1</v>
      </c>
      <c r="O306" s="4">
        <v>1</v>
      </c>
      <c r="P306" s="4"/>
      <c r="Q306" s="4"/>
      <c r="R306" s="4"/>
      <c r="S306" s="66">
        <v>1</v>
      </c>
      <c r="T306" s="62"/>
      <c r="U306" s="66"/>
      <c r="V306" s="67" t="s">
        <v>415</v>
      </c>
    </row>
    <row r="307" spans="1:22" ht="67.5" x14ac:dyDescent="0.45">
      <c r="A307" s="3">
        <v>2023</v>
      </c>
      <c r="B307" s="3" t="s">
        <v>716</v>
      </c>
      <c r="C307" s="4" t="s">
        <v>27</v>
      </c>
      <c r="D307" s="61" t="s">
        <v>714</v>
      </c>
      <c r="E307" s="60">
        <v>366</v>
      </c>
      <c r="F307" s="5" t="s">
        <v>597</v>
      </c>
      <c r="G307" s="4" t="s">
        <v>22</v>
      </c>
      <c r="H307" s="4">
        <v>29</v>
      </c>
      <c r="I307" s="4" t="s">
        <v>23</v>
      </c>
      <c r="J307" s="5" t="s">
        <v>598</v>
      </c>
      <c r="K307" s="64"/>
      <c r="L307" s="64"/>
      <c r="M307" s="64"/>
      <c r="N307" s="4">
        <v>1</v>
      </c>
      <c r="O307" s="4">
        <v>1</v>
      </c>
      <c r="P307" s="4"/>
      <c r="Q307" s="4"/>
      <c r="R307" s="4">
        <v>0</v>
      </c>
      <c r="S307" s="66">
        <v>1</v>
      </c>
      <c r="T307" s="62"/>
      <c r="U307" s="66"/>
      <c r="V307" s="67" t="s">
        <v>415</v>
      </c>
    </row>
    <row r="308" spans="1:22" ht="27" x14ac:dyDescent="0.45">
      <c r="A308" s="3">
        <v>2023</v>
      </c>
      <c r="B308" s="3" t="s">
        <v>716</v>
      </c>
      <c r="C308" s="4" t="s">
        <v>173</v>
      </c>
      <c r="D308" s="61" t="s">
        <v>714</v>
      </c>
      <c r="E308" s="60">
        <v>366</v>
      </c>
      <c r="F308" s="5" t="s">
        <v>599</v>
      </c>
      <c r="G308" s="4" t="s">
        <v>22</v>
      </c>
      <c r="H308" s="4">
        <v>17</v>
      </c>
      <c r="I308" s="4" t="s">
        <v>23</v>
      </c>
      <c r="J308" s="5" t="s">
        <v>600</v>
      </c>
      <c r="K308" s="64"/>
      <c r="L308" s="64"/>
      <c r="M308" s="64"/>
      <c r="N308" s="4">
        <v>1</v>
      </c>
      <c r="O308" s="4">
        <v>1</v>
      </c>
      <c r="P308" s="4"/>
      <c r="Q308" s="4"/>
      <c r="R308" s="4"/>
      <c r="S308" s="66">
        <v>1</v>
      </c>
      <c r="T308" s="62"/>
      <c r="U308" s="66"/>
      <c r="V308" s="67" t="s">
        <v>415</v>
      </c>
    </row>
    <row r="309" spans="1:22" ht="27" x14ac:dyDescent="0.45">
      <c r="A309" s="3">
        <v>2023</v>
      </c>
      <c r="B309" s="3" t="s">
        <v>716</v>
      </c>
      <c r="C309" s="4" t="s">
        <v>173</v>
      </c>
      <c r="D309" s="61" t="s">
        <v>714</v>
      </c>
      <c r="E309" s="60">
        <v>366</v>
      </c>
      <c r="F309" s="5" t="s">
        <v>601</v>
      </c>
      <c r="G309" s="4" t="s">
        <v>22</v>
      </c>
      <c r="H309" s="4">
        <v>22</v>
      </c>
      <c r="I309" s="4" t="s">
        <v>23</v>
      </c>
      <c r="J309" s="5" t="s">
        <v>602</v>
      </c>
      <c r="K309" s="64"/>
      <c r="L309" s="64"/>
      <c r="M309" s="64"/>
      <c r="N309" s="4">
        <v>1</v>
      </c>
      <c r="O309" s="4"/>
      <c r="P309" s="4">
        <v>1</v>
      </c>
      <c r="Q309" s="4"/>
      <c r="R309" s="4"/>
      <c r="S309" s="66">
        <v>1</v>
      </c>
      <c r="T309" s="62"/>
      <c r="U309" s="66"/>
      <c r="V309" s="67" t="s">
        <v>415</v>
      </c>
    </row>
    <row r="310" spans="1:22" x14ac:dyDescent="0.45">
      <c r="A310" s="3">
        <v>2023</v>
      </c>
      <c r="B310" s="3" t="s">
        <v>716</v>
      </c>
      <c r="C310" s="4" t="s">
        <v>173</v>
      </c>
      <c r="D310" s="61" t="s">
        <v>714</v>
      </c>
      <c r="E310" s="60">
        <v>366</v>
      </c>
      <c r="F310" s="5" t="s">
        <v>603</v>
      </c>
      <c r="G310" s="4" t="s">
        <v>22</v>
      </c>
      <c r="H310" s="4">
        <v>17</v>
      </c>
      <c r="I310" s="4" t="s">
        <v>23</v>
      </c>
      <c r="J310" s="5" t="s">
        <v>604</v>
      </c>
      <c r="K310" s="64"/>
      <c r="L310" s="64"/>
      <c r="M310" s="64"/>
      <c r="N310" s="4">
        <v>1</v>
      </c>
      <c r="O310" s="4">
        <v>1</v>
      </c>
      <c r="P310" s="4"/>
      <c r="Q310" s="4"/>
      <c r="R310" s="4">
        <v>1</v>
      </c>
      <c r="S310" s="66">
        <v>1</v>
      </c>
      <c r="T310" s="62"/>
      <c r="U310" s="66"/>
      <c r="V310" s="67" t="s">
        <v>415</v>
      </c>
    </row>
    <row r="311" spans="1:22" ht="27" x14ac:dyDescent="0.45">
      <c r="A311" s="3">
        <v>2023</v>
      </c>
      <c r="B311" s="3" t="s">
        <v>716</v>
      </c>
      <c r="C311" s="4" t="s">
        <v>173</v>
      </c>
      <c r="D311" s="61" t="s">
        <v>714</v>
      </c>
      <c r="E311" s="60">
        <v>366</v>
      </c>
      <c r="F311" s="5" t="s">
        <v>605</v>
      </c>
      <c r="G311" s="4" t="s">
        <v>22</v>
      </c>
      <c r="H311" s="4">
        <v>37</v>
      </c>
      <c r="I311" s="4" t="s">
        <v>23</v>
      </c>
      <c r="J311" s="5" t="s">
        <v>606</v>
      </c>
      <c r="K311" s="64"/>
      <c r="L311" s="64"/>
      <c r="M311" s="64"/>
      <c r="N311" s="4">
        <v>1</v>
      </c>
      <c r="O311" s="4"/>
      <c r="P311" s="4">
        <v>1</v>
      </c>
      <c r="Q311" s="4"/>
      <c r="R311" s="4">
        <v>1</v>
      </c>
      <c r="S311" s="66">
        <v>1</v>
      </c>
      <c r="T311" s="62"/>
      <c r="U311" s="66"/>
      <c r="V311" s="67" t="s">
        <v>415</v>
      </c>
    </row>
    <row r="312" spans="1:22" ht="27" x14ac:dyDescent="0.45">
      <c r="A312" s="3">
        <v>2023</v>
      </c>
      <c r="B312" s="3" t="s">
        <v>716</v>
      </c>
      <c r="C312" s="4" t="s">
        <v>173</v>
      </c>
      <c r="D312" s="61" t="s">
        <v>714</v>
      </c>
      <c r="E312" s="60">
        <v>366</v>
      </c>
      <c r="F312" s="5" t="s">
        <v>607</v>
      </c>
      <c r="G312" s="4" t="s">
        <v>22</v>
      </c>
      <c r="H312" s="4">
        <v>22</v>
      </c>
      <c r="I312" s="4" t="s">
        <v>23</v>
      </c>
      <c r="J312" s="5" t="s">
        <v>608</v>
      </c>
      <c r="K312" s="64"/>
      <c r="L312" s="64"/>
      <c r="M312" s="64"/>
      <c r="N312" s="4">
        <v>1</v>
      </c>
      <c r="O312" s="4">
        <v>1</v>
      </c>
      <c r="P312" s="4"/>
      <c r="Q312" s="4"/>
      <c r="R312" s="4">
        <v>1</v>
      </c>
      <c r="S312" s="66">
        <v>1</v>
      </c>
      <c r="T312" s="62"/>
      <c r="U312" s="66"/>
      <c r="V312" s="67" t="s">
        <v>415</v>
      </c>
    </row>
    <row r="313" spans="1:22" ht="27" x14ac:dyDescent="0.45">
      <c r="A313" s="3">
        <v>2023</v>
      </c>
      <c r="B313" s="3" t="s">
        <v>716</v>
      </c>
      <c r="C313" s="4" t="s">
        <v>173</v>
      </c>
      <c r="D313" s="61" t="s">
        <v>714</v>
      </c>
      <c r="E313" s="60">
        <v>366</v>
      </c>
      <c r="F313" s="5" t="s">
        <v>609</v>
      </c>
      <c r="G313" s="4" t="s">
        <v>22</v>
      </c>
      <c r="H313" s="4">
        <v>19</v>
      </c>
      <c r="I313" s="4" t="s">
        <v>23</v>
      </c>
      <c r="J313" s="5" t="s">
        <v>610</v>
      </c>
      <c r="K313" s="64"/>
      <c r="L313" s="64"/>
      <c r="M313" s="64"/>
      <c r="N313" s="4">
        <v>1</v>
      </c>
      <c r="O313" s="6"/>
      <c r="P313" s="4"/>
      <c r="Q313" s="4">
        <v>1</v>
      </c>
      <c r="R313" s="4">
        <v>1</v>
      </c>
      <c r="S313" s="66">
        <v>1</v>
      </c>
      <c r="T313" s="62"/>
      <c r="U313" s="66"/>
      <c r="V313" s="67" t="s">
        <v>415</v>
      </c>
    </row>
    <row r="314" spans="1:22" ht="27" x14ac:dyDescent="0.45">
      <c r="A314" s="3">
        <v>2023</v>
      </c>
      <c r="B314" s="3" t="s">
        <v>716</v>
      </c>
      <c r="C314" s="4" t="s">
        <v>173</v>
      </c>
      <c r="D314" s="61" t="s">
        <v>714</v>
      </c>
      <c r="E314" s="60">
        <v>366</v>
      </c>
      <c r="F314" s="5" t="s">
        <v>611</v>
      </c>
      <c r="G314" s="4" t="s">
        <v>22</v>
      </c>
      <c r="H314" s="4">
        <v>20</v>
      </c>
      <c r="I314" s="4" t="s">
        <v>23</v>
      </c>
      <c r="J314" s="5" t="s">
        <v>606</v>
      </c>
      <c r="K314" s="64"/>
      <c r="L314" s="64"/>
      <c r="M314" s="64"/>
      <c r="N314" s="4">
        <v>1</v>
      </c>
      <c r="O314" s="4">
        <v>1</v>
      </c>
      <c r="P314" s="4"/>
      <c r="Q314" s="4"/>
      <c r="R314" s="4"/>
      <c r="S314" s="66">
        <v>1</v>
      </c>
      <c r="T314" s="62"/>
      <c r="U314" s="66"/>
      <c r="V314" s="67" t="s">
        <v>415</v>
      </c>
    </row>
    <row r="315" spans="1:22" ht="27" x14ac:dyDescent="0.45">
      <c r="A315" s="3">
        <v>2023</v>
      </c>
      <c r="B315" s="3" t="s">
        <v>716</v>
      </c>
      <c r="C315" s="4" t="s">
        <v>173</v>
      </c>
      <c r="D315" s="61" t="s">
        <v>714</v>
      </c>
      <c r="E315" s="60">
        <v>366</v>
      </c>
      <c r="F315" s="5" t="s">
        <v>612</v>
      </c>
      <c r="G315" s="4" t="s">
        <v>22</v>
      </c>
      <c r="H315" s="4">
        <v>26</v>
      </c>
      <c r="I315" s="4" t="s">
        <v>23</v>
      </c>
      <c r="J315" s="5" t="s">
        <v>613</v>
      </c>
      <c r="K315" s="64"/>
      <c r="L315" s="64"/>
      <c r="M315" s="64"/>
      <c r="N315" s="4">
        <v>1</v>
      </c>
      <c r="O315" s="4"/>
      <c r="P315" s="4">
        <v>1</v>
      </c>
      <c r="Q315" s="4"/>
      <c r="R315" s="4">
        <v>1</v>
      </c>
      <c r="S315" s="66">
        <v>1</v>
      </c>
      <c r="T315" s="62"/>
      <c r="U315" s="66"/>
      <c r="V315" s="67" t="s">
        <v>415</v>
      </c>
    </row>
    <row r="316" spans="1:22" ht="27" x14ac:dyDescent="0.45">
      <c r="A316" s="3">
        <v>2023</v>
      </c>
      <c r="B316" s="3" t="s">
        <v>716</v>
      </c>
      <c r="C316" s="4" t="s">
        <v>173</v>
      </c>
      <c r="D316" s="61" t="s">
        <v>714</v>
      </c>
      <c r="E316" s="60">
        <v>366</v>
      </c>
      <c r="F316" s="5" t="s">
        <v>614</v>
      </c>
      <c r="G316" s="4" t="s">
        <v>22</v>
      </c>
      <c r="H316" s="4">
        <v>23</v>
      </c>
      <c r="I316" s="4" t="s">
        <v>23</v>
      </c>
      <c r="J316" s="5" t="s">
        <v>615</v>
      </c>
      <c r="K316" s="64"/>
      <c r="L316" s="64"/>
      <c r="M316" s="64"/>
      <c r="N316" s="4">
        <v>1</v>
      </c>
      <c r="O316" s="4">
        <v>1</v>
      </c>
      <c r="P316" s="4"/>
      <c r="Q316" s="4"/>
      <c r="R316" s="4"/>
      <c r="S316" s="66">
        <v>1</v>
      </c>
      <c r="T316" s="62"/>
      <c r="U316" s="66"/>
      <c r="V316" s="67" t="s">
        <v>415</v>
      </c>
    </row>
    <row r="317" spans="1:22" ht="27" x14ac:dyDescent="0.45">
      <c r="A317" s="3">
        <v>2023</v>
      </c>
      <c r="B317" s="3" t="s">
        <v>716</v>
      </c>
      <c r="C317" s="4" t="s">
        <v>173</v>
      </c>
      <c r="D317" s="61" t="s">
        <v>714</v>
      </c>
      <c r="E317" s="60">
        <v>366</v>
      </c>
      <c r="F317" s="5" t="s">
        <v>616</v>
      </c>
      <c r="G317" s="4" t="s">
        <v>22</v>
      </c>
      <c r="H317" s="4">
        <v>27</v>
      </c>
      <c r="I317" s="4" t="s">
        <v>23</v>
      </c>
      <c r="J317" s="5" t="s">
        <v>617</v>
      </c>
      <c r="K317" s="64"/>
      <c r="L317" s="64"/>
      <c r="M317" s="64"/>
      <c r="N317" s="4">
        <v>1</v>
      </c>
      <c r="O317" s="4"/>
      <c r="P317" s="4">
        <v>1</v>
      </c>
      <c r="Q317" s="4"/>
      <c r="R317" s="4">
        <v>1</v>
      </c>
      <c r="S317" s="66">
        <v>1</v>
      </c>
      <c r="T317" s="62"/>
      <c r="U317" s="66"/>
      <c r="V317" s="67" t="s">
        <v>415</v>
      </c>
    </row>
    <row r="318" spans="1:22" ht="27" x14ac:dyDescent="0.45">
      <c r="A318" s="3">
        <v>2023</v>
      </c>
      <c r="B318" s="3" t="s">
        <v>716</v>
      </c>
      <c r="C318" s="4" t="s">
        <v>173</v>
      </c>
      <c r="D318" s="61" t="s">
        <v>714</v>
      </c>
      <c r="E318" s="60">
        <v>366</v>
      </c>
      <c r="F318" s="5" t="s">
        <v>618</v>
      </c>
      <c r="G318" s="4" t="s">
        <v>419</v>
      </c>
      <c r="H318" s="4">
        <v>30</v>
      </c>
      <c r="I318" s="4" t="s">
        <v>23</v>
      </c>
      <c r="J318" s="5" t="s">
        <v>619</v>
      </c>
      <c r="K318" s="64"/>
      <c r="L318" s="64"/>
      <c r="M318" s="64"/>
      <c r="N318" s="4">
        <v>1</v>
      </c>
      <c r="O318" s="6"/>
      <c r="P318" s="4">
        <v>1</v>
      </c>
      <c r="Q318" s="4"/>
      <c r="R318" s="4">
        <v>0</v>
      </c>
      <c r="S318" s="66">
        <v>1</v>
      </c>
      <c r="T318" s="62"/>
      <c r="U318" s="66"/>
      <c r="V318" s="67" t="s">
        <v>415</v>
      </c>
    </row>
    <row r="319" spans="1:22" ht="27" x14ac:dyDescent="0.45">
      <c r="A319" s="3">
        <v>2023</v>
      </c>
      <c r="B319" s="3" t="s">
        <v>716</v>
      </c>
      <c r="C319" s="4" t="s">
        <v>173</v>
      </c>
      <c r="D319" s="61" t="s">
        <v>714</v>
      </c>
      <c r="E319" s="60">
        <v>366</v>
      </c>
      <c r="F319" s="5" t="s">
        <v>620</v>
      </c>
      <c r="G319" s="4" t="s">
        <v>22</v>
      </c>
      <c r="H319" s="4">
        <v>22</v>
      </c>
      <c r="I319" s="4" t="s">
        <v>23</v>
      </c>
      <c r="J319" s="5" t="s">
        <v>621</v>
      </c>
      <c r="K319" s="64"/>
      <c r="L319" s="64"/>
      <c r="M319" s="64"/>
      <c r="N319" s="4">
        <v>1</v>
      </c>
      <c r="O319" s="4">
        <v>1</v>
      </c>
      <c r="P319" s="4"/>
      <c r="Q319" s="4"/>
      <c r="R319" s="4"/>
      <c r="S319" s="66">
        <v>1</v>
      </c>
      <c r="T319" s="62"/>
      <c r="U319" s="66"/>
      <c r="V319" s="67" t="s">
        <v>415</v>
      </c>
    </row>
    <row r="320" spans="1:22" ht="40.5" x14ac:dyDescent="0.45">
      <c r="A320" s="3">
        <v>2023</v>
      </c>
      <c r="B320" s="3" t="s">
        <v>716</v>
      </c>
      <c r="C320" s="4" t="s">
        <v>173</v>
      </c>
      <c r="D320" s="61" t="s">
        <v>714</v>
      </c>
      <c r="E320" s="60">
        <v>366</v>
      </c>
      <c r="F320" s="5" t="s">
        <v>622</v>
      </c>
      <c r="G320" s="4" t="s">
        <v>22</v>
      </c>
      <c r="H320" s="4">
        <v>23</v>
      </c>
      <c r="I320" s="4" t="s">
        <v>23</v>
      </c>
      <c r="J320" s="5" t="s">
        <v>623</v>
      </c>
      <c r="K320" s="64"/>
      <c r="L320" s="64"/>
      <c r="M320" s="64"/>
      <c r="N320" s="4">
        <v>1</v>
      </c>
      <c r="O320" s="4">
        <v>1</v>
      </c>
      <c r="P320" s="4"/>
      <c r="Q320" s="4"/>
      <c r="R320" s="4"/>
      <c r="S320" s="66">
        <v>1</v>
      </c>
      <c r="T320" s="62"/>
      <c r="U320" s="66"/>
      <c r="V320" s="67" t="s">
        <v>415</v>
      </c>
    </row>
    <row r="321" spans="1:22" ht="229.5" x14ac:dyDescent="0.45">
      <c r="A321" s="3">
        <v>2023</v>
      </c>
      <c r="B321" s="3" t="s">
        <v>716</v>
      </c>
      <c r="C321" s="4" t="s">
        <v>462</v>
      </c>
      <c r="D321" s="61" t="s">
        <v>714</v>
      </c>
      <c r="E321" s="60">
        <v>366</v>
      </c>
      <c r="F321" s="5" t="s">
        <v>624</v>
      </c>
      <c r="G321" s="4" t="s">
        <v>22</v>
      </c>
      <c r="H321" s="4">
        <v>24</v>
      </c>
      <c r="I321" s="4" t="s">
        <v>23</v>
      </c>
      <c r="J321" s="5" t="s">
        <v>625</v>
      </c>
      <c r="K321" s="64"/>
      <c r="L321" s="64"/>
      <c r="M321" s="64"/>
      <c r="N321" s="4">
        <v>1</v>
      </c>
      <c r="O321" s="4">
        <v>1</v>
      </c>
      <c r="P321" s="4"/>
      <c r="Q321" s="4"/>
      <c r="R321" s="4">
        <v>1</v>
      </c>
      <c r="S321" s="66">
        <v>1</v>
      </c>
      <c r="T321" s="62"/>
      <c r="U321" s="66"/>
      <c r="V321" s="67" t="s">
        <v>415</v>
      </c>
    </row>
    <row r="322" spans="1:22" ht="67.5" x14ac:dyDescent="0.45">
      <c r="A322" s="3">
        <v>2023</v>
      </c>
      <c r="B322" s="3" t="s">
        <v>716</v>
      </c>
      <c r="C322" s="4" t="s">
        <v>462</v>
      </c>
      <c r="D322" s="61" t="s">
        <v>714</v>
      </c>
      <c r="E322" s="60">
        <v>366</v>
      </c>
      <c r="F322" s="5" t="s">
        <v>626</v>
      </c>
      <c r="G322" s="4" t="s">
        <v>22</v>
      </c>
      <c r="H322" s="4">
        <v>19</v>
      </c>
      <c r="I322" s="4" t="s">
        <v>23</v>
      </c>
      <c r="J322" s="5" t="s">
        <v>627</v>
      </c>
      <c r="K322" s="64"/>
      <c r="L322" s="64"/>
      <c r="M322" s="64"/>
      <c r="N322" s="4">
        <v>1</v>
      </c>
      <c r="O322" s="4">
        <v>1</v>
      </c>
      <c r="P322" s="4"/>
      <c r="Q322" s="4"/>
      <c r="R322" s="4">
        <v>1</v>
      </c>
      <c r="S322" s="66">
        <v>1</v>
      </c>
      <c r="T322" s="62"/>
      <c r="U322" s="66"/>
      <c r="V322" s="67" t="s">
        <v>415</v>
      </c>
    </row>
    <row r="323" spans="1:22" ht="27" x14ac:dyDescent="0.45">
      <c r="A323" s="3">
        <v>2023</v>
      </c>
      <c r="B323" s="3" t="s">
        <v>716</v>
      </c>
      <c r="C323" s="4" t="s">
        <v>462</v>
      </c>
      <c r="D323" s="61" t="s">
        <v>714</v>
      </c>
      <c r="E323" s="60">
        <v>366</v>
      </c>
      <c r="F323" s="5" t="s">
        <v>628</v>
      </c>
      <c r="G323" s="4" t="s">
        <v>22</v>
      </c>
      <c r="H323" s="4">
        <v>30</v>
      </c>
      <c r="I323" s="4" t="s">
        <v>23</v>
      </c>
      <c r="J323" s="5" t="s">
        <v>629</v>
      </c>
      <c r="K323" s="64"/>
      <c r="L323" s="64"/>
      <c r="M323" s="64"/>
      <c r="N323" s="4">
        <v>1</v>
      </c>
      <c r="O323" s="4">
        <v>1</v>
      </c>
      <c r="P323" s="4"/>
      <c r="Q323" s="4"/>
      <c r="R323" s="4"/>
      <c r="S323" s="66">
        <v>1</v>
      </c>
      <c r="T323" s="62"/>
      <c r="U323" s="66"/>
      <c r="V323" s="67" t="s">
        <v>415</v>
      </c>
    </row>
    <row r="324" spans="1:22" ht="54" x14ac:dyDescent="0.45">
      <c r="A324" s="3">
        <v>2023</v>
      </c>
      <c r="B324" s="3" t="s">
        <v>716</v>
      </c>
      <c r="C324" s="4" t="s">
        <v>462</v>
      </c>
      <c r="D324" s="61" t="s">
        <v>714</v>
      </c>
      <c r="E324" s="60">
        <v>366</v>
      </c>
      <c r="F324" s="5" t="s">
        <v>630</v>
      </c>
      <c r="G324" s="4" t="s">
        <v>22</v>
      </c>
      <c r="H324" s="4">
        <v>28</v>
      </c>
      <c r="I324" s="4" t="s">
        <v>23</v>
      </c>
      <c r="J324" s="5" t="s">
        <v>631</v>
      </c>
      <c r="K324" s="64"/>
      <c r="L324" s="64"/>
      <c r="M324" s="64"/>
      <c r="N324" s="4">
        <v>1</v>
      </c>
      <c r="O324" s="4"/>
      <c r="P324" s="4"/>
      <c r="Q324" s="4"/>
      <c r="R324" s="4"/>
      <c r="S324" s="66">
        <v>1</v>
      </c>
      <c r="T324" s="62"/>
      <c r="U324" s="66"/>
      <c r="V324" s="67" t="s">
        <v>415</v>
      </c>
    </row>
    <row r="325" spans="1:22" ht="40.5" x14ac:dyDescent="0.45">
      <c r="A325" s="3">
        <v>2023</v>
      </c>
      <c r="B325" s="3" t="s">
        <v>716</v>
      </c>
      <c r="C325" s="4" t="s">
        <v>462</v>
      </c>
      <c r="D325" s="61" t="s">
        <v>714</v>
      </c>
      <c r="E325" s="60">
        <v>366</v>
      </c>
      <c r="F325" s="5" t="s">
        <v>632</v>
      </c>
      <c r="G325" s="4" t="s">
        <v>22</v>
      </c>
      <c r="H325" s="4">
        <v>33</v>
      </c>
      <c r="I325" s="4" t="s">
        <v>23</v>
      </c>
      <c r="J325" s="5" t="s">
        <v>633</v>
      </c>
      <c r="K325" s="64"/>
      <c r="L325" s="64"/>
      <c r="M325" s="64"/>
      <c r="N325" s="4">
        <v>1</v>
      </c>
      <c r="O325" s="4">
        <v>1</v>
      </c>
      <c r="P325" s="4"/>
      <c r="Q325" s="4"/>
      <c r="R325" s="4"/>
      <c r="S325" s="66">
        <v>1</v>
      </c>
      <c r="T325" s="62"/>
      <c r="U325" s="66"/>
      <c r="V325" s="67" t="s">
        <v>415</v>
      </c>
    </row>
    <row r="326" spans="1:22" ht="27" x14ac:dyDescent="0.45">
      <c r="A326" s="3">
        <v>2023</v>
      </c>
      <c r="B326" s="3" t="s">
        <v>716</v>
      </c>
      <c r="C326" s="4" t="s">
        <v>462</v>
      </c>
      <c r="D326" s="61" t="s">
        <v>714</v>
      </c>
      <c r="E326" s="60">
        <v>366</v>
      </c>
      <c r="F326" s="5" t="s">
        <v>634</v>
      </c>
      <c r="G326" s="4" t="s">
        <v>22</v>
      </c>
      <c r="H326" s="4">
        <v>27</v>
      </c>
      <c r="I326" s="4" t="s">
        <v>23</v>
      </c>
      <c r="J326" s="5" t="s">
        <v>635</v>
      </c>
      <c r="K326" s="64"/>
      <c r="L326" s="64"/>
      <c r="M326" s="64"/>
      <c r="N326" s="4">
        <v>1</v>
      </c>
      <c r="O326" s="4"/>
      <c r="P326" s="4"/>
      <c r="Q326" s="4"/>
      <c r="R326" s="4"/>
      <c r="S326" s="66">
        <v>1</v>
      </c>
      <c r="T326" s="62"/>
      <c r="U326" s="66"/>
      <c r="V326" s="67" t="s">
        <v>415</v>
      </c>
    </row>
    <row r="327" spans="1:22" ht="54" x14ac:dyDescent="0.45">
      <c r="A327" s="3">
        <v>2023</v>
      </c>
      <c r="B327" s="3" t="s">
        <v>716</v>
      </c>
      <c r="C327" s="4" t="s">
        <v>462</v>
      </c>
      <c r="D327" s="61" t="s">
        <v>714</v>
      </c>
      <c r="E327" s="60">
        <v>366</v>
      </c>
      <c r="F327" s="5" t="s">
        <v>636</v>
      </c>
      <c r="G327" s="4" t="s">
        <v>22</v>
      </c>
      <c r="H327" s="4">
        <v>23</v>
      </c>
      <c r="I327" s="4" t="s">
        <v>23</v>
      </c>
      <c r="J327" s="5" t="s">
        <v>637</v>
      </c>
      <c r="K327" s="64"/>
      <c r="L327" s="64"/>
      <c r="M327" s="64"/>
      <c r="N327" s="4">
        <v>1</v>
      </c>
      <c r="O327" s="4"/>
      <c r="P327" s="4">
        <v>1</v>
      </c>
      <c r="Q327" s="4"/>
      <c r="R327" s="4"/>
      <c r="S327" s="66">
        <v>1</v>
      </c>
      <c r="T327" s="62"/>
      <c r="U327" s="66"/>
      <c r="V327" s="67" t="s">
        <v>415</v>
      </c>
    </row>
    <row r="328" spans="1:22" ht="81" x14ac:dyDescent="0.45">
      <c r="A328" s="3">
        <v>2023</v>
      </c>
      <c r="B328" s="3" t="s">
        <v>716</v>
      </c>
      <c r="C328" s="4" t="s">
        <v>462</v>
      </c>
      <c r="D328" s="61" t="s">
        <v>714</v>
      </c>
      <c r="E328" s="60">
        <v>366</v>
      </c>
      <c r="F328" s="5" t="s">
        <v>638</v>
      </c>
      <c r="G328" s="4" t="s">
        <v>22</v>
      </c>
      <c r="H328" s="4">
        <v>24</v>
      </c>
      <c r="I328" s="4" t="s">
        <v>23</v>
      </c>
      <c r="J328" s="5" t="s">
        <v>639</v>
      </c>
      <c r="K328" s="64"/>
      <c r="L328" s="64"/>
      <c r="M328" s="64"/>
      <c r="N328" s="4">
        <v>1</v>
      </c>
      <c r="O328" s="4"/>
      <c r="P328" s="4"/>
      <c r="Q328" s="4"/>
      <c r="R328" s="4"/>
      <c r="S328" s="66">
        <v>1</v>
      </c>
      <c r="T328" s="62"/>
      <c r="U328" s="66"/>
      <c r="V328" s="67" t="s">
        <v>415</v>
      </c>
    </row>
    <row r="329" spans="1:22" ht="54" x14ac:dyDescent="0.45">
      <c r="A329" s="3">
        <v>2023</v>
      </c>
      <c r="B329" s="3" t="s">
        <v>716</v>
      </c>
      <c r="C329" s="4" t="s">
        <v>462</v>
      </c>
      <c r="D329" s="61" t="s">
        <v>714</v>
      </c>
      <c r="E329" s="60">
        <v>366</v>
      </c>
      <c r="F329" s="5" t="s">
        <v>640</v>
      </c>
      <c r="G329" s="4" t="s">
        <v>22</v>
      </c>
      <c r="H329" s="4">
        <v>20</v>
      </c>
      <c r="I329" s="4" t="s">
        <v>23</v>
      </c>
      <c r="J329" s="5" t="s">
        <v>641</v>
      </c>
      <c r="K329" s="64"/>
      <c r="L329" s="64"/>
      <c r="M329" s="64"/>
      <c r="N329" s="4">
        <v>1</v>
      </c>
      <c r="O329" s="4">
        <v>1</v>
      </c>
      <c r="P329" s="4"/>
      <c r="Q329" s="4"/>
      <c r="R329" s="4">
        <v>0</v>
      </c>
      <c r="S329" s="66">
        <v>1</v>
      </c>
      <c r="T329" s="62"/>
      <c r="U329" s="66"/>
      <c r="V329" s="67" t="s">
        <v>415</v>
      </c>
    </row>
    <row r="330" spans="1:22" ht="27" x14ac:dyDescent="0.45">
      <c r="A330" s="3">
        <v>2023</v>
      </c>
      <c r="B330" s="3" t="s">
        <v>716</v>
      </c>
      <c r="C330" s="4" t="s">
        <v>462</v>
      </c>
      <c r="D330" s="61" t="s">
        <v>714</v>
      </c>
      <c r="E330" s="60">
        <v>366</v>
      </c>
      <c r="F330" s="5" t="s">
        <v>642</v>
      </c>
      <c r="G330" s="4" t="s">
        <v>22</v>
      </c>
      <c r="H330" s="4">
        <v>25</v>
      </c>
      <c r="I330" s="4" t="s">
        <v>23</v>
      </c>
      <c r="J330" s="5" t="s">
        <v>643</v>
      </c>
      <c r="K330" s="64"/>
      <c r="L330" s="64"/>
      <c r="M330" s="64"/>
      <c r="N330" s="4">
        <v>1</v>
      </c>
      <c r="O330" s="4">
        <v>1</v>
      </c>
      <c r="P330" s="4"/>
      <c r="Q330" s="4"/>
      <c r="R330" s="4"/>
      <c r="S330" s="66">
        <v>1</v>
      </c>
      <c r="T330" s="62"/>
      <c r="U330" s="66"/>
      <c r="V330" s="67" t="s">
        <v>415</v>
      </c>
    </row>
    <row r="331" spans="1:22" ht="67.5" x14ac:dyDescent="0.45">
      <c r="A331" s="3">
        <v>2023</v>
      </c>
      <c r="B331" s="3" t="s">
        <v>716</v>
      </c>
      <c r="C331" s="4" t="s">
        <v>462</v>
      </c>
      <c r="D331" s="61" t="s">
        <v>714</v>
      </c>
      <c r="E331" s="60">
        <v>366</v>
      </c>
      <c r="F331" s="5" t="s">
        <v>644</v>
      </c>
      <c r="G331" s="4" t="s">
        <v>22</v>
      </c>
      <c r="H331" s="4">
        <v>29</v>
      </c>
      <c r="I331" s="4" t="s">
        <v>23</v>
      </c>
      <c r="J331" s="5" t="s">
        <v>645</v>
      </c>
      <c r="K331" s="64"/>
      <c r="L331" s="64"/>
      <c r="M331" s="64"/>
      <c r="N331" s="4">
        <v>1</v>
      </c>
      <c r="O331" s="4">
        <v>1</v>
      </c>
      <c r="P331" s="4"/>
      <c r="Q331" s="4"/>
      <c r="R331" s="4"/>
      <c r="S331" s="66">
        <v>1</v>
      </c>
      <c r="T331" s="62"/>
      <c r="U331" s="66"/>
      <c r="V331" s="67" t="s">
        <v>415</v>
      </c>
    </row>
    <row r="332" spans="1:22" ht="54" x14ac:dyDescent="0.45">
      <c r="A332" s="3">
        <v>2023</v>
      </c>
      <c r="B332" s="3" t="s">
        <v>716</v>
      </c>
      <c r="C332" s="4" t="s">
        <v>462</v>
      </c>
      <c r="D332" s="61" t="s">
        <v>714</v>
      </c>
      <c r="E332" s="60">
        <v>366</v>
      </c>
      <c r="F332" s="5" t="s">
        <v>646</v>
      </c>
      <c r="G332" s="4" t="s">
        <v>22</v>
      </c>
      <c r="H332" s="4">
        <v>23</v>
      </c>
      <c r="I332" s="4" t="s">
        <v>23</v>
      </c>
      <c r="J332" s="5" t="s">
        <v>647</v>
      </c>
      <c r="K332" s="64"/>
      <c r="L332" s="64"/>
      <c r="M332" s="64"/>
      <c r="N332" s="4">
        <v>1</v>
      </c>
      <c r="O332" s="4"/>
      <c r="P332" s="4"/>
      <c r="Q332" s="4">
        <v>1</v>
      </c>
      <c r="R332" s="4">
        <v>0</v>
      </c>
      <c r="S332" s="66">
        <v>1</v>
      </c>
      <c r="T332" s="62"/>
      <c r="U332" s="66"/>
      <c r="V332" s="67" t="s">
        <v>415</v>
      </c>
    </row>
    <row r="333" spans="1:22" ht="54" x14ac:dyDescent="0.45">
      <c r="A333" s="3">
        <v>2023</v>
      </c>
      <c r="B333" s="3" t="s">
        <v>716</v>
      </c>
      <c r="C333" s="4" t="s">
        <v>462</v>
      </c>
      <c r="D333" s="61" t="s">
        <v>714</v>
      </c>
      <c r="E333" s="60">
        <v>366</v>
      </c>
      <c r="F333" s="5" t="s">
        <v>648</v>
      </c>
      <c r="G333" s="4" t="s">
        <v>22</v>
      </c>
      <c r="H333" s="4">
        <v>22</v>
      </c>
      <c r="I333" s="4" t="s">
        <v>23</v>
      </c>
      <c r="J333" s="5" t="s">
        <v>649</v>
      </c>
      <c r="K333" s="64"/>
      <c r="L333" s="64"/>
      <c r="M333" s="64"/>
      <c r="N333" s="4">
        <v>1</v>
      </c>
      <c r="O333" s="4">
        <v>1</v>
      </c>
      <c r="P333" s="4"/>
      <c r="Q333" s="4"/>
      <c r="R333" s="4"/>
      <c r="S333" s="66">
        <v>1</v>
      </c>
      <c r="T333" s="62"/>
      <c r="U333" s="66"/>
      <c r="V333" s="67" t="s">
        <v>415</v>
      </c>
    </row>
    <row r="334" spans="1:22" ht="27" x14ac:dyDescent="0.45">
      <c r="A334" s="3">
        <v>2023</v>
      </c>
      <c r="B334" s="3" t="s">
        <v>716</v>
      </c>
      <c r="C334" s="4" t="s">
        <v>462</v>
      </c>
      <c r="D334" s="61" t="s">
        <v>714</v>
      </c>
      <c r="E334" s="60">
        <v>366</v>
      </c>
      <c r="F334" s="5" t="s">
        <v>650</v>
      </c>
      <c r="G334" s="4" t="s">
        <v>22</v>
      </c>
      <c r="H334" s="4">
        <v>19</v>
      </c>
      <c r="I334" s="4" t="s">
        <v>23</v>
      </c>
      <c r="J334" s="5" t="s">
        <v>651</v>
      </c>
      <c r="K334" s="64"/>
      <c r="L334" s="64"/>
      <c r="M334" s="64"/>
      <c r="N334" s="4">
        <v>1</v>
      </c>
      <c r="O334" s="4">
        <v>1</v>
      </c>
      <c r="P334" s="4"/>
      <c r="Q334" s="4"/>
      <c r="R334" s="4"/>
      <c r="S334" s="66">
        <v>1</v>
      </c>
      <c r="T334" s="62"/>
      <c r="U334" s="66"/>
      <c r="V334" s="67" t="s">
        <v>415</v>
      </c>
    </row>
    <row r="335" spans="1:22" ht="67.5" x14ac:dyDescent="0.45">
      <c r="A335" s="3">
        <v>2023</v>
      </c>
      <c r="B335" s="3" t="s">
        <v>716</v>
      </c>
      <c r="C335" s="4" t="s">
        <v>462</v>
      </c>
      <c r="D335" s="61" t="s">
        <v>714</v>
      </c>
      <c r="E335" s="60">
        <v>366</v>
      </c>
      <c r="F335" s="5" t="s">
        <v>652</v>
      </c>
      <c r="G335" s="4" t="s">
        <v>22</v>
      </c>
      <c r="H335" s="4">
        <v>26</v>
      </c>
      <c r="I335" s="4" t="s">
        <v>23</v>
      </c>
      <c r="J335" s="5" t="s">
        <v>653</v>
      </c>
      <c r="K335" s="64"/>
      <c r="L335" s="64"/>
      <c r="M335" s="64"/>
      <c r="N335" s="4">
        <v>1</v>
      </c>
      <c r="O335" s="4"/>
      <c r="P335" s="4"/>
      <c r="Q335" s="4"/>
      <c r="R335" s="4"/>
      <c r="S335" s="66">
        <v>1</v>
      </c>
      <c r="T335" s="62"/>
      <c r="U335" s="66"/>
      <c r="V335" s="67" t="s">
        <v>415</v>
      </c>
    </row>
    <row r="336" spans="1:22" ht="40.5" x14ac:dyDescent="0.45">
      <c r="A336" s="3">
        <v>2023</v>
      </c>
      <c r="B336" s="3" t="s">
        <v>716</v>
      </c>
      <c r="C336" s="4" t="s">
        <v>462</v>
      </c>
      <c r="D336" s="61" t="s">
        <v>714</v>
      </c>
      <c r="E336" s="60">
        <v>366</v>
      </c>
      <c r="F336" s="5" t="s">
        <v>654</v>
      </c>
      <c r="G336" s="4" t="s">
        <v>22</v>
      </c>
      <c r="H336" s="4">
        <v>26</v>
      </c>
      <c r="I336" s="4" t="s">
        <v>23</v>
      </c>
      <c r="J336" s="5" t="s">
        <v>655</v>
      </c>
      <c r="K336" s="64"/>
      <c r="L336" s="64"/>
      <c r="M336" s="64"/>
      <c r="N336" s="4">
        <v>1</v>
      </c>
      <c r="O336" s="4"/>
      <c r="P336" s="4">
        <v>1</v>
      </c>
      <c r="Q336" s="4"/>
      <c r="R336" s="4"/>
      <c r="S336" s="66">
        <v>1</v>
      </c>
      <c r="T336" s="62"/>
      <c r="U336" s="66"/>
      <c r="V336" s="67" t="s">
        <v>415</v>
      </c>
    </row>
    <row r="337" spans="1:22" ht="40.5" x14ac:dyDescent="0.45">
      <c r="A337" s="3">
        <v>2023</v>
      </c>
      <c r="B337" s="3" t="s">
        <v>716</v>
      </c>
      <c r="C337" s="4" t="s">
        <v>462</v>
      </c>
      <c r="D337" s="61" t="s">
        <v>714</v>
      </c>
      <c r="E337" s="60">
        <v>366</v>
      </c>
      <c r="F337" s="5" t="s">
        <v>656</v>
      </c>
      <c r="G337" s="4" t="s">
        <v>22</v>
      </c>
      <c r="H337" s="4">
        <v>20</v>
      </c>
      <c r="I337" s="4" t="s">
        <v>23</v>
      </c>
      <c r="J337" s="5" t="s">
        <v>657</v>
      </c>
      <c r="K337" s="64"/>
      <c r="L337" s="64"/>
      <c r="M337" s="64"/>
      <c r="N337" s="4">
        <v>1</v>
      </c>
      <c r="O337" s="4"/>
      <c r="P337" s="4"/>
      <c r="Q337" s="4"/>
      <c r="R337" s="4"/>
      <c r="S337" s="66">
        <v>1</v>
      </c>
      <c r="T337" s="62"/>
      <c r="U337" s="66"/>
      <c r="V337" s="67" t="s">
        <v>415</v>
      </c>
    </row>
    <row r="338" spans="1:22" ht="40.5" x14ac:dyDescent="0.45">
      <c r="A338" s="3">
        <v>2023</v>
      </c>
      <c r="B338" s="3" t="s">
        <v>716</v>
      </c>
      <c r="C338" s="4" t="s">
        <v>225</v>
      </c>
      <c r="D338" s="61" t="s">
        <v>714</v>
      </c>
      <c r="E338" s="60">
        <v>366</v>
      </c>
      <c r="F338" s="5" t="s">
        <v>658</v>
      </c>
      <c r="G338" s="4" t="s">
        <v>22</v>
      </c>
      <c r="H338" s="4">
        <v>23</v>
      </c>
      <c r="I338" s="4" t="s">
        <v>23</v>
      </c>
      <c r="J338" s="5" t="s">
        <v>659</v>
      </c>
      <c r="K338" s="64"/>
      <c r="L338" s="64"/>
      <c r="M338" s="64"/>
      <c r="N338" s="4">
        <v>1</v>
      </c>
      <c r="O338" s="4"/>
      <c r="P338" s="4">
        <v>1</v>
      </c>
      <c r="Q338" s="4"/>
      <c r="R338" s="4">
        <v>1</v>
      </c>
      <c r="S338" s="66">
        <v>1</v>
      </c>
      <c r="T338" s="62"/>
      <c r="U338" s="66"/>
      <c r="V338" s="67" t="s">
        <v>415</v>
      </c>
    </row>
    <row r="339" spans="1:22" ht="27" x14ac:dyDescent="0.45">
      <c r="A339" s="3">
        <v>2023</v>
      </c>
      <c r="B339" s="3" t="s">
        <v>716</v>
      </c>
      <c r="C339" s="4" t="s">
        <v>225</v>
      </c>
      <c r="D339" s="61" t="s">
        <v>714</v>
      </c>
      <c r="E339" s="60">
        <v>366</v>
      </c>
      <c r="F339" s="5" t="s">
        <v>660</v>
      </c>
      <c r="G339" s="4" t="s">
        <v>22</v>
      </c>
      <c r="H339" s="4">
        <v>34</v>
      </c>
      <c r="I339" s="4" t="s">
        <v>23</v>
      </c>
      <c r="J339" s="5" t="s">
        <v>661</v>
      </c>
      <c r="K339" s="64"/>
      <c r="L339" s="64"/>
      <c r="M339" s="64"/>
      <c r="N339" s="4">
        <v>1</v>
      </c>
      <c r="O339" s="4">
        <v>1</v>
      </c>
      <c r="P339" s="4"/>
      <c r="Q339" s="4"/>
      <c r="R339" s="4">
        <v>0</v>
      </c>
      <c r="S339" s="66">
        <v>1</v>
      </c>
      <c r="T339" s="62"/>
      <c r="U339" s="66"/>
      <c r="V339" s="67" t="s">
        <v>415</v>
      </c>
    </row>
    <row r="340" spans="1:22" ht="27" x14ac:dyDescent="0.45">
      <c r="A340" s="3">
        <v>2023</v>
      </c>
      <c r="B340" s="3" t="s">
        <v>716</v>
      </c>
      <c r="C340" s="4" t="s">
        <v>225</v>
      </c>
      <c r="D340" s="61" t="s">
        <v>714</v>
      </c>
      <c r="E340" s="60">
        <v>366</v>
      </c>
      <c r="F340" s="5" t="s">
        <v>662</v>
      </c>
      <c r="G340" s="4" t="s">
        <v>22</v>
      </c>
      <c r="H340" s="4">
        <v>19</v>
      </c>
      <c r="I340" s="4" t="s">
        <v>23</v>
      </c>
      <c r="J340" s="5" t="s">
        <v>663</v>
      </c>
      <c r="K340" s="64"/>
      <c r="L340" s="64"/>
      <c r="M340" s="64"/>
      <c r="N340" s="4">
        <v>1</v>
      </c>
      <c r="O340" s="4">
        <v>1</v>
      </c>
      <c r="P340" s="4"/>
      <c r="Q340" s="4"/>
      <c r="R340" s="4"/>
      <c r="S340" s="66">
        <v>1</v>
      </c>
      <c r="T340" s="62"/>
      <c r="U340" s="66"/>
      <c r="V340" s="67" t="s">
        <v>415</v>
      </c>
    </row>
    <row r="341" spans="1:22" ht="27" x14ac:dyDescent="0.45">
      <c r="A341" s="3">
        <v>2023</v>
      </c>
      <c r="B341" s="3" t="s">
        <v>716</v>
      </c>
      <c r="C341" s="4" t="s">
        <v>225</v>
      </c>
      <c r="D341" s="61" t="s">
        <v>714</v>
      </c>
      <c r="E341" s="60">
        <v>366</v>
      </c>
      <c r="F341" s="5" t="s">
        <v>664</v>
      </c>
      <c r="G341" s="4" t="s">
        <v>22</v>
      </c>
      <c r="H341" s="4">
        <v>29</v>
      </c>
      <c r="I341" s="4" t="s">
        <v>23</v>
      </c>
      <c r="J341" s="5" t="s">
        <v>665</v>
      </c>
      <c r="K341" s="64"/>
      <c r="L341" s="64"/>
      <c r="M341" s="64"/>
      <c r="N341" s="4">
        <v>1</v>
      </c>
      <c r="O341" s="4">
        <v>1</v>
      </c>
      <c r="P341" s="4"/>
      <c r="Q341" s="4"/>
      <c r="R341" s="4">
        <v>0</v>
      </c>
      <c r="S341" s="66">
        <v>1</v>
      </c>
      <c r="T341" s="62"/>
      <c r="U341" s="66"/>
      <c r="V341" s="67" t="s">
        <v>415</v>
      </c>
    </row>
    <row r="342" spans="1:22" ht="27" x14ac:dyDescent="0.45">
      <c r="A342" s="3">
        <v>2023</v>
      </c>
      <c r="B342" s="3" t="s">
        <v>716</v>
      </c>
      <c r="C342" s="4" t="s">
        <v>225</v>
      </c>
      <c r="D342" s="61" t="s">
        <v>714</v>
      </c>
      <c r="E342" s="60">
        <v>366</v>
      </c>
      <c r="F342" s="5" t="s">
        <v>666</v>
      </c>
      <c r="G342" s="4" t="s">
        <v>22</v>
      </c>
      <c r="H342" s="4">
        <v>24</v>
      </c>
      <c r="I342" s="4" t="s">
        <v>23</v>
      </c>
      <c r="J342" s="5" t="s">
        <v>667</v>
      </c>
      <c r="K342" s="64"/>
      <c r="L342" s="64"/>
      <c r="M342" s="64"/>
      <c r="N342" s="4">
        <v>1</v>
      </c>
      <c r="O342" s="4">
        <v>1</v>
      </c>
      <c r="P342" s="4"/>
      <c r="Q342" s="4"/>
      <c r="R342" s="4"/>
      <c r="S342" s="66">
        <v>1</v>
      </c>
      <c r="T342" s="62"/>
      <c r="U342" s="66"/>
      <c r="V342" s="67" t="s">
        <v>415</v>
      </c>
    </row>
    <row r="343" spans="1:22" ht="27" x14ac:dyDescent="0.45">
      <c r="A343" s="3">
        <v>2023</v>
      </c>
      <c r="B343" s="3" t="s">
        <v>716</v>
      </c>
      <c r="C343" s="4" t="s">
        <v>225</v>
      </c>
      <c r="D343" s="61" t="s">
        <v>714</v>
      </c>
      <c r="E343" s="60">
        <v>366</v>
      </c>
      <c r="F343" s="5" t="s">
        <v>668</v>
      </c>
      <c r="G343" s="4" t="s">
        <v>22</v>
      </c>
      <c r="H343" s="4">
        <v>24</v>
      </c>
      <c r="I343" s="4" t="s">
        <v>23</v>
      </c>
      <c r="J343" s="5" t="s">
        <v>669</v>
      </c>
      <c r="K343" s="64"/>
      <c r="L343" s="64"/>
      <c r="M343" s="64"/>
      <c r="N343" s="4">
        <v>1</v>
      </c>
      <c r="O343" s="4"/>
      <c r="P343" s="4">
        <v>1</v>
      </c>
      <c r="Q343" s="4"/>
      <c r="R343" s="4">
        <v>0</v>
      </c>
      <c r="S343" s="66">
        <v>1</v>
      </c>
      <c r="T343" s="62"/>
      <c r="U343" s="66"/>
      <c r="V343" s="67" t="s">
        <v>415</v>
      </c>
    </row>
    <row r="344" spans="1:22" ht="27" x14ac:dyDescent="0.45">
      <c r="A344" s="3">
        <v>2023</v>
      </c>
      <c r="B344" s="3" t="s">
        <v>716</v>
      </c>
      <c r="C344" s="4" t="s">
        <v>225</v>
      </c>
      <c r="D344" s="61" t="s">
        <v>714</v>
      </c>
      <c r="E344" s="60">
        <v>366</v>
      </c>
      <c r="F344" s="5" t="s">
        <v>670</v>
      </c>
      <c r="G344" s="4" t="s">
        <v>22</v>
      </c>
      <c r="H344" s="4">
        <v>28</v>
      </c>
      <c r="I344" s="4" t="s">
        <v>23</v>
      </c>
      <c r="J344" s="5" t="s">
        <v>671</v>
      </c>
      <c r="K344" s="64"/>
      <c r="L344" s="64"/>
      <c r="M344" s="64"/>
      <c r="N344" s="4">
        <v>1</v>
      </c>
      <c r="O344" s="4">
        <v>1</v>
      </c>
      <c r="P344" s="4"/>
      <c r="Q344" s="4"/>
      <c r="R344" s="4"/>
      <c r="S344" s="66">
        <v>1</v>
      </c>
      <c r="T344" s="62"/>
      <c r="U344" s="66"/>
      <c r="V344" s="67" t="s">
        <v>415</v>
      </c>
    </row>
    <row r="345" spans="1:22" ht="27" x14ac:dyDescent="0.45">
      <c r="A345" s="3">
        <v>2023</v>
      </c>
      <c r="B345" s="3" t="s">
        <v>716</v>
      </c>
      <c r="C345" s="4" t="s">
        <v>225</v>
      </c>
      <c r="D345" s="61" t="s">
        <v>714</v>
      </c>
      <c r="E345" s="60">
        <v>366</v>
      </c>
      <c r="F345" s="5" t="s">
        <v>672</v>
      </c>
      <c r="G345" s="4" t="s">
        <v>22</v>
      </c>
      <c r="H345" s="4">
        <v>29</v>
      </c>
      <c r="I345" s="4" t="s">
        <v>23</v>
      </c>
      <c r="J345" s="5" t="s">
        <v>673</v>
      </c>
      <c r="K345" s="64"/>
      <c r="L345" s="64"/>
      <c r="M345" s="64"/>
      <c r="N345" s="4">
        <v>1</v>
      </c>
      <c r="O345" s="4"/>
      <c r="P345" s="4">
        <v>1</v>
      </c>
      <c r="Q345" s="4"/>
      <c r="R345" s="4">
        <v>0</v>
      </c>
      <c r="S345" s="66">
        <v>1</v>
      </c>
      <c r="T345" s="62"/>
      <c r="U345" s="66"/>
      <c r="V345" s="67" t="s">
        <v>415</v>
      </c>
    </row>
    <row r="346" spans="1:22" ht="27" x14ac:dyDescent="0.45">
      <c r="A346" s="3">
        <v>2023</v>
      </c>
      <c r="B346" s="3" t="s">
        <v>716</v>
      </c>
      <c r="C346" s="4" t="s">
        <v>225</v>
      </c>
      <c r="D346" s="61" t="s">
        <v>714</v>
      </c>
      <c r="E346" s="60">
        <v>366</v>
      </c>
      <c r="F346" s="5" t="s">
        <v>674</v>
      </c>
      <c r="G346" s="4" t="s">
        <v>22</v>
      </c>
      <c r="H346" s="4">
        <v>30</v>
      </c>
      <c r="I346" s="4" t="s">
        <v>23</v>
      </c>
      <c r="J346" s="5" t="s">
        <v>675</v>
      </c>
      <c r="K346" s="64"/>
      <c r="L346" s="64"/>
      <c r="M346" s="64"/>
      <c r="N346" s="4">
        <v>1</v>
      </c>
      <c r="O346" s="4">
        <v>1</v>
      </c>
      <c r="P346" s="4"/>
      <c r="Q346" s="4"/>
      <c r="R346" s="4">
        <v>1</v>
      </c>
      <c r="S346" s="66">
        <v>1</v>
      </c>
      <c r="T346" s="62"/>
      <c r="U346" s="66"/>
      <c r="V346" s="67" t="s">
        <v>415</v>
      </c>
    </row>
    <row r="347" spans="1:22" ht="27" x14ac:dyDescent="0.45">
      <c r="A347" s="3">
        <v>2023</v>
      </c>
      <c r="B347" s="3" t="s">
        <v>716</v>
      </c>
      <c r="C347" s="4" t="s">
        <v>225</v>
      </c>
      <c r="D347" s="61" t="s">
        <v>714</v>
      </c>
      <c r="E347" s="60">
        <v>366</v>
      </c>
      <c r="F347" s="5" t="s">
        <v>676</v>
      </c>
      <c r="G347" s="4" t="s">
        <v>22</v>
      </c>
      <c r="H347" s="4">
        <v>29</v>
      </c>
      <c r="I347" s="4" t="s">
        <v>23</v>
      </c>
      <c r="J347" s="5" t="s">
        <v>677</v>
      </c>
      <c r="K347" s="64"/>
      <c r="L347" s="64"/>
      <c r="M347" s="64"/>
      <c r="N347" s="4">
        <v>1</v>
      </c>
      <c r="O347" s="4"/>
      <c r="P347" s="4">
        <v>1</v>
      </c>
      <c r="Q347" s="4"/>
      <c r="R347" s="4">
        <v>1</v>
      </c>
      <c r="S347" s="66">
        <v>1</v>
      </c>
      <c r="T347" s="62"/>
      <c r="U347" s="66"/>
      <c r="V347" s="67" t="s">
        <v>415</v>
      </c>
    </row>
    <row r="348" spans="1:22" ht="27" x14ac:dyDescent="0.45">
      <c r="A348" s="3">
        <v>2023</v>
      </c>
      <c r="B348" s="3" t="s">
        <v>716</v>
      </c>
      <c r="C348" s="4" t="s">
        <v>225</v>
      </c>
      <c r="D348" s="61" t="s">
        <v>714</v>
      </c>
      <c r="E348" s="60">
        <v>366</v>
      </c>
      <c r="F348" s="5" t="s">
        <v>678</v>
      </c>
      <c r="G348" s="4" t="s">
        <v>22</v>
      </c>
      <c r="H348" s="4">
        <v>24</v>
      </c>
      <c r="I348" s="4" t="s">
        <v>23</v>
      </c>
      <c r="J348" s="5" t="s">
        <v>679</v>
      </c>
      <c r="K348" s="64"/>
      <c r="L348" s="64"/>
      <c r="M348" s="64"/>
      <c r="N348" s="4">
        <v>1</v>
      </c>
      <c r="O348" s="4">
        <v>1</v>
      </c>
      <c r="P348" s="4"/>
      <c r="Q348" s="4"/>
      <c r="R348" s="4">
        <v>1</v>
      </c>
      <c r="S348" s="66">
        <v>1</v>
      </c>
      <c r="T348" s="62"/>
      <c r="U348" s="66"/>
      <c r="V348" s="67" t="s">
        <v>415</v>
      </c>
    </row>
    <row r="349" spans="1:22" ht="27" x14ac:dyDescent="0.45">
      <c r="A349" s="3">
        <v>2023</v>
      </c>
      <c r="B349" s="3" t="s">
        <v>716</v>
      </c>
      <c r="C349" s="4" t="s">
        <v>225</v>
      </c>
      <c r="D349" s="61" t="s">
        <v>714</v>
      </c>
      <c r="E349" s="60">
        <v>366</v>
      </c>
      <c r="F349" s="5" t="s">
        <v>680</v>
      </c>
      <c r="G349" s="4" t="s">
        <v>22</v>
      </c>
      <c r="H349" s="4">
        <v>20</v>
      </c>
      <c r="I349" s="4" t="s">
        <v>23</v>
      </c>
      <c r="J349" s="5" t="s">
        <v>673</v>
      </c>
      <c r="K349" s="64"/>
      <c r="L349" s="64"/>
      <c r="M349" s="64"/>
      <c r="N349" s="4">
        <v>1</v>
      </c>
      <c r="O349" s="4"/>
      <c r="P349" s="4">
        <v>1</v>
      </c>
      <c r="Q349" s="4"/>
      <c r="R349" s="4">
        <v>1</v>
      </c>
      <c r="S349" s="66">
        <v>1</v>
      </c>
      <c r="T349" s="62"/>
      <c r="U349" s="66"/>
      <c r="V349" s="67" t="s">
        <v>415</v>
      </c>
    </row>
    <row r="350" spans="1:22" ht="27" x14ac:dyDescent="0.45">
      <c r="A350" s="3">
        <v>2023</v>
      </c>
      <c r="B350" s="3" t="s">
        <v>716</v>
      </c>
      <c r="C350" s="4" t="s">
        <v>225</v>
      </c>
      <c r="D350" s="61" t="s">
        <v>714</v>
      </c>
      <c r="E350" s="60">
        <v>366</v>
      </c>
      <c r="F350" s="5" t="s">
        <v>681</v>
      </c>
      <c r="G350" s="4" t="s">
        <v>22</v>
      </c>
      <c r="H350" s="4">
        <v>19</v>
      </c>
      <c r="I350" s="4" t="s">
        <v>23</v>
      </c>
      <c r="J350" s="5" t="s">
        <v>682</v>
      </c>
      <c r="K350" s="64"/>
      <c r="L350" s="64"/>
      <c r="M350" s="64"/>
      <c r="N350" s="4">
        <v>1</v>
      </c>
      <c r="O350" s="4"/>
      <c r="P350" s="4"/>
      <c r="Q350" s="4">
        <v>1</v>
      </c>
      <c r="R350" s="4">
        <v>1</v>
      </c>
      <c r="S350" s="66">
        <v>1</v>
      </c>
      <c r="T350" s="62"/>
      <c r="U350" s="66"/>
      <c r="V350" s="67" t="s">
        <v>415</v>
      </c>
    </row>
    <row r="351" spans="1:22" ht="27" x14ac:dyDescent="0.45">
      <c r="A351" s="3">
        <v>2023</v>
      </c>
      <c r="B351" s="3" t="s">
        <v>716</v>
      </c>
      <c r="C351" s="4" t="s">
        <v>124</v>
      </c>
      <c r="D351" s="61" t="s">
        <v>714</v>
      </c>
      <c r="E351" s="60">
        <v>366</v>
      </c>
      <c r="F351" s="5" t="s">
        <v>683</v>
      </c>
      <c r="G351" s="4" t="s">
        <v>22</v>
      </c>
      <c r="H351" s="4">
        <v>30</v>
      </c>
      <c r="I351" s="4" t="s">
        <v>23</v>
      </c>
      <c r="J351" s="5" t="s">
        <v>684</v>
      </c>
      <c r="K351" s="64"/>
      <c r="L351" s="64"/>
      <c r="M351" s="64"/>
      <c r="N351" s="4">
        <v>1</v>
      </c>
      <c r="O351" s="4"/>
      <c r="P351" s="4">
        <v>1</v>
      </c>
      <c r="Q351" s="4"/>
      <c r="R351" s="4">
        <v>0</v>
      </c>
      <c r="S351" s="66">
        <v>1</v>
      </c>
      <c r="T351" s="62"/>
      <c r="U351" s="66"/>
      <c r="V351" s="67" t="s">
        <v>415</v>
      </c>
    </row>
    <row r="352" spans="1:22" ht="27" x14ac:dyDescent="0.45">
      <c r="A352" s="3">
        <v>2023</v>
      </c>
      <c r="B352" s="3" t="s">
        <v>716</v>
      </c>
      <c r="C352" s="4" t="s">
        <v>124</v>
      </c>
      <c r="D352" s="61" t="s">
        <v>714</v>
      </c>
      <c r="E352" s="60">
        <v>366</v>
      </c>
      <c r="F352" s="5" t="s">
        <v>685</v>
      </c>
      <c r="G352" s="4" t="s">
        <v>22</v>
      </c>
      <c r="H352" s="4">
        <v>24</v>
      </c>
      <c r="I352" s="4" t="s">
        <v>23</v>
      </c>
      <c r="J352" s="5" t="s">
        <v>686</v>
      </c>
      <c r="K352" s="64"/>
      <c r="L352" s="64"/>
      <c r="M352" s="64"/>
      <c r="N352" s="4">
        <v>1</v>
      </c>
      <c r="O352" s="4"/>
      <c r="P352" s="4"/>
      <c r="Q352" s="4">
        <v>1</v>
      </c>
      <c r="R352" s="4">
        <v>0</v>
      </c>
      <c r="S352" s="66">
        <v>1</v>
      </c>
      <c r="T352" s="62"/>
      <c r="U352" s="66"/>
      <c r="V352" s="67" t="s">
        <v>415</v>
      </c>
    </row>
    <row r="353" spans="1:22" ht="40.5" x14ac:dyDescent="0.45">
      <c r="A353" s="3">
        <v>2023</v>
      </c>
      <c r="B353" s="3" t="s">
        <v>716</v>
      </c>
      <c r="C353" s="4" t="s">
        <v>124</v>
      </c>
      <c r="D353" s="61" t="s">
        <v>714</v>
      </c>
      <c r="E353" s="60">
        <v>366</v>
      </c>
      <c r="F353" s="5" t="s">
        <v>687</v>
      </c>
      <c r="G353" s="4" t="s">
        <v>22</v>
      </c>
      <c r="H353" s="4">
        <v>27</v>
      </c>
      <c r="I353" s="4" t="s">
        <v>23</v>
      </c>
      <c r="J353" s="5" t="s">
        <v>229</v>
      </c>
      <c r="K353" s="64"/>
      <c r="L353" s="64"/>
      <c r="M353" s="64"/>
      <c r="N353" s="4">
        <v>1</v>
      </c>
      <c r="O353" s="4">
        <v>1</v>
      </c>
      <c r="P353" s="4"/>
      <c r="Q353" s="4"/>
      <c r="R353" s="4">
        <v>0</v>
      </c>
      <c r="S353" s="66">
        <v>1</v>
      </c>
      <c r="T353" s="62"/>
      <c r="U353" s="66"/>
      <c r="V353" s="67" t="s">
        <v>415</v>
      </c>
    </row>
    <row r="354" spans="1:22" ht="27" x14ac:dyDescent="0.45">
      <c r="A354" s="3">
        <v>2023</v>
      </c>
      <c r="B354" s="3" t="s">
        <v>716</v>
      </c>
      <c r="C354" s="4" t="s">
        <v>124</v>
      </c>
      <c r="D354" s="61" t="s">
        <v>714</v>
      </c>
      <c r="E354" s="60">
        <v>366</v>
      </c>
      <c r="F354" s="5" t="s">
        <v>688</v>
      </c>
      <c r="G354" s="4" t="s">
        <v>22</v>
      </c>
      <c r="H354" s="4">
        <v>19</v>
      </c>
      <c r="I354" s="4" t="s">
        <v>23</v>
      </c>
      <c r="J354" s="5" t="s">
        <v>689</v>
      </c>
      <c r="K354" s="64"/>
      <c r="L354" s="64"/>
      <c r="M354" s="64"/>
      <c r="N354" s="4">
        <v>1</v>
      </c>
      <c r="O354" s="4"/>
      <c r="P354" s="4"/>
      <c r="Q354" s="4"/>
      <c r="R354" s="4"/>
      <c r="S354" s="66">
        <v>1</v>
      </c>
      <c r="T354" s="62"/>
      <c r="U354" s="66"/>
      <c r="V354" s="67" t="s">
        <v>415</v>
      </c>
    </row>
    <row r="355" spans="1:22" ht="27" x14ac:dyDescent="0.45">
      <c r="A355" s="3">
        <v>2023</v>
      </c>
      <c r="B355" s="3" t="s">
        <v>716</v>
      </c>
      <c r="C355" s="4" t="s">
        <v>124</v>
      </c>
      <c r="D355" s="61" t="s">
        <v>714</v>
      </c>
      <c r="E355" s="60">
        <v>366</v>
      </c>
      <c r="F355" s="5" t="s">
        <v>690</v>
      </c>
      <c r="G355" s="4" t="s">
        <v>22</v>
      </c>
      <c r="H355" s="4">
        <v>25</v>
      </c>
      <c r="I355" s="4" t="s">
        <v>23</v>
      </c>
      <c r="J355" s="5" t="s">
        <v>86</v>
      </c>
      <c r="K355" s="64"/>
      <c r="L355" s="64"/>
      <c r="M355" s="64"/>
      <c r="N355" s="4">
        <v>1</v>
      </c>
      <c r="O355" s="4"/>
      <c r="P355" s="4"/>
      <c r="Q355" s="4"/>
      <c r="R355" s="4"/>
      <c r="S355" s="66">
        <v>1</v>
      </c>
      <c r="T355" s="62"/>
      <c r="U355" s="66"/>
      <c r="V355" s="67" t="s">
        <v>415</v>
      </c>
    </row>
    <row r="356" spans="1:22" ht="27" x14ac:dyDescent="0.45">
      <c r="A356" s="3">
        <v>2023</v>
      </c>
      <c r="B356" s="3" t="s">
        <v>716</v>
      </c>
      <c r="C356" s="4" t="s">
        <v>124</v>
      </c>
      <c r="D356" s="61" t="s">
        <v>714</v>
      </c>
      <c r="E356" s="60">
        <v>366</v>
      </c>
      <c r="F356" s="5" t="s">
        <v>691</v>
      </c>
      <c r="G356" s="4" t="s">
        <v>22</v>
      </c>
      <c r="H356" s="4">
        <v>32</v>
      </c>
      <c r="I356" s="4" t="s">
        <v>23</v>
      </c>
      <c r="J356" s="5" t="s">
        <v>407</v>
      </c>
      <c r="K356" s="64"/>
      <c r="L356" s="64"/>
      <c r="M356" s="64"/>
      <c r="N356" s="4">
        <v>1</v>
      </c>
      <c r="O356" s="4"/>
      <c r="P356" s="4"/>
      <c r="Q356" s="4"/>
      <c r="R356" s="4">
        <v>0</v>
      </c>
      <c r="S356" s="66">
        <v>1</v>
      </c>
      <c r="T356" s="62"/>
      <c r="U356" s="66"/>
      <c r="V356" s="67" t="s">
        <v>415</v>
      </c>
    </row>
    <row r="357" spans="1:22" ht="27" x14ac:dyDescent="0.45">
      <c r="A357" s="3">
        <v>2023</v>
      </c>
      <c r="B357" s="3" t="s">
        <v>716</v>
      </c>
      <c r="C357" s="4" t="s">
        <v>124</v>
      </c>
      <c r="D357" s="61" t="s">
        <v>714</v>
      </c>
      <c r="E357" s="60">
        <v>366</v>
      </c>
      <c r="F357" s="5" t="s">
        <v>692</v>
      </c>
      <c r="G357" s="4" t="s">
        <v>22</v>
      </c>
      <c r="H357" s="4">
        <v>21</v>
      </c>
      <c r="I357" s="4" t="s">
        <v>23</v>
      </c>
      <c r="J357" s="5" t="s">
        <v>693</v>
      </c>
      <c r="K357" s="64"/>
      <c r="L357" s="64"/>
      <c r="M357" s="64"/>
      <c r="N357" s="4">
        <v>1</v>
      </c>
      <c r="O357" s="4">
        <v>1</v>
      </c>
      <c r="P357" s="4"/>
      <c r="Q357" s="4"/>
      <c r="R357" s="4"/>
      <c r="S357" s="66">
        <v>1</v>
      </c>
      <c r="T357" s="62"/>
      <c r="U357" s="66"/>
      <c r="V357" s="67" t="s">
        <v>415</v>
      </c>
    </row>
    <row r="358" spans="1:22" ht="27" x14ac:dyDescent="0.45">
      <c r="A358" s="3">
        <v>2023</v>
      </c>
      <c r="B358" s="3" t="s">
        <v>716</v>
      </c>
      <c r="C358" s="4" t="s">
        <v>124</v>
      </c>
      <c r="D358" s="61" t="s">
        <v>714</v>
      </c>
      <c r="E358" s="60">
        <v>366</v>
      </c>
      <c r="F358" s="5" t="s">
        <v>694</v>
      </c>
      <c r="G358" s="4" t="s">
        <v>22</v>
      </c>
      <c r="H358" s="4">
        <v>21</v>
      </c>
      <c r="I358" s="4" t="s">
        <v>23</v>
      </c>
      <c r="J358" s="5" t="s">
        <v>695</v>
      </c>
      <c r="K358" s="64"/>
      <c r="L358" s="64"/>
      <c r="M358" s="64"/>
      <c r="N358" s="4">
        <v>1</v>
      </c>
      <c r="O358" s="4"/>
      <c r="P358" s="4"/>
      <c r="Q358" s="4">
        <v>1</v>
      </c>
      <c r="R358" s="4">
        <v>0</v>
      </c>
      <c r="S358" s="66">
        <v>1</v>
      </c>
      <c r="T358" s="62"/>
      <c r="U358" s="66"/>
      <c r="V358" s="67" t="s">
        <v>415</v>
      </c>
    </row>
    <row r="359" spans="1:22" ht="27" x14ac:dyDescent="0.45">
      <c r="A359" s="3">
        <v>2023</v>
      </c>
      <c r="B359" s="3" t="s">
        <v>716</v>
      </c>
      <c r="C359" s="4" t="s">
        <v>124</v>
      </c>
      <c r="D359" s="61" t="s">
        <v>714</v>
      </c>
      <c r="E359" s="60">
        <v>366</v>
      </c>
      <c r="F359" s="5" t="s">
        <v>696</v>
      </c>
      <c r="G359" s="4" t="s">
        <v>22</v>
      </c>
      <c r="H359" s="4">
        <v>30</v>
      </c>
      <c r="I359" s="4" t="s">
        <v>23</v>
      </c>
      <c r="J359" s="5" t="s">
        <v>697</v>
      </c>
      <c r="K359" s="64"/>
      <c r="L359" s="64"/>
      <c r="M359" s="64"/>
      <c r="N359" s="4">
        <v>1</v>
      </c>
      <c r="O359" s="4"/>
      <c r="P359" s="4"/>
      <c r="Q359" s="4">
        <v>1</v>
      </c>
      <c r="R359" s="4"/>
      <c r="S359" s="66">
        <v>1</v>
      </c>
      <c r="T359" s="62"/>
      <c r="U359" s="66"/>
      <c r="V359" s="67" t="s">
        <v>415</v>
      </c>
    </row>
    <row r="360" spans="1:22" ht="27" x14ac:dyDescent="0.45">
      <c r="A360" s="3">
        <v>2023</v>
      </c>
      <c r="B360" s="3" t="s">
        <v>716</v>
      </c>
      <c r="C360" s="4" t="s">
        <v>124</v>
      </c>
      <c r="D360" s="61" t="s">
        <v>714</v>
      </c>
      <c r="E360" s="60">
        <v>366</v>
      </c>
      <c r="F360" s="5" t="s">
        <v>698</v>
      </c>
      <c r="G360" s="4" t="s">
        <v>22</v>
      </c>
      <c r="H360" s="4">
        <v>33</v>
      </c>
      <c r="I360" s="4" t="s">
        <v>23</v>
      </c>
      <c r="J360" s="5" t="s">
        <v>699</v>
      </c>
      <c r="K360" s="64"/>
      <c r="L360" s="64"/>
      <c r="M360" s="64"/>
      <c r="N360" s="4">
        <v>1</v>
      </c>
      <c r="O360" s="4"/>
      <c r="P360" s="4">
        <v>0</v>
      </c>
      <c r="Q360" s="4"/>
      <c r="R360" s="4">
        <v>0</v>
      </c>
      <c r="S360" s="66">
        <v>1</v>
      </c>
      <c r="T360" s="62"/>
      <c r="U360" s="66"/>
      <c r="V360" s="67" t="s">
        <v>415</v>
      </c>
    </row>
    <row r="361" spans="1:22" ht="27" x14ac:dyDescent="0.45">
      <c r="A361" s="3">
        <v>2023</v>
      </c>
      <c r="B361" s="3" t="s">
        <v>716</v>
      </c>
      <c r="C361" s="4" t="s">
        <v>124</v>
      </c>
      <c r="D361" s="61" t="s">
        <v>714</v>
      </c>
      <c r="E361" s="60">
        <v>366</v>
      </c>
      <c r="F361" s="5" t="s">
        <v>700</v>
      </c>
      <c r="G361" s="4" t="s">
        <v>22</v>
      </c>
      <c r="H361" s="4">
        <v>27</v>
      </c>
      <c r="I361" s="4" t="s">
        <v>23</v>
      </c>
      <c r="J361" s="5" t="s">
        <v>701</v>
      </c>
      <c r="K361" s="64"/>
      <c r="L361" s="64"/>
      <c r="M361" s="64"/>
      <c r="N361" s="4">
        <v>1</v>
      </c>
      <c r="O361" s="4"/>
      <c r="P361" s="4"/>
      <c r="Q361" s="4"/>
      <c r="R361" s="4"/>
      <c r="S361" s="66">
        <v>1</v>
      </c>
      <c r="T361" s="62"/>
      <c r="U361" s="66"/>
      <c r="V361" s="67" t="s">
        <v>415</v>
      </c>
    </row>
    <row r="362" spans="1:22" ht="27" x14ac:dyDescent="0.45">
      <c r="A362" s="3">
        <v>2023</v>
      </c>
      <c r="B362" s="3" t="s">
        <v>716</v>
      </c>
      <c r="C362" s="4" t="s">
        <v>124</v>
      </c>
      <c r="D362" s="61" t="s">
        <v>714</v>
      </c>
      <c r="E362" s="60">
        <v>366</v>
      </c>
      <c r="F362" s="5" t="s">
        <v>702</v>
      </c>
      <c r="G362" s="4" t="s">
        <v>22</v>
      </c>
      <c r="H362" s="4">
        <v>23</v>
      </c>
      <c r="I362" s="4" t="s">
        <v>23</v>
      </c>
      <c r="J362" s="5" t="s">
        <v>703</v>
      </c>
      <c r="K362" s="64"/>
      <c r="L362" s="64"/>
      <c r="M362" s="64"/>
      <c r="N362" s="4">
        <v>1</v>
      </c>
      <c r="O362" s="4"/>
      <c r="P362" s="4">
        <v>1</v>
      </c>
      <c r="Q362" s="4"/>
      <c r="R362" s="4">
        <v>1</v>
      </c>
      <c r="S362" s="66">
        <v>1</v>
      </c>
      <c r="T362" s="62"/>
      <c r="U362" s="66"/>
      <c r="V362" s="67" t="s">
        <v>415</v>
      </c>
    </row>
    <row r="363" spans="1:22" ht="40.5" x14ac:dyDescent="0.45">
      <c r="A363" s="3">
        <v>2023</v>
      </c>
      <c r="B363" s="3" t="s">
        <v>716</v>
      </c>
      <c r="C363" s="4" t="s">
        <v>124</v>
      </c>
      <c r="D363" s="61" t="s">
        <v>714</v>
      </c>
      <c r="E363" s="60">
        <v>366</v>
      </c>
      <c r="F363" s="5" t="s">
        <v>704</v>
      </c>
      <c r="G363" s="4" t="s">
        <v>22</v>
      </c>
      <c r="H363" s="4">
        <v>22</v>
      </c>
      <c r="I363" s="4" t="s">
        <v>23</v>
      </c>
      <c r="J363" s="5" t="s">
        <v>705</v>
      </c>
      <c r="K363" s="64"/>
      <c r="L363" s="64"/>
      <c r="M363" s="64"/>
      <c r="N363" s="4">
        <v>1</v>
      </c>
      <c r="O363" s="4"/>
      <c r="P363" s="4"/>
      <c r="Q363" s="4">
        <v>0</v>
      </c>
      <c r="R363" s="4">
        <v>1</v>
      </c>
      <c r="S363" s="66">
        <v>1</v>
      </c>
      <c r="T363" s="62"/>
      <c r="U363" s="66"/>
      <c r="V363" s="67" t="s">
        <v>415</v>
      </c>
    </row>
    <row r="364" spans="1:22" ht="40.5" x14ac:dyDescent="0.45">
      <c r="A364" s="3">
        <v>2023</v>
      </c>
      <c r="B364" s="3" t="s">
        <v>716</v>
      </c>
      <c r="C364" s="4" t="s">
        <v>124</v>
      </c>
      <c r="D364" s="61" t="s">
        <v>714</v>
      </c>
      <c r="E364" s="60">
        <v>366</v>
      </c>
      <c r="F364" s="5" t="s">
        <v>706</v>
      </c>
      <c r="G364" s="4" t="s">
        <v>22</v>
      </c>
      <c r="H364" s="4">
        <v>30</v>
      </c>
      <c r="I364" s="4" t="s">
        <v>25</v>
      </c>
      <c r="J364" s="5" t="s">
        <v>707</v>
      </c>
      <c r="K364" s="64"/>
      <c r="L364" s="64"/>
      <c r="M364" s="64"/>
      <c r="N364" s="4">
        <v>0</v>
      </c>
      <c r="O364" s="4"/>
      <c r="P364" s="4">
        <v>0</v>
      </c>
      <c r="Q364" s="4"/>
      <c r="R364" s="4"/>
      <c r="S364" s="66">
        <v>0</v>
      </c>
      <c r="T364" s="62"/>
      <c r="U364" s="66"/>
      <c r="V364" s="67" t="s">
        <v>415</v>
      </c>
    </row>
    <row r="365" spans="1:22" ht="54" x14ac:dyDescent="0.45">
      <c r="A365" s="3">
        <v>2023</v>
      </c>
      <c r="B365" s="3" t="s">
        <v>716</v>
      </c>
      <c r="C365" s="4" t="s">
        <v>124</v>
      </c>
      <c r="D365" s="61" t="s">
        <v>714</v>
      </c>
      <c r="E365" s="60">
        <v>366</v>
      </c>
      <c r="F365" s="5" t="s">
        <v>708</v>
      </c>
      <c r="G365" s="4" t="s">
        <v>22</v>
      </c>
      <c r="H365" s="4">
        <v>24</v>
      </c>
      <c r="I365" s="4" t="s">
        <v>23</v>
      </c>
      <c r="J365" s="5" t="s">
        <v>709</v>
      </c>
      <c r="K365" s="64"/>
      <c r="L365" s="64"/>
      <c r="M365" s="64"/>
      <c r="N365" s="4">
        <v>1</v>
      </c>
      <c r="O365" s="4"/>
      <c r="P365" s="4">
        <v>1</v>
      </c>
      <c r="Q365" s="4"/>
      <c r="R365" s="4">
        <v>1</v>
      </c>
      <c r="S365" s="66">
        <v>1</v>
      </c>
      <c r="T365" s="62"/>
      <c r="U365" s="66"/>
      <c r="V365" s="67" t="s">
        <v>415</v>
      </c>
    </row>
    <row r="366" spans="1:22" ht="27" x14ac:dyDescent="0.45">
      <c r="A366" s="3">
        <v>2023</v>
      </c>
      <c r="B366" s="3" t="s">
        <v>716</v>
      </c>
      <c r="C366" s="4" t="s">
        <v>124</v>
      </c>
      <c r="D366" s="61" t="s">
        <v>714</v>
      </c>
      <c r="E366" s="60">
        <v>366</v>
      </c>
      <c r="F366" s="5" t="s">
        <v>710</v>
      </c>
      <c r="G366" s="4" t="s">
        <v>22</v>
      </c>
      <c r="H366" s="4">
        <v>24</v>
      </c>
      <c r="I366" s="4" t="s">
        <v>23</v>
      </c>
      <c r="J366" s="5" t="s">
        <v>711</v>
      </c>
      <c r="K366" s="64"/>
      <c r="L366" s="64"/>
      <c r="M366" s="64"/>
      <c r="N366" s="4">
        <v>1</v>
      </c>
      <c r="O366" s="4"/>
      <c r="P366" s="4"/>
      <c r="Q366" s="4">
        <v>1</v>
      </c>
      <c r="R366" s="4"/>
      <c r="S366" s="66">
        <v>1</v>
      </c>
      <c r="T366" s="62"/>
      <c r="U366" s="66"/>
      <c r="V366" s="67" t="s">
        <v>415</v>
      </c>
    </row>
    <row r="367" spans="1:22" ht="94.5" x14ac:dyDescent="0.45">
      <c r="A367" s="3">
        <v>2023</v>
      </c>
      <c r="B367" s="3" t="s">
        <v>716</v>
      </c>
      <c r="C367" s="4" t="s">
        <v>124</v>
      </c>
      <c r="D367" s="61" t="s">
        <v>714</v>
      </c>
      <c r="E367" s="60">
        <v>366</v>
      </c>
      <c r="F367" s="5" t="s">
        <v>712</v>
      </c>
      <c r="G367" s="4" t="s">
        <v>22</v>
      </c>
      <c r="H367" s="4">
        <v>29</v>
      </c>
      <c r="I367" s="4" t="s">
        <v>23</v>
      </c>
      <c r="J367" s="5" t="s">
        <v>713</v>
      </c>
      <c r="K367" s="64"/>
      <c r="L367" s="64"/>
      <c r="M367" s="64"/>
      <c r="N367" s="4">
        <v>1</v>
      </c>
      <c r="O367" s="4"/>
      <c r="P367" s="4">
        <v>0</v>
      </c>
      <c r="Q367" s="4"/>
      <c r="R367" s="4"/>
      <c r="S367" s="66">
        <v>1</v>
      </c>
      <c r="T367" s="62"/>
      <c r="U367" s="66"/>
      <c r="V367" s="67" t="s">
        <v>415</v>
      </c>
    </row>
    <row r="368" spans="1:22" ht="114" x14ac:dyDescent="0.45">
      <c r="A368" s="3">
        <v>2023</v>
      </c>
      <c r="B368" s="3" t="s">
        <v>717</v>
      </c>
      <c r="C368" s="46"/>
      <c r="D368" s="13" t="str">
        <f t="shared" ref="D368:D431" si="0">LEFT(E368,3)</f>
        <v>244</v>
      </c>
      <c r="E368" s="14">
        <v>2441</v>
      </c>
      <c r="F368" s="78" t="s">
        <v>719</v>
      </c>
      <c r="G368" s="20" t="s">
        <v>22</v>
      </c>
      <c r="H368" s="15">
        <v>34</v>
      </c>
      <c r="I368" s="15" t="s">
        <v>23</v>
      </c>
      <c r="J368" s="16" t="s">
        <v>720</v>
      </c>
      <c r="K368" s="68">
        <f t="shared" ref="K368:K431" si="1">IF(OR(ISNUMBER(SEARCH("confidence",J368))=TRUE,ISNUMBER(SEARCH("hope for the future",J368))=TRUE,ISNUMBER(SEARCH("communicate",J368))=TRUE,ISNUMBER(SEARCH("worthy",J368))=TRUE,ISNUMBER(SEARCH("thought",J368))=TRUE,ISNUMBER(SEARCH("open",J368))=TRUE,ISNUMBER(SEARCH("believe",J368))=TRUE,ISNUMBER(SEARCH("confident",J368))=TRUE,ISNUMBER(SEARCH("empower",J368))=TRUE),1,0)</f>
        <v>1</v>
      </c>
      <c r="L368" s="68">
        <f t="shared" ref="L368:L431" si="2">IF(OR(ISNUMBER(SEARCH("decision",J368))=TRUE,ISNUMBER(SEARCH("save",J368))=TRUE,ISNUMBER(SEARCH("saving",J368))=TRUE,ISNUMBER(SEARCH("started",J368))=TRUE,ISNUMBER(SEARCH("buy",J368))=TRUE,ISNUMBER(SEARCH("bought",J368))=TRUE),1,0)</f>
        <v>1</v>
      </c>
      <c r="M368" s="68">
        <f t="shared" ref="M368:M431" si="3">IF(OR(ISNUMBER(SEARCH("active",J368))=TRUE,ISNUMBER(SEARCH("proactive",J368))=TRUE,ISNUMBER(SEARCH("face challenge",J368))=TRUE),1,0)</f>
        <v>0</v>
      </c>
      <c r="N368" s="68">
        <f>IF(OR(K368=1,L368=1,M368=1),1,0)</f>
        <v>1</v>
      </c>
      <c r="O368" s="69">
        <f t="shared" ref="O368:O431" si="4">IF(OR(ISNUMBER(SEARCH("started a business",J368))=TRUE,ISNUMBER(SEARCH("started an income generating activity",J368))=TRUE),1,0)</f>
        <v>1</v>
      </c>
      <c r="P368" s="69">
        <f t="shared" ref="P368:P431" si="5">IF(OR(ISNUMBER(SEARCH("got a job",J368))=TRUE,ISNUMBER(SEARCH("got an internship",J368))=TRUE,ISNUMBER(SEARCH("got a promotion",J368))=TRUE),1,0)</f>
        <v>0</v>
      </c>
      <c r="Q368" s="69">
        <f t="shared" ref="Q368:Q431" si="6">IF(OR(ISNUMBER(SEARCH("school admission",J368))=TRUE,ISNUMBER(SEARCH("perfomance in class",J368))=TRUE,ISNUMBER(SEARCH("scholarship",J368))=TRUE,ISNUMBER(SEARCH("pursue higher education",J368))=TRUE),1,0)</f>
        <v>0</v>
      </c>
      <c r="R368" s="69">
        <f t="shared" ref="R368:R431" si="7">IF(OR(ISNUMBER(SEARCH("leadership role",J368))=TRUE),1,0)</f>
        <v>0</v>
      </c>
      <c r="S368" s="70">
        <f t="shared" ref="S368:S431" si="8">IF(OR(N368=1,O368=1,P368=1,Q368=1,R368=1),1,0)</f>
        <v>1</v>
      </c>
      <c r="T368" s="17"/>
      <c r="U368" s="13" t="str">
        <f>IF(ISNA(VLOOKUP(E368,'[1]One year follow-up_inperson'!$C:$C,1,FALSE)),"No","Yes")</f>
        <v>No</v>
      </c>
      <c r="V368" s="28" t="s">
        <v>721</v>
      </c>
    </row>
    <row r="369" spans="1:22" ht="148.5" x14ac:dyDescent="0.45">
      <c r="A369" s="3">
        <v>2023</v>
      </c>
      <c r="B369" s="3" t="s">
        <v>717</v>
      </c>
      <c r="C369" s="46"/>
      <c r="D369" s="13" t="str">
        <f t="shared" si="0"/>
        <v>244</v>
      </c>
      <c r="E369" s="14">
        <v>2445</v>
      </c>
      <c r="F369" s="78" t="s">
        <v>722</v>
      </c>
      <c r="G369" s="20" t="s">
        <v>22</v>
      </c>
      <c r="H369" s="15">
        <v>19</v>
      </c>
      <c r="I369" s="15" t="s">
        <v>23</v>
      </c>
      <c r="J369" s="18" t="s">
        <v>723</v>
      </c>
      <c r="K369" s="68">
        <f t="shared" si="1"/>
        <v>1</v>
      </c>
      <c r="L369" s="68">
        <f t="shared" si="2"/>
        <v>1</v>
      </c>
      <c r="M369" s="68">
        <f t="shared" si="3"/>
        <v>0</v>
      </c>
      <c r="N369" s="68">
        <f t="shared" ref="N369:N432" si="9">IF(OR(K369=1,L369=1,M369=1),1,0)</f>
        <v>1</v>
      </c>
      <c r="O369" s="69">
        <f t="shared" si="4"/>
        <v>1</v>
      </c>
      <c r="P369" s="69">
        <f t="shared" si="5"/>
        <v>0</v>
      </c>
      <c r="Q369" s="69">
        <f t="shared" si="6"/>
        <v>0</v>
      </c>
      <c r="R369" s="69">
        <f t="shared" si="7"/>
        <v>0</v>
      </c>
      <c r="S369" s="70">
        <f t="shared" si="8"/>
        <v>1</v>
      </c>
      <c r="T369" s="17"/>
      <c r="U369" s="13" t="str">
        <f>IF(ISNA(VLOOKUP(E369,'[1]One year follow-up_inperson'!$C:$C,1,FALSE)),"No","Yes")</f>
        <v>No</v>
      </c>
      <c r="V369" s="28" t="s">
        <v>721</v>
      </c>
    </row>
    <row r="370" spans="1:22" ht="114" x14ac:dyDescent="0.45">
      <c r="A370" s="3">
        <v>2023</v>
      </c>
      <c r="B370" s="3" t="s">
        <v>717</v>
      </c>
      <c r="C370" s="46"/>
      <c r="D370" s="13" t="str">
        <f t="shared" si="0"/>
        <v>244</v>
      </c>
      <c r="E370" s="14">
        <v>2446</v>
      </c>
      <c r="F370" s="78" t="s">
        <v>724</v>
      </c>
      <c r="G370" s="20" t="s">
        <v>22</v>
      </c>
      <c r="H370" s="15">
        <v>19</v>
      </c>
      <c r="I370" s="20" t="s">
        <v>23</v>
      </c>
      <c r="J370" s="16" t="s">
        <v>725</v>
      </c>
      <c r="K370" s="68">
        <f t="shared" si="1"/>
        <v>1</v>
      </c>
      <c r="L370" s="68">
        <f t="shared" si="2"/>
        <v>1</v>
      </c>
      <c r="M370" s="68">
        <f t="shared" si="3"/>
        <v>0</v>
      </c>
      <c r="N370" s="68">
        <f t="shared" si="9"/>
        <v>1</v>
      </c>
      <c r="O370" s="69">
        <f t="shared" si="4"/>
        <v>0</v>
      </c>
      <c r="P370" s="69">
        <f t="shared" si="5"/>
        <v>0</v>
      </c>
      <c r="Q370" s="69">
        <f t="shared" si="6"/>
        <v>0</v>
      </c>
      <c r="R370" s="69">
        <f t="shared" si="7"/>
        <v>0</v>
      </c>
      <c r="S370" s="70">
        <f t="shared" si="8"/>
        <v>1</v>
      </c>
      <c r="T370" s="17"/>
      <c r="U370" s="13" t="str">
        <f>IF(ISNA(VLOOKUP(E370,'[1]One year follow-up_inperson'!$C:$C,1,FALSE)),"No","Yes")</f>
        <v>No</v>
      </c>
      <c r="V370" s="28" t="s">
        <v>721</v>
      </c>
    </row>
    <row r="371" spans="1:22" ht="135" x14ac:dyDescent="0.45">
      <c r="A371" s="3">
        <v>2023</v>
      </c>
      <c r="B371" s="3" t="s">
        <v>717</v>
      </c>
      <c r="C371" s="46"/>
      <c r="D371" s="13" t="str">
        <f t="shared" si="0"/>
        <v>244</v>
      </c>
      <c r="E371" s="14">
        <v>2447</v>
      </c>
      <c r="F371" s="78" t="s">
        <v>726</v>
      </c>
      <c r="G371" s="20" t="s">
        <v>22</v>
      </c>
      <c r="H371" s="15">
        <v>22</v>
      </c>
      <c r="I371" s="20" t="s">
        <v>23</v>
      </c>
      <c r="J371" s="18" t="s">
        <v>727</v>
      </c>
      <c r="K371" s="68">
        <f t="shared" si="1"/>
        <v>1</v>
      </c>
      <c r="L371" s="68">
        <f t="shared" si="2"/>
        <v>0</v>
      </c>
      <c r="M371" s="68">
        <f t="shared" si="3"/>
        <v>0</v>
      </c>
      <c r="N371" s="68">
        <f t="shared" si="9"/>
        <v>1</v>
      </c>
      <c r="O371" s="69">
        <f t="shared" si="4"/>
        <v>0</v>
      </c>
      <c r="P371" s="69">
        <f t="shared" si="5"/>
        <v>1</v>
      </c>
      <c r="Q371" s="69">
        <f t="shared" si="6"/>
        <v>0</v>
      </c>
      <c r="R371" s="69">
        <f t="shared" si="7"/>
        <v>0</v>
      </c>
      <c r="S371" s="70">
        <f t="shared" si="8"/>
        <v>1</v>
      </c>
      <c r="T371" s="17"/>
      <c r="U371" s="13" t="str">
        <f>IF(ISNA(VLOOKUP(E371,'[1]One year follow-up_inperson'!$C:$C,1,FALSE)),"No","Yes")</f>
        <v>No</v>
      </c>
      <c r="V371" s="28" t="s">
        <v>721</v>
      </c>
    </row>
    <row r="372" spans="1:22" ht="142.5" x14ac:dyDescent="0.45">
      <c r="A372" s="3">
        <v>2023</v>
      </c>
      <c r="B372" s="3" t="s">
        <v>717</v>
      </c>
      <c r="C372" s="46"/>
      <c r="D372" s="13" t="str">
        <f t="shared" si="0"/>
        <v>244</v>
      </c>
      <c r="E372" s="14">
        <v>2448</v>
      </c>
      <c r="F372" s="78" t="s">
        <v>728</v>
      </c>
      <c r="G372" s="20" t="s">
        <v>22</v>
      </c>
      <c r="H372" s="15">
        <v>44</v>
      </c>
      <c r="I372" s="20" t="s">
        <v>23</v>
      </c>
      <c r="J372" s="19" t="s">
        <v>729</v>
      </c>
      <c r="K372" s="68">
        <f t="shared" si="1"/>
        <v>1</v>
      </c>
      <c r="L372" s="68">
        <f t="shared" si="2"/>
        <v>1</v>
      </c>
      <c r="M372" s="68">
        <f t="shared" si="3"/>
        <v>0</v>
      </c>
      <c r="N372" s="68">
        <f t="shared" si="9"/>
        <v>1</v>
      </c>
      <c r="O372" s="69">
        <f t="shared" si="4"/>
        <v>1</v>
      </c>
      <c r="P372" s="69">
        <f t="shared" si="5"/>
        <v>0</v>
      </c>
      <c r="Q372" s="69">
        <f t="shared" si="6"/>
        <v>0</v>
      </c>
      <c r="R372" s="69">
        <f t="shared" si="7"/>
        <v>0</v>
      </c>
      <c r="S372" s="70">
        <f t="shared" si="8"/>
        <v>1</v>
      </c>
      <c r="T372" s="17"/>
      <c r="U372" s="13" t="str">
        <f>IF(ISNA(VLOOKUP(E372,'[1]One year follow-up_inperson'!$C:$C,1,FALSE)),"No","Yes")</f>
        <v>No</v>
      </c>
      <c r="V372" s="28" t="s">
        <v>721</v>
      </c>
    </row>
    <row r="373" spans="1:22" ht="114" x14ac:dyDescent="0.45">
      <c r="A373" s="3">
        <v>2023</v>
      </c>
      <c r="B373" s="3" t="s">
        <v>717</v>
      </c>
      <c r="C373" s="46"/>
      <c r="D373" s="13" t="str">
        <f t="shared" si="0"/>
        <v>244</v>
      </c>
      <c r="E373" s="14">
        <v>2449</v>
      </c>
      <c r="F373" s="78" t="s">
        <v>730</v>
      </c>
      <c r="G373" s="20" t="s">
        <v>22</v>
      </c>
      <c r="H373" s="15">
        <v>50</v>
      </c>
      <c r="I373" s="20" t="s">
        <v>23</v>
      </c>
      <c r="J373" s="16" t="s">
        <v>731</v>
      </c>
      <c r="K373" s="68">
        <f t="shared" si="1"/>
        <v>1</v>
      </c>
      <c r="L373" s="68">
        <f t="shared" si="2"/>
        <v>1</v>
      </c>
      <c r="M373" s="68">
        <f t="shared" si="3"/>
        <v>0</v>
      </c>
      <c r="N373" s="68">
        <f t="shared" si="9"/>
        <v>1</v>
      </c>
      <c r="O373" s="69">
        <f t="shared" si="4"/>
        <v>1</v>
      </c>
      <c r="P373" s="69">
        <f t="shared" si="5"/>
        <v>0</v>
      </c>
      <c r="Q373" s="69">
        <f t="shared" si="6"/>
        <v>0</v>
      </c>
      <c r="R373" s="69">
        <f t="shared" si="7"/>
        <v>1</v>
      </c>
      <c r="S373" s="70">
        <f t="shared" si="8"/>
        <v>1</v>
      </c>
      <c r="T373" s="17"/>
      <c r="U373" s="13" t="str">
        <f>IF(ISNA(VLOOKUP(E373,'[1]One year follow-up_inperson'!$C:$C,1,FALSE)),"No","Yes")</f>
        <v>No</v>
      </c>
      <c r="V373" s="28" t="s">
        <v>721</v>
      </c>
    </row>
    <row r="374" spans="1:22" ht="85.5" x14ac:dyDescent="0.45">
      <c r="A374" s="3">
        <v>2023</v>
      </c>
      <c r="B374" s="3" t="s">
        <v>717</v>
      </c>
      <c r="C374" s="46"/>
      <c r="D374" s="13" t="str">
        <f t="shared" si="0"/>
        <v>244</v>
      </c>
      <c r="E374" s="14">
        <v>24412</v>
      </c>
      <c r="F374" s="78" t="s">
        <v>732</v>
      </c>
      <c r="G374" s="20" t="s">
        <v>22</v>
      </c>
      <c r="H374" s="15">
        <v>46</v>
      </c>
      <c r="I374" s="20" t="s">
        <v>23</v>
      </c>
      <c r="J374" s="19" t="s">
        <v>733</v>
      </c>
      <c r="K374" s="68">
        <f t="shared" si="1"/>
        <v>1</v>
      </c>
      <c r="L374" s="68">
        <f t="shared" si="2"/>
        <v>1</v>
      </c>
      <c r="M374" s="68">
        <f t="shared" si="3"/>
        <v>0</v>
      </c>
      <c r="N374" s="68">
        <f t="shared" si="9"/>
        <v>1</v>
      </c>
      <c r="O374" s="69">
        <f t="shared" si="4"/>
        <v>1</v>
      </c>
      <c r="P374" s="69">
        <f t="shared" si="5"/>
        <v>0</v>
      </c>
      <c r="Q374" s="69">
        <f t="shared" si="6"/>
        <v>0</v>
      </c>
      <c r="R374" s="69">
        <f t="shared" si="7"/>
        <v>0</v>
      </c>
      <c r="S374" s="70">
        <f t="shared" si="8"/>
        <v>1</v>
      </c>
      <c r="T374" s="17"/>
      <c r="U374" s="13" t="str">
        <f>IF(ISNA(VLOOKUP(E374,'[1]One year follow-up_inperson'!$C:$C,1,FALSE)),"No","Yes")</f>
        <v>No</v>
      </c>
      <c r="V374" s="28" t="s">
        <v>721</v>
      </c>
    </row>
    <row r="375" spans="1:22" ht="114" x14ac:dyDescent="0.45">
      <c r="A375" s="3">
        <v>2023</v>
      </c>
      <c r="B375" s="3" t="s">
        <v>717</v>
      </c>
      <c r="C375" s="46"/>
      <c r="D375" s="13" t="str">
        <f t="shared" si="0"/>
        <v>244</v>
      </c>
      <c r="E375" s="14">
        <v>24416</v>
      </c>
      <c r="F375" s="78" t="s">
        <v>734</v>
      </c>
      <c r="G375" s="20" t="s">
        <v>22</v>
      </c>
      <c r="H375" s="15">
        <v>20</v>
      </c>
      <c r="I375" s="15" t="s">
        <v>23</v>
      </c>
      <c r="J375" s="16" t="s">
        <v>735</v>
      </c>
      <c r="K375" s="68">
        <f t="shared" si="1"/>
        <v>0</v>
      </c>
      <c r="L375" s="68">
        <f t="shared" si="2"/>
        <v>1</v>
      </c>
      <c r="M375" s="68">
        <f t="shared" si="3"/>
        <v>0</v>
      </c>
      <c r="N375" s="68">
        <f t="shared" si="9"/>
        <v>1</v>
      </c>
      <c r="O375" s="69">
        <f t="shared" si="4"/>
        <v>0</v>
      </c>
      <c r="P375" s="69">
        <f t="shared" si="5"/>
        <v>1</v>
      </c>
      <c r="Q375" s="69">
        <f t="shared" si="6"/>
        <v>0</v>
      </c>
      <c r="R375" s="69">
        <f t="shared" si="7"/>
        <v>0</v>
      </c>
      <c r="S375" s="70">
        <f t="shared" si="8"/>
        <v>1</v>
      </c>
      <c r="T375" s="17"/>
      <c r="U375" s="13" t="str">
        <f>IF(ISNA(VLOOKUP(E375,'[1]One year follow-up_inperson'!$C:$C,1,FALSE)),"No","Yes")</f>
        <v>No</v>
      </c>
      <c r="V375" s="28" t="s">
        <v>721</v>
      </c>
    </row>
    <row r="376" spans="1:22" ht="114" x14ac:dyDescent="0.45">
      <c r="A376" s="3">
        <v>2023</v>
      </c>
      <c r="B376" s="3" t="s">
        <v>717</v>
      </c>
      <c r="C376" s="46"/>
      <c r="D376" s="13" t="str">
        <f t="shared" si="0"/>
        <v>244</v>
      </c>
      <c r="E376" s="14">
        <v>24418</v>
      </c>
      <c r="F376" s="78" t="s">
        <v>736</v>
      </c>
      <c r="G376" s="20" t="s">
        <v>22</v>
      </c>
      <c r="H376" s="15">
        <v>24</v>
      </c>
      <c r="I376" s="15" t="s">
        <v>23</v>
      </c>
      <c r="J376" s="19" t="s">
        <v>737</v>
      </c>
      <c r="K376" s="68">
        <f t="shared" si="1"/>
        <v>1</v>
      </c>
      <c r="L376" s="68">
        <f t="shared" si="2"/>
        <v>1</v>
      </c>
      <c r="M376" s="68">
        <f t="shared" si="3"/>
        <v>0</v>
      </c>
      <c r="N376" s="68">
        <f t="shared" si="9"/>
        <v>1</v>
      </c>
      <c r="O376" s="69">
        <f t="shared" si="4"/>
        <v>1</v>
      </c>
      <c r="P376" s="69">
        <f t="shared" si="5"/>
        <v>0</v>
      </c>
      <c r="Q376" s="69">
        <f t="shared" si="6"/>
        <v>0</v>
      </c>
      <c r="R376" s="69">
        <f t="shared" si="7"/>
        <v>0</v>
      </c>
      <c r="S376" s="70">
        <f t="shared" si="8"/>
        <v>1</v>
      </c>
      <c r="T376" s="17"/>
      <c r="U376" s="13" t="str">
        <f>IF(ISNA(VLOOKUP(E376,'[1]One year follow-up_inperson'!$C:$C,1,FALSE)),"No","Yes")</f>
        <v>No</v>
      </c>
      <c r="V376" s="28" t="s">
        <v>721</v>
      </c>
    </row>
    <row r="377" spans="1:22" ht="85.5" x14ac:dyDescent="0.45">
      <c r="A377" s="3">
        <v>2023</v>
      </c>
      <c r="B377" s="3" t="s">
        <v>717</v>
      </c>
      <c r="C377" s="46"/>
      <c r="D377" s="13" t="str">
        <f t="shared" si="0"/>
        <v>244</v>
      </c>
      <c r="E377" s="14">
        <v>24419</v>
      </c>
      <c r="F377" s="78" t="s">
        <v>738</v>
      </c>
      <c r="G377" s="20" t="s">
        <v>22</v>
      </c>
      <c r="H377" s="15">
        <v>20</v>
      </c>
      <c r="I377" s="15" t="s">
        <v>23</v>
      </c>
      <c r="J377" s="16" t="s">
        <v>739</v>
      </c>
      <c r="K377" s="68">
        <f t="shared" si="1"/>
        <v>1</v>
      </c>
      <c r="L377" s="68">
        <f t="shared" si="2"/>
        <v>1</v>
      </c>
      <c r="M377" s="68">
        <f t="shared" si="3"/>
        <v>0</v>
      </c>
      <c r="N377" s="68">
        <f t="shared" si="9"/>
        <v>1</v>
      </c>
      <c r="O377" s="69">
        <f t="shared" si="4"/>
        <v>0</v>
      </c>
      <c r="P377" s="69">
        <f t="shared" si="5"/>
        <v>0</v>
      </c>
      <c r="Q377" s="69">
        <f t="shared" si="6"/>
        <v>0</v>
      </c>
      <c r="R377" s="69">
        <f t="shared" si="7"/>
        <v>0</v>
      </c>
      <c r="S377" s="70">
        <f t="shared" si="8"/>
        <v>1</v>
      </c>
      <c r="T377" s="17"/>
      <c r="U377" s="13" t="str">
        <f>IF(ISNA(VLOOKUP(E377,'[1]One year follow-up_inperson'!$C:$C,1,FALSE)),"No","Yes")</f>
        <v>No</v>
      </c>
      <c r="V377" s="28" t="s">
        <v>721</v>
      </c>
    </row>
    <row r="378" spans="1:22" ht="142.5" x14ac:dyDescent="0.45">
      <c r="A378" s="3">
        <v>2023</v>
      </c>
      <c r="B378" s="3" t="s">
        <v>717</v>
      </c>
      <c r="C378" s="46"/>
      <c r="D378" s="13" t="str">
        <f t="shared" si="0"/>
        <v>244</v>
      </c>
      <c r="E378" s="14">
        <v>24420</v>
      </c>
      <c r="F378" s="78" t="s">
        <v>740</v>
      </c>
      <c r="G378" s="20" t="s">
        <v>22</v>
      </c>
      <c r="H378" s="15">
        <v>20</v>
      </c>
      <c r="I378" s="20" t="s">
        <v>23</v>
      </c>
      <c r="J378" s="16" t="s">
        <v>741</v>
      </c>
      <c r="K378" s="68">
        <f t="shared" si="1"/>
        <v>0</v>
      </c>
      <c r="L378" s="68">
        <f t="shared" si="2"/>
        <v>1</v>
      </c>
      <c r="M378" s="68">
        <f t="shared" si="3"/>
        <v>0</v>
      </c>
      <c r="N378" s="68">
        <f t="shared" si="9"/>
        <v>1</v>
      </c>
      <c r="O378" s="69">
        <f t="shared" si="4"/>
        <v>1</v>
      </c>
      <c r="P378" s="69">
        <f t="shared" si="5"/>
        <v>0</v>
      </c>
      <c r="Q378" s="69">
        <f t="shared" si="6"/>
        <v>0</v>
      </c>
      <c r="R378" s="69">
        <f t="shared" si="7"/>
        <v>0</v>
      </c>
      <c r="S378" s="70">
        <f t="shared" si="8"/>
        <v>1</v>
      </c>
      <c r="T378" s="17"/>
      <c r="U378" s="13" t="str">
        <f>IF(ISNA(VLOOKUP(E378,'[1]One year follow-up_inperson'!$C:$C,1,FALSE)),"No","Yes")</f>
        <v>No</v>
      </c>
      <c r="V378" s="28" t="s">
        <v>721</v>
      </c>
    </row>
    <row r="379" spans="1:22" ht="57" x14ac:dyDescent="0.45">
      <c r="A379" s="3">
        <v>2023</v>
      </c>
      <c r="B379" s="3" t="s">
        <v>717</v>
      </c>
      <c r="C379" s="46"/>
      <c r="D379" s="13" t="str">
        <f t="shared" si="0"/>
        <v>244</v>
      </c>
      <c r="E379" s="14">
        <v>24421</v>
      </c>
      <c r="F379" s="78" t="s">
        <v>742</v>
      </c>
      <c r="G379" s="20" t="s">
        <v>22</v>
      </c>
      <c r="H379" s="15">
        <v>42</v>
      </c>
      <c r="I379" s="20" t="s">
        <v>23</v>
      </c>
      <c r="J379" s="16" t="s">
        <v>743</v>
      </c>
      <c r="K379" s="68">
        <f t="shared" si="1"/>
        <v>0</v>
      </c>
      <c r="L379" s="68">
        <f t="shared" si="2"/>
        <v>1</v>
      </c>
      <c r="M379" s="68">
        <f t="shared" si="3"/>
        <v>0</v>
      </c>
      <c r="N379" s="68">
        <f t="shared" si="9"/>
        <v>1</v>
      </c>
      <c r="O379" s="69">
        <f t="shared" si="4"/>
        <v>0</v>
      </c>
      <c r="P379" s="69">
        <f t="shared" si="5"/>
        <v>0</v>
      </c>
      <c r="Q379" s="69">
        <f t="shared" si="6"/>
        <v>0</v>
      </c>
      <c r="R379" s="69">
        <f t="shared" si="7"/>
        <v>0</v>
      </c>
      <c r="S379" s="70">
        <f t="shared" si="8"/>
        <v>1</v>
      </c>
      <c r="T379" s="17"/>
      <c r="U379" s="13" t="str">
        <f>IF(ISNA(VLOOKUP(E379,'[1]One year follow-up_inperson'!$C:$C,1,FALSE)),"No","Yes")</f>
        <v>No</v>
      </c>
      <c r="V379" s="28" t="s">
        <v>721</v>
      </c>
    </row>
    <row r="380" spans="1:22" ht="114" x14ac:dyDescent="0.45">
      <c r="A380" s="3">
        <v>2023</v>
      </c>
      <c r="B380" s="3" t="s">
        <v>717</v>
      </c>
      <c r="C380" s="46"/>
      <c r="D380" s="13" t="str">
        <f t="shared" si="0"/>
        <v>244</v>
      </c>
      <c r="E380" s="71">
        <v>24424</v>
      </c>
      <c r="F380" s="78" t="s">
        <v>744</v>
      </c>
      <c r="G380" s="22" t="s">
        <v>22</v>
      </c>
      <c r="H380" s="21">
        <v>40</v>
      </c>
      <c r="I380" s="22" t="s">
        <v>23</v>
      </c>
      <c r="J380" s="2" t="s">
        <v>745</v>
      </c>
      <c r="K380" s="68">
        <f t="shared" si="1"/>
        <v>1</v>
      </c>
      <c r="L380" s="68">
        <f t="shared" si="2"/>
        <v>0</v>
      </c>
      <c r="M380" s="68">
        <f t="shared" si="3"/>
        <v>1</v>
      </c>
      <c r="N380" s="68">
        <f t="shared" si="9"/>
        <v>1</v>
      </c>
      <c r="O380" s="69">
        <f t="shared" si="4"/>
        <v>0</v>
      </c>
      <c r="P380" s="69">
        <f t="shared" si="5"/>
        <v>0</v>
      </c>
      <c r="Q380" s="69">
        <f t="shared" si="6"/>
        <v>0</v>
      </c>
      <c r="R380" s="69">
        <f t="shared" si="7"/>
        <v>0</v>
      </c>
      <c r="S380" s="70">
        <f t="shared" si="8"/>
        <v>1</v>
      </c>
      <c r="T380" s="17"/>
      <c r="U380" s="13" t="str">
        <f>IF(ISNA(VLOOKUP(E380,'[1]One year follow-up_inperson'!$C:$C,1,FALSE)),"No","Yes")</f>
        <v>No</v>
      </c>
      <c r="V380" s="28" t="s">
        <v>721</v>
      </c>
    </row>
    <row r="381" spans="1:22" ht="128.25" x14ac:dyDescent="0.45">
      <c r="A381" s="3">
        <v>2023</v>
      </c>
      <c r="B381" s="3" t="s">
        <v>717</v>
      </c>
      <c r="C381" s="46"/>
      <c r="D381" s="13" t="str">
        <f t="shared" si="0"/>
        <v>244</v>
      </c>
      <c r="E381" s="71">
        <v>24425</v>
      </c>
      <c r="F381" s="78" t="s">
        <v>746</v>
      </c>
      <c r="G381" s="22" t="s">
        <v>22</v>
      </c>
      <c r="H381" s="22">
        <v>48</v>
      </c>
      <c r="I381" s="22" t="s">
        <v>23</v>
      </c>
      <c r="J381" s="2" t="s">
        <v>747</v>
      </c>
      <c r="K381" s="68">
        <f t="shared" si="1"/>
        <v>0</v>
      </c>
      <c r="L381" s="68">
        <f t="shared" si="2"/>
        <v>1</v>
      </c>
      <c r="M381" s="68">
        <f t="shared" si="3"/>
        <v>0</v>
      </c>
      <c r="N381" s="68">
        <f t="shared" si="9"/>
        <v>1</v>
      </c>
      <c r="O381" s="69">
        <f t="shared" si="4"/>
        <v>1</v>
      </c>
      <c r="P381" s="69">
        <f t="shared" si="5"/>
        <v>0</v>
      </c>
      <c r="Q381" s="69">
        <f t="shared" si="6"/>
        <v>0</v>
      </c>
      <c r="R381" s="69">
        <f t="shared" si="7"/>
        <v>0</v>
      </c>
      <c r="S381" s="70">
        <f t="shared" si="8"/>
        <v>1</v>
      </c>
      <c r="T381" s="17"/>
      <c r="U381" s="13" t="str">
        <f>IF(ISNA(VLOOKUP(E381,'[1]One year follow-up_inperson'!$C:$C,1,FALSE)),"No","Yes")</f>
        <v>No</v>
      </c>
      <c r="V381" s="28" t="s">
        <v>721</v>
      </c>
    </row>
    <row r="382" spans="1:22" ht="81" x14ac:dyDescent="0.45">
      <c r="A382" s="3">
        <v>2023</v>
      </c>
      <c r="B382" s="3" t="s">
        <v>717</v>
      </c>
      <c r="C382" s="46"/>
      <c r="D382" s="13" t="str">
        <f t="shared" si="0"/>
        <v>244</v>
      </c>
      <c r="E382" s="71">
        <v>24426</v>
      </c>
      <c r="F382" s="78" t="s">
        <v>748</v>
      </c>
      <c r="G382" s="22" t="s">
        <v>22</v>
      </c>
      <c r="H382" s="22">
        <v>34</v>
      </c>
      <c r="I382" s="22" t="s">
        <v>23</v>
      </c>
      <c r="J382" s="5" t="s">
        <v>749</v>
      </c>
      <c r="K382" s="68">
        <f t="shared" si="1"/>
        <v>1</v>
      </c>
      <c r="L382" s="68">
        <f t="shared" si="2"/>
        <v>1</v>
      </c>
      <c r="M382" s="68">
        <f t="shared" si="3"/>
        <v>0</v>
      </c>
      <c r="N382" s="68">
        <f t="shared" si="9"/>
        <v>1</v>
      </c>
      <c r="O382" s="69">
        <f t="shared" si="4"/>
        <v>1</v>
      </c>
      <c r="P382" s="69">
        <f t="shared" si="5"/>
        <v>0</v>
      </c>
      <c r="Q382" s="69">
        <f t="shared" si="6"/>
        <v>0</v>
      </c>
      <c r="R382" s="69">
        <f t="shared" si="7"/>
        <v>0</v>
      </c>
      <c r="S382" s="70">
        <f t="shared" si="8"/>
        <v>1</v>
      </c>
      <c r="T382" s="17"/>
      <c r="U382" s="13" t="str">
        <f>IF(ISNA(VLOOKUP(E382,'[1]One year follow-up_inperson'!$C:$C,1,FALSE)),"No","Yes")</f>
        <v>No</v>
      </c>
      <c r="V382" s="28" t="s">
        <v>721</v>
      </c>
    </row>
    <row r="383" spans="1:22" ht="85.5" x14ac:dyDescent="0.45">
      <c r="A383" s="3">
        <v>2023</v>
      </c>
      <c r="B383" s="3" t="s">
        <v>717</v>
      </c>
      <c r="C383" s="46"/>
      <c r="D383" s="13" t="str">
        <f t="shared" si="0"/>
        <v>249</v>
      </c>
      <c r="E383" s="1">
        <v>2491</v>
      </c>
      <c r="F383" s="16" t="s">
        <v>750</v>
      </c>
      <c r="G383" s="22" t="s">
        <v>22</v>
      </c>
      <c r="H383" s="2">
        <v>65</v>
      </c>
      <c r="I383" s="2" t="s">
        <v>23</v>
      </c>
      <c r="J383" s="2" t="s">
        <v>751</v>
      </c>
      <c r="K383" s="68">
        <f t="shared" si="1"/>
        <v>1</v>
      </c>
      <c r="L383" s="68">
        <f t="shared" si="2"/>
        <v>0</v>
      </c>
      <c r="M383" s="68">
        <f t="shared" si="3"/>
        <v>0</v>
      </c>
      <c r="N383" s="68">
        <f t="shared" si="9"/>
        <v>1</v>
      </c>
      <c r="O383" s="69">
        <f t="shared" si="4"/>
        <v>0</v>
      </c>
      <c r="P383" s="69">
        <f t="shared" si="5"/>
        <v>0</v>
      </c>
      <c r="Q383" s="69">
        <f t="shared" si="6"/>
        <v>0</v>
      </c>
      <c r="R383" s="69">
        <f t="shared" si="7"/>
        <v>0</v>
      </c>
      <c r="S383" s="70">
        <f t="shared" si="8"/>
        <v>1</v>
      </c>
      <c r="T383" s="17"/>
      <c r="U383" s="13" t="str">
        <f>IF(ISNA(VLOOKUP(E383,'[1]One year follow-up_inperson'!$C:$C,1,FALSE)),"No","Yes")</f>
        <v>No</v>
      </c>
      <c r="V383" s="28" t="s">
        <v>721</v>
      </c>
    </row>
    <row r="384" spans="1:22" ht="409.5" x14ac:dyDescent="0.45">
      <c r="A384" s="3">
        <v>2023</v>
      </c>
      <c r="B384" s="3" t="s">
        <v>717</v>
      </c>
      <c r="C384" s="46"/>
      <c r="D384" s="1" t="str">
        <f t="shared" si="0"/>
        <v>249</v>
      </c>
      <c r="E384" s="1">
        <v>2492</v>
      </c>
      <c r="F384" s="2" t="s">
        <v>752</v>
      </c>
      <c r="G384" s="4" t="s">
        <v>22</v>
      </c>
      <c r="H384" s="2">
        <v>50</v>
      </c>
      <c r="I384" s="2" t="s">
        <v>23</v>
      </c>
      <c r="J384" s="2" t="s">
        <v>753</v>
      </c>
      <c r="K384" s="68">
        <f t="shared" si="1"/>
        <v>1</v>
      </c>
      <c r="L384" s="68">
        <f t="shared" si="2"/>
        <v>1</v>
      </c>
      <c r="M384" s="68">
        <f t="shared" si="3"/>
        <v>0</v>
      </c>
      <c r="N384" s="68">
        <f t="shared" si="9"/>
        <v>1</v>
      </c>
      <c r="O384" s="69">
        <f t="shared" si="4"/>
        <v>0</v>
      </c>
      <c r="P384" s="69">
        <f t="shared" si="5"/>
        <v>0</v>
      </c>
      <c r="Q384" s="69">
        <f t="shared" si="6"/>
        <v>0</v>
      </c>
      <c r="R384" s="69">
        <f t="shared" si="7"/>
        <v>0</v>
      </c>
      <c r="S384" s="70">
        <f t="shared" si="8"/>
        <v>1</v>
      </c>
      <c r="T384" s="17"/>
      <c r="U384" s="13" t="str">
        <f>IF(ISNA(VLOOKUP(E384,'[1]One year follow-up_inperson'!$C:$C,1,FALSE)),"No","Yes")</f>
        <v>No</v>
      </c>
      <c r="V384" s="28" t="s">
        <v>721</v>
      </c>
    </row>
    <row r="385" spans="1:22" ht="213.75" x14ac:dyDescent="0.45">
      <c r="A385" s="3">
        <v>2023</v>
      </c>
      <c r="B385" s="3" t="s">
        <v>717</v>
      </c>
      <c r="C385" s="46"/>
      <c r="D385" s="1" t="str">
        <f t="shared" si="0"/>
        <v>249</v>
      </c>
      <c r="E385" s="1">
        <v>2494</v>
      </c>
      <c r="F385" s="2" t="s">
        <v>754</v>
      </c>
      <c r="G385" s="4" t="s">
        <v>22</v>
      </c>
      <c r="H385" s="2">
        <v>33</v>
      </c>
      <c r="I385" s="2" t="s">
        <v>23</v>
      </c>
      <c r="J385" s="2" t="s">
        <v>755</v>
      </c>
      <c r="K385" s="68">
        <f t="shared" si="1"/>
        <v>1</v>
      </c>
      <c r="L385" s="68">
        <f t="shared" si="2"/>
        <v>0</v>
      </c>
      <c r="M385" s="68">
        <f t="shared" si="3"/>
        <v>0</v>
      </c>
      <c r="N385" s="68">
        <f t="shared" si="9"/>
        <v>1</v>
      </c>
      <c r="O385" s="69">
        <f t="shared" si="4"/>
        <v>0</v>
      </c>
      <c r="P385" s="69">
        <f t="shared" si="5"/>
        <v>0</v>
      </c>
      <c r="Q385" s="69">
        <f t="shared" si="6"/>
        <v>0</v>
      </c>
      <c r="R385" s="69">
        <f t="shared" si="7"/>
        <v>0</v>
      </c>
      <c r="S385" s="70">
        <f t="shared" si="8"/>
        <v>1</v>
      </c>
      <c r="T385" s="17"/>
      <c r="U385" s="13" t="str">
        <f>IF(ISNA(VLOOKUP(E385,'[1]One year follow-up_inperson'!$C:$C,1,FALSE)),"No","Yes")</f>
        <v>No</v>
      </c>
      <c r="V385" s="28" t="s">
        <v>721</v>
      </c>
    </row>
    <row r="386" spans="1:22" ht="356.25" x14ac:dyDescent="0.45">
      <c r="A386" s="3">
        <v>2023</v>
      </c>
      <c r="B386" s="3" t="s">
        <v>717</v>
      </c>
      <c r="C386" s="46"/>
      <c r="D386" s="1" t="str">
        <f t="shared" si="0"/>
        <v>249</v>
      </c>
      <c r="E386" s="1">
        <v>2495</v>
      </c>
      <c r="F386" s="2" t="s">
        <v>756</v>
      </c>
      <c r="G386" s="4" t="s">
        <v>22</v>
      </c>
      <c r="H386" s="2">
        <v>38</v>
      </c>
      <c r="I386" s="2" t="s">
        <v>23</v>
      </c>
      <c r="J386" s="2" t="s">
        <v>757</v>
      </c>
      <c r="K386" s="68">
        <f t="shared" si="1"/>
        <v>0</v>
      </c>
      <c r="L386" s="68">
        <f t="shared" si="2"/>
        <v>1</v>
      </c>
      <c r="M386" s="68">
        <f t="shared" si="3"/>
        <v>1</v>
      </c>
      <c r="N386" s="68">
        <f t="shared" si="9"/>
        <v>1</v>
      </c>
      <c r="O386" s="69">
        <f t="shared" si="4"/>
        <v>0</v>
      </c>
      <c r="P386" s="69">
        <f t="shared" si="5"/>
        <v>0</v>
      </c>
      <c r="Q386" s="69">
        <f t="shared" si="6"/>
        <v>0</v>
      </c>
      <c r="R386" s="69">
        <f t="shared" si="7"/>
        <v>0</v>
      </c>
      <c r="S386" s="70">
        <f t="shared" si="8"/>
        <v>1</v>
      </c>
      <c r="T386" s="17"/>
      <c r="U386" s="13" t="str">
        <f>IF(ISNA(VLOOKUP(E386,'[1]One year follow-up_inperson'!$C:$C,1,FALSE)),"No","Yes")</f>
        <v>No</v>
      </c>
      <c r="V386" s="28" t="s">
        <v>721</v>
      </c>
    </row>
    <row r="387" spans="1:22" ht="185.25" x14ac:dyDescent="0.45">
      <c r="A387" s="3">
        <v>2023</v>
      </c>
      <c r="B387" s="3" t="s">
        <v>717</v>
      </c>
      <c r="C387" s="46"/>
      <c r="D387" s="1" t="str">
        <f t="shared" si="0"/>
        <v>249</v>
      </c>
      <c r="E387" s="1">
        <v>2496</v>
      </c>
      <c r="F387" s="2" t="s">
        <v>758</v>
      </c>
      <c r="G387" s="4" t="s">
        <v>22</v>
      </c>
      <c r="H387" s="2">
        <v>50</v>
      </c>
      <c r="I387" s="2" t="s">
        <v>23</v>
      </c>
      <c r="J387" s="2" t="s">
        <v>759</v>
      </c>
      <c r="K387" s="68">
        <f t="shared" si="1"/>
        <v>1</v>
      </c>
      <c r="L387" s="68">
        <f t="shared" si="2"/>
        <v>1</v>
      </c>
      <c r="M387" s="68">
        <f t="shared" si="3"/>
        <v>0</v>
      </c>
      <c r="N387" s="68">
        <f t="shared" si="9"/>
        <v>1</v>
      </c>
      <c r="O387" s="69">
        <f t="shared" si="4"/>
        <v>0</v>
      </c>
      <c r="P387" s="69">
        <f t="shared" si="5"/>
        <v>0</v>
      </c>
      <c r="Q387" s="69">
        <f t="shared" si="6"/>
        <v>0</v>
      </c>
      <c r="R387" s="69">
        <f t="shared" si="7"/>
        <v>0</v>
      </c>
      <c r="S387" s="70">
        <f t="shared" si="8"/>
        <v>1</v>
      </c>
      <c r="T387" s="17"/>
      <c r="U387" s="13" t="str">
        <f>IF(ISNA(VLOOKUP(E387,'[1]One year follow-up_inperson'!$C:$C,1,FALSE)),"No","Yes")</f>
        <v>No</v>
      </c>
      <c r="V387" s="28" t="s">
        <v>721</v>
      </c>
    </row>
    <row r="388" spans="1:22" ht="313.5" x14ac:dyDescent="0.45">
      <c r="A388" s="3">
        <v>2023</v>
      </c>
      <c r="B388" s="3" t="s">
        <v>717</v>
      </c>
      <c r="C388" s="46"/>
      <c r="D388" s="1" t="str">
        <f t="shared" si="0"/>
        <v>249</v>
      </c>
      <c r="E388" s="1">
        <v>2497</v>
      </c>
      <c r="F388" s="2" t="s">
        <v>760</v>
      </c>
      <c r="G388" s="4" t="s">
        <v>419</v>
      </c>
      <c r="H388" s="2">
        <v>37</v>
      </c>
      <c r="I388" s="2" t="s">
        <v>23</v>
      </c>
      <c r="J388" s="2" t="s">
        <v>761</v>
      </c>
      <c r="K388" s="68">
        <f t="shared" si="1"/>
        <v>0</v>
      </c>
      <c r="L388" s="68">
        <f t="shared" si="2"/>
        <v>1</v>
      </c>
      <c r="M388" s="68">
        <f t="shared" si="3"/>
        <v>0</v>
      </c>
      <c r="N388" s="68">
        <f t="shared" si="9"/>
        <v>1</v>
      </c>
      <c r="O388" s="69">
        <f t="shared" si="4"/>
        <v>0</v>
      </c>
      <c r="P388" s="69">
        <f t="shared" si="5"/>
        <v>0</v>
      </c>
      <c r="Q388" s="69">
        <f t="shared" si="6"/>
        <v>0</v>
      </c>
      <c r="R388" s="69">
        <f t="shared" si="7"/>
        <v>0</v>
      </c>
      <c r="S388" s="70">
        <f t="shared" si="8"/>
        <v>1</v>
      </c>
      <c r="T388" s="17"/>
      <c r="U388" s="13" t="str">
        <f>IF(ISNA(VLOOKUP(E388,'[1]One year follow-up_inperson'!$C:$C,1,FALSE)),"No","Yes")</f>
        <v>No</v>
      </c>
      <c r="V388" s="28" t="s">
        <v>721</v>
      </c>
    </row>
    <row r="389" spans="1:22" ht="242.25" x14ac:dyDescent="0.45">
      <c r="A389" s="3">
        <v>2023</v>
      </c>
      <c r="B389" s="3" t="s">
        <v>717</v>
      </c>
      <c r="C389" s="46"/>
      <c r="D389" s="1" t="str">
        <f t="shared" si="0"/>
        <v>249</v>
      </c>
      <c r="E389" s="1">
        <v>2498</v>
      </c>
      <c r="F389" s="2" t="s">
        <v>762</v>
      </c>
      <c r="G389" s="4" t="s">
        <v>22</v>
      </c>
      <c r="H389" s="2">
        <v>40</v>
      </c>
      <c r="I389" s="2" t="s">
        <v>23</v>
      </c>
      <c r="J389" s="2" t="s">
        <v>763</v>
      </c>
      <c r="K389" s="68">
        <f t="shared" si="1"/>
        <v>1</v>
      </c>
      <c r="L389" s="68">
        <f t="shared" si="2"/>
        <v>1</v>
      </c>
      <c r="M389" s="68">
        <f t="shared" si="3"/>
        <v>0</v>
      </c>
      <c r="N389" s="68">
        <f t="shared" si="9"/>
        <v>1</v>
      </c>
      <c r="O389" s="69">
        <f t="shared" si="4"/>
        <v>0</v>
      </c>
      <c r="P389" s="69">
        <f t="shared" si="5"/>
        <v>0</v>
      </c>
      <c r="Q389" s="69">
        <f t="shared" si="6"/>
        <v>0</v>
      </c>
      <c r="R389" s="69">
        <f t="shared" si="7"/>
        <v>0</v>
      </c>
      <c r="S389" s="70">
        <f t="shared" si="8"/>
        <v>1</v>
      </c>
      <c r="T389" s="17"/>
      <c r="U389" s="13" t="str">
        <f>IF(ISNA(VLOOKUP(E389,'[1]One year follow-up_inperson'!$C:$C,1,FALSE)),"No","Yes")</f>
        <v>No</v>
      </c>
      <c r="V389" s="28" t="s">
        <v>721</v>
      </c>
    </row>
    <row r="390" spans="1:22" ht="285" x14ac:dyDescent="0.45">
      <c r="A390" s="3">
        <v>2023</v>
      </c>
      <c r="B390" s="3" t="s">
        <v>717</v>
      </c>
      <c r="C390" s="46"/>
      <c r="D390" s="1" t="str">
        <f t="shared" si="0"/>
        <v>249</v>
      </c>
      <c r="E390" s="1">
        <v>2499</v>
      </c>
      <c r="F390" s="2" t="s">
        <v>764</v>
      </c>
      <c r="G390" s="4" t="s">
        <v>22</v>
      </c>
      <c r="H390" s="2">
        <v>38</v>
      </c>
      <c r="I390" s="2" t="s">
        <v>23</v>
      </c>
      <c r="J390" s="2" t="s">
        <v>765</v>
      </c>
      <c r="K390" s="68">
        <f t="shared" si="1"/>
        <v>0</v>
      </c>
      <c r="L390" s="68">
        <f t="shared" si="2"/>
        <v>1</v>
      </c>
      <c r="M390" s="68">
        <f t="shared" si="3"/>
        <v>0</v>
      </c>
      <c r="N390" s="68">
        <f t="shared" si="9"/>
        <v>1</v>
      </c>
      <c r="O390" s="69">
        <f t="shared" si="4"/>
        <v>0</v>
      </c>
      <c r="P390" s="69">
        <f t="shared" si="5"/>
        <v>0</v>
      </c>
      <c r="Q390" s="69">
        <f t="shared" si="6"/>
        <v>0</v>
      </c>
      <c r="R390" s="69">
        <f t="shared" si="7"/>
        <v>0</v>
      </c>
      <c r="S390" s="70">
        <f t="shared" si="8"/>
        <v>1</v>
      </c>
      <c r="T390" s="17"/>
      <c r="U390" s="13" t="str">
        <f>IF(ISNA(VLOOKUP(E390,'[1]One year follow-up_inperson'!$C:$C,1,FALSE)),"No","Yes")</f>
        <v>No</v>
      </c>
      <c r="V390" s="28" t="s">
        <v>721</v>
      </c>
    </row>
    <row r="391" spans="1:22" ht="285" x14ac:dyDescent="0.45">
      <c r="A391" s="3">
        <v>2023</v>
      </c>
      <c r="B391" s="3" t="s">
        <v>717</v>
      </c>
      <c r="C391" s="46"/>
      <c r="D391" s="1" t="str">
        <f t="shared" si="0"/>
        <v>249</v>
      </c>
      <c r="E391" s="1">
        <v>24910</v>
      </c>
      <c r="F391" s="2" t="s">
        <v>766</v>
      </c>
      <c r="G391" s="4" t="s">
        <v>22</v>
      </c>
      <c r="H391" s="2">
        <v>41</v>
      </c>
      <c r="I391" s="2" t="s">
        <v>23</v>
      </c>
      <c r="J391" s="2" t="s">
        <v>767</v>
      </c>
      <c r="K391" s="68">
        <f t="shared" si="1"/>
        <v>0</v>
      </c>
      <c r="L391" s="68">
        <f t="shared" si="2"/>
        <v>1</v>
      </c>
      <c r="M391" s="68">
        <f t="shared" si="3"/>
        <v>0</v>
      </c>
      <c r="N391" s="68">
        <f t="shared" si="9"/>
        <v>1</v>
      </c>
      <c r="O391" s="69">
        <f t="shared" si="4"/>
        <v>0</v>
      </c>
      <c r="P391" s="69">
        <f t="shared" si="5"/>
        <v>0</v>
      </c>
      <c r="Q391" s="69">
        <f t="shared" si="6"/>
        <v>0</v>
      </c>
      <c r="R391" s="69">
        <f t="shared" si="7"/>
        <v>0</v>
      </c>
      <c r="S391" s="70">
        <f t="shared" si="8"/>
        <v>1</v>
      </c>
      <c r="T391" s="17"/>
      <c r="U391" s="13" t="str">
        <f>IF(ISNA(VLOOKUP(E391,'[1]One year follow-up_inperson'!$C:$C,1,FALSE)),"No","Yes")</f>
        <v>No</v>
      </c>
      <c r="V391" s="28" t="s">
        <v>721</v>
      </c>
    </row>
    <row r="392" spans="1:22" ht="242.25" x14ac:dyDescent="0.45">
      <c r="A392" s="3">
        <v>2023</v>
      </c>
      <c r="B392" s="3" t="s">
        <v>717</v>
      </c>
      <c r="C392" s="46"/>
      <c r="D392" s="1" t="str">
        <f t="shared" si="0"/>
        <v>249</v>
      </c>
      <c r="E392" s="1">
        <v>24911</v>
      </c>
      <c r="F392" s="2" t="s">
        <v>768</v>
      </c>
      <c r="G392" s="4" t="s">
        <v>22</v>
      </c>
      <c r="H392" s="2">
        <v>28</v>
      </c>
      <c r="I392" s="2" t="s">
        <v>23</v>
      </c>
      <c r="J392" s="2" t="s">
        <v>769</v>
      </c>
      <c r="K392" s="68">
        <f t="shared" si="1"/>
        <v>0</v>
      </c>
      <c r="L392" s="68">
        <f t="shared" si="2"/>
        <v>1</v>
      </c>
      <c r="M392" s="68">
        <f t="shared" si="3"/>
        <v>0</v>
      </c>
      <c r="N392" s="68">
        <f t="shared" si="9"/>
        <v>1</v>
      </c>
      <c r="O392" s="69">
        <f t="shared" si="4"/>
        <v>0</v>
      </c>
      <c r="P392" s="69">
        <f t="shared" si="5"/>
        <v>0</v>
      </c>
      <c r="Q392" s="69">
        <f t="shared" si="6"/>
        <v>0</v>
      </c>
      <c r="R392" s="69">
        <f t="shared" si="7"/>
        <v>0</v>
      </c>
      <c r="S392" s="70">
        <f t="shared" si="8"/>
        <v>1</v>
      </c>
      <c r="T392" s="17"/>
      <c r="U392" s="13" t="str">
        <f>IF(ISNA(VLOOKUP(E392,'[1]One year follow-up_inperson'!$C:$C,1,FALSE)),"No","Yes")</f>
        <v>No</v>
      </c>
      <c r="V392" s="28" t="s">
        <v>721</v>
      </c>
    </row>
    <row r="393" spans="1:22" ht="356.25" x14ac:dyDescent="0.45">
      <c r="A393" s="3">
        <v>2023</v>
      </c>
      <c r="B393" s="3" t="s">
        <v>717</v>
      </c>
      <c r="C393" s="46"/>
      <c r="D393" s="1" t="str">
        <f t="shared" si="0"/>
        <v>249</v>
      </c>
      <c r="E393" s="1">
        <v>24912</v>
      </c>
      <c r="F393" s="2" t="s">
        <v>770</v>
      </c>
      <c r="G393" s="4" t="s">
        <v>22</v>
      </c>
      <c r="H393" s="2">
        <v>45</v>
      </c>
      <c r="I393" s="2" t="s">
        <v>23</v>
      </c>
      <c r="J393" s="2" t="s">
        <v>771</v>
      </c>
      <c r="K393" s="68">
        <f t="shared" si="1"/>
        <v>0</v>
      </c>
      <c r="L393" s="68">
        <f t="shared" si="2"/>
        <v>1</v>
      </c>
      <c r="M393" s="68">
        <f t="shared" si="3"/>
        <v>0</v>
      </c>
      <c r="N393" s="68">
        <f t="shared" si="9"/>
        <v>1</v>
      </c>
      <c r="O393" s="69">
        <f t="shared" si="4"/>
        <v>0</v>
      </c>
      <c r="P393" s="69">
        <f t="shared" si="5"/>
        <v>0</v>
      </c>
      <c r="Q393" s="69">
        <f t="shared" si="6"/>
        <v>0</v>
      </c>
      <c r="R393" s="69">
        <f t="shared" si="7"/>
        <v>0</v>
      </c>
      <c r="S393" s="70">
        <f t="shared" si="8"/>
        <v>1</v>
      </c>
      <c r="T393" s="17"/>
      <c r="U393" s="13" t="str">
        <f>IF(ISNA(VLOOKUP(E393,'[1]One year follow-up_inperson'!$C:$C,1,FALSE)),"No","Yes")</f>
        <v>No</v>
      </c>
      <c r="V393" s="28" t="s">
        <v>721</v>
      </c>
    </row>
    <row r="394" spans="1:22" ht="228" x14ac:dyDescent="0.45">
      <c r="A394" s="3">
        <v>2023</v>
      </c>
      <c r="B394" s="3" t="s">
        <v>717</v>
      </c>
      <c r="C394" s="46"/>
      <c r="D394" s="1" t="str">
        <f t="shared" si="0"/>
        <v>249</v>
      </c>
      <c r="E394" s="1">
        <v>24914</v>
      </c>
      <c r="F394" s="2" t="s">
        <v>772</v>
      </c>
      <c r="G394" s="4" t="s">
        <v>22</v>
      </c>
      <c r="H394" s="2">
        <v>25</v>
      </c>
      <c r="I394" s="2" t="s">
        <v>23</v>
      </c>
      <c r="J394" s="2" t="s">
        <v>773</v>
      </c>
      <c r="K394" s="68">
        <f t="shared" si="1"/>
        <v>1</v>
      </c>
      <c r="L394" s="68">
        <f t="shared" si="2"/>
        <v>0</v>
      </c>
      <c r="M394" s="68">
        <f t="shared" si="3"/>
        <v>0</v>
      </c>
      <c r="N394" s="68">
        <f t="shared" si="9"/>
        <v>1</v>
      </c>
      <c r="O394" s="69">
        <f t="shared" si="4"/>
        <v>0</v>
      </c>
      <c r="P394" s="69">
        <f t="shared" si="5"/>
        <v>0</v>
      </c>
      <c r="Q394" s="69">
        <f t="shared" si="6"/>
        <v>0</v>
      </c>
      <c r="R394" s="69">
        <f t="shared" si="7"/>
        <v>0</v>
      </c>
      <c r="S394" s="70">
        <f t="shared" si="8"/>
        <v>1</v>
      </c>
      <c r="T394" s="17"/>
      <c r="U394" s="13" t="str">
        <f>IF(ISNA(VLOOKUP(E394,'[1]One year follow-up_inperson'!$C:$C,1,FALSE)),"No","Yes")</f>
        <v>No</v>
      </c>
      <c r="V394" s="28" t="s">
        <v>721</v>
      </c>
    </row>
    <row r="395" spans="1:22" ht="270.75" x14ac:dyDescent="0.45">
      <c r="A395" s="3">
        <v>2023</v>
      </c>
      <c r="B395" s="3" t="s">
        <v>717</v>
      </c>
      <c r="C395" s="46"/>
      <c r="D395" s="1" t="str">
        <f t="shared" si="0"/>
        <v>249</v>
      </c>
      <c r="E395" s="1">
        <v>24915</v>
      </c>
      <c r="F395" s="2" t="s">
        <v>774</v>
      </c>
      <c r="G395" s="4" t="s">
        <v>22</v>
      </c>
      <c r="H395" s="2">
        <v>39</v>
      </c>
      <c r="I395" s="2" t="s">
        <v>23</v>
      </c>
      <c r="J395" s="2" t="s">
        <v>775</v>
      </c>
      <c r="K395" s="68">
        <f t="shared" si="1"/>
        <v>1</v>
      </c>
      <c r="L395" s="68">
        <f t="shared" si="2"/>
        <v>1</v>
      </c>
      <c r="M395" s="68">
        <f t="shared" si="3"/>
        <v>0</v>
      </c>
      <c r="N395" s="68">
        <f t="shared" si="9"/>
        <v>1</v>
      </c>
      <c r="O395" s="69">
        <f t="shared" si="4"/>
        <v>0</v>
      </c>
      <c r="P395" s="69">
        <f t="shared" si="5"/>
        <v>0</v>
      </c>
      <c r="Q395" s="69">
        <f t="shared" si="6"/>
        <v>0</v>
      </c>
      <c r="R395" s="69">
        <f t="shared" si="7"/>
        <v>0</v>
      </c>
      <c r="S395" s="70">
        <f t="shared" si="8"/>
        <v>1</v>
      </c>
      <c r="T395" s="17"/>
      <c r="U395" s="13" t="str">
        <f>IF(ISNA(VLOOKUP(E395,'[1]One year follow-up_inperson'!$C:$C,1,FALSE)),"No","Yes")</f>
        <v>No</v>
      </c>
      <c r="V395" s="28" t="s">
        <v>721</v>
      </c>
    </row>
    <row r="396" spans="1:22" ht="299.25" x14ac:dyDescent="0.45">
      <c r="A396" s="3">
        <v>2023</v>
      </c>
      <c r="B396" s="3" t="s">
        <v>717</v>
      </c>
      <c r="C396" s="46"/>
      <c r="D396" s="1" t="str">
        <f t="shared" si="0"/>
        <v>249</v>
      </c>
      <c r="E396" s="1">
        <v>24916</v>
      </c>
      <c r="F396" s="2" t="s">
        <v>776</v>
      </c>
      <c r="G396" s="4" t="s">
        <v>22</v>
      </c>
      <c r="H396" s="2">
        <v>26</v>
      </c>
      <c r="I396" s="2" t="s">
        <v>23</v>
      </c>
      <c r="J396" s="2" t="s">
        <v>777</v>
      </c>
      <c r="K396" s="68">
        <f t="shared" si="1"/>
        <v>0</v>
      </c>
      <c r="L396" s="68">
        <f t="shared" si="2"/>
        <v>1</v>
      </c>
      <c r="M396" s="68">
        <f t="shared" si="3"/>
        <v>0</v>
      </c>
      <c r="N396" s="68">
        <f t="shared" si="9"/>
        <v>1</v>
      </c>
      <c r="O396" s="69">
        <f t="shared" si="4"/>
        <v>0</v>
      </c>
      <c r="P396" s="69">
        <f t="shared" si="5"/>
        <v>0</v>
      </c>
      <c r="Q396" s="69">
        <f t="shared" si="6"/>
        <v>0</v>
      </c>
      <c r="R396" s="69">
        <f t="shared" si="7"/>
        <v>0</v>
      </c>
      <c r="S396" s="70">
        <f t="shared" si="8"/>
        <v>1</v>
      </c>
      <c r="T396" s="17"/>
      <c r="U396" s="13" t="str">
        <f>IF(ISNA(VLOOKUP(E396,'[1]One year follow-up_inperson'!$C:$C,1,FALSE)),"No","Yes")</f>
        <v>No</v>
      </c>
      <c r="V396" s="28" t="s">
        <v>721</v>
      </c>
    </row>
    <row r="397" spans="1:22" ht="213.75" x14ac:dyDescent="0.45">
      <c r="A397" s="3">
        <v>2023</v>
      </c>
      <c r="B397" s="3" t="s">
        <v>717</v>
      </c>
      <c r="C397" s="46"/>
      <c r="D397" s="1" t="str">
        <f t="shared" si="0"/>
        <v>249</v>
      </c>
      <c r="E397" s="1">
        <v>24918</v>
      </c>
      <c r="F397" s="2" t="s">
        <v>778</v>
      </c>
      <c r="G397" s="4" t="s">
        <v>22</v>
      </c>
      <c r="H397" s="2">
        <v>28</v>
      </c>
      <c r="I397" s="2" t="s">
        <v>23</v>
      </c>
      <c r="J397" s="2" t="s">
        <v>779</v>
      </c>
      <c r="K397" s="68">
        <f t="shared" si="1"/>
        <v>1</v>
      </c>
      <c r="L397" s="68">
        <f t="shared" si="2"/>
        <v>1</v>
      </c>
      <c r="M397" s="68">
        <f t="shared" si="3"/>
        <v>0</v>
      </c>
      <c r="N397" s="68">
        <f t="shared" si="9"/>
        <v>1</v>
      </c>
      <c r="O397" s="69">
        <f t="shared" si="4"/>
        <v>0</v>
      </c>
      <c r="P397" s="69">
        <f t="shared" si="5"/>
        <v>0</v>
      </c>
      <c r="Q397" s="69">
        <f t="shared" si="6"/>
        <v>0</v>
      </c>
      <c r="R397" s="69">
        <f t="shared" si="7"/>
        <v>0</v>
      </c>
      <c r="S397" s="70">
        <f t="shared" si="8"/>
        <v>1</v>
      </c>
      <c r="T397" s="17"/>
      <c r="U397" s="13" t="str">
        <f>IF(ISNA(VLOOKUP(E397,'[1]One year follow-up_inperson'!$C:$C,1,FALSE)),"No","Yes")</f>
        <v>No</v>
      </c>
      <c r="V397" s="28" t="s">
        <v>721</v>
      </c>
    </row>
    <row r="398" spans="1:22" ht="370.5" x14ac:dyDescent="0.45">
      <c r="A398" s="3">
        <v>2023</v>
      </c>
      <c r="B398" s="3" t="s">
        <v>717</v>
      </c>
      <c r="C398" s="46"/>
      <c r="D398" s="1" t="str">
        <f t="shared" si="0"/>
        <v>249</v>
      </c>
      <c r="E398" s="1">
        <v>24920</v>
      </c>
      <c r="F398" s="2" t="s">
        <v>780</v>
      </c>
      <c r="G398" s="4" t="s">
        <v>22</v>
      </c>
      <c r="H398" s="2">
        <v>25</v>
      </c>
      <c r="I398" s="2" t="s">
        <v>23</v>
      </c>
      <c r="J398" s="2" t="s">
        <v>781</v>
      </c>
      <c r="K398" s="68">
        <f t="shared" si="1"/>
        <v>0</v>
      </c>
      <c r="L398" s="68">
        <f t="shared" si="2"/>
        <v>1</v>
      </c>
      <c r="M398" s="68">
        <f t="shared" si="3"/>
        <v>0</v>
      </c>
      <c r="N398" s="68">
        <f t="shared" si="9"/>
        <v>1</v>
      </c>
      <c r="O398" s="69">
        <f t="shared" si="4"/>
        <v>0</v>
      </c>
      <c r="P398" s="69">
        <f t="shared" si="5"/>
        <v>0</v>
      </c>
      <c r="Q398" s="69">
        <f t="shared" si="6"/>
        <v>0</v>
      </c>
      <c r="R398" s="69">
        <f t="shared" si="7"/>
        <v>1</v>
      </c>
      <c r="S398" s="70">
        <f t="shared" si="8"/>
        <v>1</v>
      </c>
      <c r="T398" s="17"/>
      <c r="U398" s="13" t="str">
        <f>IF(ISNA(VLOOKUP(E398,'[1]One year follow-up_inperson'!$C:$C,1,FALSE)),"No","Yes")</f>
        <v>No</v>
      </c>
      <c r="V398" s="28" t="s">
        <v>721</v>
      </c>
    </row>
    <row r="399" spans="1:22" ht="171" x14ac:dyDescent="0.45">
      <c r="A399" s="3">
        <v>2023</v>
      </c>
      <c r="B399" s="3" t="s">
        <v>717</v>
      </c>
      <c r="C399" s="46"/>
      <c r="D399" s="1" t="str">
        <f t="shared" si="0"/>
        <v>249</v>
      </c>
      <c r="E399" s="1">
        <v>24921</v>
      </c>
      <c r="F399" s="2" t="s">
        <v>782</v>
      </c>
      <c r="G399" s="4" t="s">
        <v>22</v>
      </c>
      <c r="H399" s="2">
        <v>30</v>
      </c>
      <c r="I399" s="2" t="s">
        <v>23</v>
      </c>
      <c r="J399" s="2" t="s">
        <v>783</v>
      </c>
      <c r="K399" s="68">
        <f t="shared" si="1"/>
        <v>1</v>
      </c>
      <c r="L399" s="68">
        <f t="shared" si="2"/>
        <v>0</v>
      </c>
      <c r="M399" s="68">
        <f t="shared" si="3"/>
        <v>0</v>
      </c>
      <c r="N399" s="68">
        <f t="shared" si="9"/>
        <v>1</v>
      </c>
      <c r="O399" s="69">
        <f t="shared" si="4"/>
        <v>0</v>
      </c>
      <c r="P399" s="69">
        <f t="shared" si="5"/>
        <v>0</v>
      </c>
      <c r="Q399" s="69">
        <f t="shared" si="6"/>
        <v>0</v>
      </c>
      <c r="R399" s="69">
        <f t="shared" si="7"/>
        <v>0</v>
      </c>
      <c r="S399" s="70">
        <f t="shared" si="8"/>
        <v>1</v>
      </c>
      <c r="T399" s="17"/>
      <c r="U399" s="13" t="str">
        <f>IF(ISNA(VLOOKUP(E399,'[1]One year follow-up_inperson'!$C:$C,1,FALSE)),"No","Yes")</f>
        <v>No</v>
      </c>
      <c r="V399" s="28" t="s">
        <v>721</v>
      </c>
    </row>
    <row r="400" spans="1:22" ht="370.5" x14ac:dyDescent="0.45">
      <c r="A400" s="3">
        <v>2023</v>
      </c>
      <c r="B400" s="3" t="s">
        <v>717</v>
      </c>
      <c r="C400" s="46"/>
      <c r="D400" s="1" t="str">
        <f t="shared" si="0"/>
        <v>249</v>
      </c>
      <c r="E400" s="1">
        <v>24922</v>
      </c>
      <c r="F400" s="2" t="s">
        <v>784</v>
      </c>
      <c r="G400" s="4" t="s">
        <v>22</v>
      </c>
      <c r="H400" s="2">
        <v>42</v>
      </c>
      <c r="I400" s="2" t="s">
        <v>23</v>
      </c>
      <c r="J400" s="2" t="s">
        <v>785</v>
      </c>
      <c r="K400" s="68">
        <f t="shared" si="1"/>
        <v>0</v>
      </c>
      <c r="L400" s="68">
        <f t="shared" si="2"/>
        <v>0</v>
      </c>
      <c r="M400" s="68">
        <f t="shared" si="3"/>
        <v>1</v>
      </c>
      <c r="N400" s="68">
        <f t="shared" si="9"/>
        <v>1</v>
      </c>
      <c r="O400" s="69">
        <f t="shared" si="4"/>
        <v>0</v>
      </c>
      <c r="P400" s="69">
        <f t="shared" si="5"/>
        <v>0</v>
      </c>
      <c r="Q400" s="69">
        <f t="shared" si="6"/>
        <v>0</v>
      </c>
      <c r="R400" s="69">
        <f t="shared" si="7"/>
        <v>0</v>
      </c>
      <c r="S400" s="70">
        <f t="shared" si="8"/>
        <v>1</v>
      </c>
      <c r="T400" s="17"/>
      <c r="U400" s="13" t="str">
        <f>IF(ISNA(VLOOKUP(E400,'[1]One year follow-up_inperson'!$C:$C,1,FALSE)),"No","Yes")</f>
        <v>No</v>
      </c>
      <c r="V400" s="28" t="s">
        <v>721</v>
      </c>
    </row>
    <row r="401" spans="1:22" ht="370.5" x14ac:dyDescent="0.45">
      <c r="A401" s="3">
        <v>2023</v>
      </c>
      <c r="B401" s="3" t="s">
        <v>717</v>
      </c>
      <c r="C401" s="46"/>
      <c r="D401" s="1" t="str">
        <f t="shared" si="0"/>
        <v>249</v>
      </c>
      <c r="E401" s="1">
        <v>24924</v>
      </c>
      <c r="F401" s="2" t="s">
        <v>786</v>
      </c>
      <c r="G401" s="4" t="s">
        <v>22</v>
      </c>
      <c r="H401" s="2">
        <v>49</v>
      </c>
      <c r="I401" s="2" t="s">
        <v>23</v>
      </c>
      <c r="J401" s="2" t="s">
        <v>787</v>
      </c>
      <c r="K401" s="68">
        <f t="shared" si="1"/>
        <v>1</v>
      </c>
      <c r="L401" s="68">
        <f t="shared" si="2"/>
        <v>1</v>
      </c>
      <c r="M401" s="68">
        <f t="shared" si="3"/>
        <v>0</v>
      </c>
      <c r="N401" s="68">
        <f t="shared" si="9"/>
        <v>1</v>
      </c>
      <c r="O401" s="69">
        <f t="shared" si="4"/>
        <v>0</v>
      </c>
      <c r="P401" s="69">
        <f t="shared" si="5"/>
        <v>0</v>
      </c>
      <c r="Q401" s="69">
        <f t="shared" si="6"/>
        <v>0</v>
      </c>
      <c r="R401" s="69">
        <f t="shared" si="7"/>
        <v>0</v>
      </c>
      <c r="S401" s="70">
        <f t="shared" si="8"/>
        <v>1</v>
      </c>
      <c r="T401" s="17"/>
      <c r="U401" s="13" t="str">
        <f>IF(ISNA(VLOOKUP(E401,'[1]One year follow-up_inperson'!$C:$C,1,FALSE)),"No","Yes")</f>
        <v>No</v>
      </c>
      <c r="V401" s="28" t="s">
        <v>721</v>
      </c>
    </row>
    <row r="402" spans="1:22" ht="171" x14ac:dyDescent="0.45">
      <c r="A402" s="3">
        <v>2023</v>
      </c>
      <c r="B402" s="3" t="s">
        <v>717</v>
      </c>
      <c r="C402" s="46"/>
      <c r="D402" s="1" t="str">
        <f t="shared" si="0"/>
        <v>249</v>
      </c>
      <c r="E402" s="1">
        <v>24925</v>
      </c>
      <c r="F402" s="2" t="s">
        <v>788</v>
      </c>
      <c r="G402" s="4" t="s">
        <v>22</v>
      </c>
      <c r="H402" s="2">
        <v>23</v>
      </c>
      <c r="I402" s="2" t="s">
        <v>23</v>
      </c>
      <c r="J402" s="2" t="s">
        <v>789</v>
      </c>
      <c r="K402" s="68">
        <f t="shared" si="1"/>
        <v>1</v>
      </c>
      <c r="L402" s="68">
        <f t="shared" si="2"/>
        <v>1</v>
      </c>
      <c r="M402" s="68">
        <f t="shared" si="3"/>
        <v>0</v>
      </c>
      <c r="N402" s="68">
        <f t="shared" si="9"/>
        <v>1</v>
      </c>
      <c r="O402" s="69">
        <f t="shared" si="4"/>
        <v>0</v>
      </c>
      <c r="P402" s="69">
        <f t="shared" si="5"/>
        <v>0</v>
      </c>
      <c r="Q402" s="69">
        <f t="shared" si="6"/>
        <v>0</v>
      </c>
      <c r="R402" s="69">
        <f t="shared" si="7"/>
        <v>0</v>
      </c>
      <c r="S402" s="70">
        <f t="shared" si="8"/>
        <v>1</v>
      </c>
      <c r="T402" s="17"/>
      <c r="U402" s="13" t="str">
        <f>IF(ISNA(VLOOKUP(E402,'[1]One year follow-up_inperson'!$C:$C,1,FALSE)),"No","Yes")</f>
        <v>No</v>
      </c>
      <c r="V402" s="28" t="s">
        <v>721</v>
      </c>
    </row>
    <row r="403" spans="1:22" ht="228" x14ac:dyDescent="0.45">
      <c r="A403" s="3">
        <v>2023</v>
      </c>
      <c r="B403" s="3" t="s">
        <v>717</v>
      </c>
      <c r="C403" s="46"/>
      <c r="D403" s="1" t="str">
        <f t="shared" si="0"/>
        <v>249</v>
      </c>
      <c r="E403" s="1">
        <v>24929</v>
      </c>
      <c r="F403" s="2" t="s">
        <v>790</v>
      </c>
      <c r="G403" s="4" t="s">
        <v>22</v>
      </c>
      <c r="H403" s="2">
        <v>28</v>
      </c>
      <c r="I403" s="2" t="s">
        <v>23</v>
      </c>
      <c r="J403" s="2" t="s">
        <v>791</v>
      </c>
      <c r="K403" s="68">
        <f t="shared" si="1"/>
        <v>0</v>
      </c>
      <c r="L403" s="68">
        <f t="shared" si="2"/>
        <v>1</v>
      </c>
      <c r="M403" s="68">
        <f t="shared" si="3"/>
        <v>0</v>
      </c>
      <c r="N403" s="68">
        <f t="shared" si="9"/>
        <v>1</v>
      </c>
      <c r="O403" s="69">
        <f t="shared" si="4"/>
        <v>0</v>
      </c>
      <c r="P403" s="69">
        <f t="shared" si="5"/>
        <v>0</v>
      </c>
      <c r="Q403" s="69">
        <f t="shared" si="6"/>
        <v>0</v>
      </c>
      <c r="R403" s="69">
        <f t="shared" si="7"/>
        <v>0</v>
      </c>
      <c r="S403" s="70">
        <f t="shared" si="8"/>
        <v>1</v>
      </c>
      <c r="T403" s="17"/>
      <c r="U403" s="13" t="str">
        <f>IF(ISNA(VLOOKUP(E403,'[1]One year follow-up_inperson'!$C:$C,1,FALSE)),"No","Yes")</f>
        <v>No</v>
      </c>
      <c r="V403" s="28" t="s">
        <v>721</v>
      </c>
    </row>
    <row r="404" spans="1:22" ht="270.75" x14ac:dyDescent="0.45">
      <c r="A404" s="3">
        <v>2023</v>
      </c>
      <c r="B404" s="3" t="s">
        <v>717</v>
      </c>
      <c r="C404" s="46"/>
      <c r="D404" s="1" t="str">
        <f t="shared" si="0"/>
        <v>249</v>
      </c>
      <c r="E404" s="1">
        <v>24932</v>
      </c>
      <c r="F404" s="2" t="s">
        <v>792</v>
      </c>
      <c r="G404" s="4" t="s">
        <v>22</v>
      </c>
      <c r="H404" s="2">
        <v>48</v>
      </c>
      <c r="I404" s="2" t="s">
        <v>23</v>
      </c>
      <c r="J404" s="2" t="s">
        <v>793</v>
      </c>
      <c r="K404" s="68">
        <f t="shared" si="1"/>
        <v>1</v>
      </c>
      <c r="L404" s="68">
        <f t="shared" si="2"/>
        <v>0</v>
      </c>
      <c r="M404" s="68">
        <f t="shared" si="3"/>
        <v>0</v>
      </c>
      <c r="N404" s="68">
        <f t="shared" si="9"/>
        <v>1</v>
      </c>
      <c r="O404" s="69">
        <f t="shared" si="4"/>
        <v>0</v>
      </c>
      <c r="P404" s="69">
        <f t="shared" si="5"/>
        <v>0</v>
      </c>
      <c r="Q404" s="69">
        <f t="shared" si="6"/>
        <v>0</v>
      </c>
      <c r="R404" s="69">
        <f t="shared" si="7"/>
        <v>0</v>
      </c>
      <c r="S404" s="70">
        <f t="shared" si="8"/>
        <v>1</v>
      </c>
      <c r="T404" s="17"/>
      <c r="U404" s="13" t="str">
        <f>IF(ISNA(VLOOKUP(E404,'[1]One year follow-up_inperson'!$C:$C,1,FALSE)),"No","Yes")</f>
        <v>No</v>
      </c>
      <c r="V404" s="28" t="s">
        <v>721</v>
      </c>
    </row>
    <row r="405" spans="1:22" ht="171" x14ac:dyDescent="0.45">
      <c r="A405" s="3">
        <v>2023</v>
      </c>
      <c r="B405" s="3" t="s">
        <v>717</v>
      </c>
      <c r="C405" s="46"/>
      <c r="D405" s="1" t="str">
        <f t="shared" si="0"/>
        <v>250</v>
      </c>
      <c r="E405" s="1">
        <v>2501</v>
      </c>
      <c r="F405" s="2" t="s">
        <v>794</v>
      </c>
      <c r="G405" s="4" t="s">
        <v>22</v>
      </c>
      <c r="H405" s="2">
        <v>39</v>
      </c>
      <c r="I405" s="2" t="s">
        <v>23</v>
      </c>
      <c r="J405" s="2" t="s">
        <v>795</v>
      </c>
      <c r="K405" s="68">
        <f t="shared" si="1"/>
        <v>0</v>
      </c>
      <c r="L405" s="68">
        <f t="shared" si="2"/>
        <v>1</v>
      </c>
      <c r="M405" s="68">
        <f t="shared" si="3"/>
        <v>0</v>
      </c>
      <c r="N405" s="68">
        <f t="shared" si="9"/>
        <v>1</v>
      </c>
      <c r="O405" s="69">
        <f t="shared" si="4"/>
        <v>0</v>
      </c>
      <c r="P405" s="69">
        <f t="shared" si="5"/>
        <v>0</v>
      </c>
      <c r="Q405" s="69">
        <f t="shared" si="6"/>
        <v>0</v>
      </c>
      <c r="R405" s="69">
        <f t="shared" si="7"/>
        <v>0</v>
      </c>
      <c r="S405" s="70">
        <f t="shared" si="8"/>
        <v>1</v>
      </c>
      <c r="T405" s="17"/>
      <c r="U405" s="13" t="str">
        <f>IF(ISNA(VLOOKUP(E405,'[1]One year follow-up_inperson'!$C:$C,1,FALSE)),"No","Yes")</f>
        <v>No</v>
      </c>
      <c r="V405" s="28" t="s">
        <v>721</v>
      </c>
    </row>
    <row r="406" spans="1:22" ht="299.25" x14ac:dyDescent="0.45">
      <c r="A406" s="3">
        <v>2023</v>
      </c>
      <c r="B406" s="3" t="s">
        <v>717</v>
      </c>
      <c r="C406" s="46"/>
      <c r="D406" s="1" t="str">
        <f t="shared" si="0"/>
        <v>250</v>
      </c>
      <c r="E406" s="1">
        <v>2502</v>
      </c>
      <c r="F406" s="2" t="s">
        <v>796</v>
      </c>
      <c r="G406" s="4" t="s">
        <v>22</v>
      </c>
      <c r="H406" s="2">
        <v>44</v>
      </c>
      <c r="I406" s="2" t="s">
        <v>23</v>
      </c>
      <c r="J406" s="2" t="s">
        <v>797</v>
      </c>
      <c r="K406" s="68">
        <f t="shared" si="1"/>
        <v>1</v>
      </c>
      <c r="L406" s="68">
        <f t="shared" si="2"/>
        <v>0</v>
      </c>
      <c r="M406" s="68">
        <f t="shared" si="3"/>
        <v>0</v>
      </c>
      <c r="N406" s="68">
        <f t="shared" si="9"/>
        <v>1</v>
      </c>
      <c r="O406" s="69">
        <f t="shared" si="4"/>
        <v>0</v>
      </c>
      <c r="P406" s="69">
        <f t="shared" si="5"/>
        <v>0</v>
      </c>
      <c r="Q406" s="69">
        <f t="shared" si="6"/>
        <v>0</v>
      </c>
      <c r="R406" s="69">
        <f t="shared" si="7"/>
        <v>0</v>
      </c>
      <c r="S406" s="70">
        <f t="shared" si="8"/>
        <v>1</v>
      </c>
      <c r="T406" s="17"/>
      <c r="U406" s="13" t="str">
        <f>IF(ISNA(VLOOKUP(E406,'[1]One year follow-up_inperson'!$C:$C,1,FALSE)),"No","Yes")</f>
        <v>No</v>
      </c>
      <c r="V406" s="28" t="s">
        <v>721</v>
      </c>
    </row>
    <row r="407" spans="1:22" ht="256.5" x14ac:dyDescent="0.45">
      <c r="A407" s="3">
        <v>2023</v>
      </c>
      <c r="B407" s="3" t="s">
        <v>717</v>
      </c>
      <c r="C407" s="46"/>
      <c r="D407" s="1" t="str">
        <f t="shared" si="0"/>
        <v>250</v>
      </c>
      <c r="E407" s="1">
        <v>2504</v>
      </c>
      <c r="F407" s="2" t="s">
        <v>798</v>
      </c>
      <c r="G407" s="4" t="s">
        <v>22</v>
      </c>
      <c r="H407" s="2">
        <v>33</v>
      </c>
      <c r="I407" s="2" t="s">
        <v>23</v>
      </c>
      <c r="J407" s="2" t="s">
        <v>799</v>
      </c>
      <c r="K407" s="68">
        <f t="shared" si="1"/>
        <v>0</v>
      </c>
      <c r="L407" s="68">
        <f t="shared" si="2"/>
        <v>0</v>
      </c>
      <c r="M407" s="68">
        <f t="shared" si="3"/>
        <v>1</v>
      </c>
      <c r="N407" s="68">
        <f t="shared" si="9"/>
        <v>1</v>
      </c>
      <c r="O407" s="69">
        <f t="shared" si="4"/>
        <v>0</v>
      </c>
      <c r="P407" s="69">
        <f t="shared" si="5"/>
        <v>0</v>
      </c>
      <c r="Q407" s="69">
        <f t="shared" si="6"/>
        <v>0</v>
      </c>
      <c r="R407" s="69">
        <f t="shared" si="7"/>
        <v>0</v>
      </c>
      <c r="S407" s="70">
        <f t="shared" si="8"/>
        <v>1</v>
      </c>
      <c r="T407" s="17"/>
      <c r="U407" s="13" t="str">
        <f>IF(ISNA(VLOOKUP(E407,'[1]One year follow-up_inperson'!$C:$C,1,FALSE)),"No","Yes")</f>
        <v>No</v>
      </c>
      <c r="V407" s="28" t="s">
        <v>721</v>
      </c>
    </row>
    <row r="408" spans="1:22" ht="171" x14ac:dyDescent="0.45">
      <c r="A408" s="3">
        <v>2023</v>
      </c>
      <c r="B408" s="3" t="s">
        <v>717</v>
      </c>
      <c r="C408" s="46"/>
      <c r="D408" s="1" t="str">
        <f t="shared" si="0"/>
        <v>250</v>
      </c>
      <c r="E408" s="1">
        <v>2506</v>
      </c>
      <c r="F408" s="2" t="s">
        <v>800</v>
      </c>
      <c r="G408" s="4" t="s">
        <v>22</v>
      </c>
      <c r="H408" s="2">
        <v>32</v>
      </c>
      <c r="I408" s="2" t="s">
        <v>23</v>
      </c>
      <c r="J408" s="2" t="s">
        <v>801</v>
      </c>
      <c r="K408" s="68">
        <f t="shared" si="1"/>
        <v>1</v>
      </c>
      <c r="L408" s="68">
        <f t="shared" si="2"/>
        <v>1</v>
      </c>
      <c r="M408" s="68">
        <f t="shared" si="3"/>
        <v>0</v>
      </c>
      <c r="N408" s="68">
        <f t="shared" si="9"/>
        <v>1</v>
      </c>
      <c r="O408" s="69">
        <f t="shared" si="4"/>
        <v>0</v>
      </c>
      <c r="P408" s="69">
        <f t="shared" si="5"/>
        <v>0</v>
      </c>
      <c r="Q408" s="69">
        <f t="shared" si="6"/>
        <v>0</v>
      </c>
      <c r="R408" s="69">
        <f t="shared" si="7"/>
        <v>0</v>
      </c>
      <c r="S408" s="70">
        <f t="shared" si="8"/>
        <v>1</v>
      </c>
      <c r="T408" s="17"/>
      <c r="U408" s="13" t="str">
        <f>IF(ISNA(VLOOKUP(E408,'[1]One year follow-up_inperson'!$C:$C,1,FALSE)),"No","Yes")</f>
        <v>No</v>
      </c>
      <c r="V408" s="28" t="s">
        <v>721</v>
      </c>
    </row>
    <row r="409" spans="1:22" ht="213.75" x14ac:dyDescent="0.45">
      <c r="A409" s="3">
        <v>2023</v>
      </c>
      <c r="B409" s="3" t="s">
        <v>717</v>
      </c>
      <c r="C409" s="46"/>
      <c r="D409" s="1" t="str">
        <f t="shared" si="0"/>
        <v>250</v>
      </c>
      <c r="E409" s="1">
        <v>2507</v>
      </c>
      <c r="F409" s="2" t="s">
        <v>802</v>
      </c>
      <c r="G409" s="4" t="s">
        <v>22</v>
      </c>
      <c r="H409" s="2">
        <v>40</v>
      </c>
      <c r="I409" s="2" t="s">
        <v>23</v>
      </c>
      <c r="J409" s="2" t="s">
        <v>803</v>
      </c>
      <c r="K409" s="68">
        <f t="shared" si="1"/>
        <v>0</v>
      </c>
      <c r="L409" s="68">
        <f t="shared" si="2"/>
        <v>1</v>
      </c>
      <c r="M409" s="68">
        <f t="shared" si="3"/>
        <v>0</v>
      </c>
      <c r="N409" s="68">
        <f t="shared" si="9"/>
        <v>1</v>
      </c>
      <c r="O409" s="69">
        <f t="shared" si="4"/>
        <v>0</v>
      </c>
      <c r="P409" s="69">
        <f t="shared" si="5"/>
        <v>0</v>
      </c>
      <c r="Q409" s="69">
        <f t="shared" si="6"/>
        <v>0</v>
      </c>
      <c r="R409" s="69">
        <f t="shared" si="7"/>
        <v>0</v>
      </c>
      <c r="S409" s="70">
        <f t="shared" si="8"/>
        <v>1</v>
      </c>
      <c r="T409" s="17"/>
      <c r="U409" s="13" t="str">
        <f>IF(ISNA(VLOOKUP(E409,'[1]One year follow-up_inperson'!$C:$C,1,FALSE)),"No","Yes")</f>
        <v>No</v>
      </c>
      <c r="V409" s="28" t="s">
        <v>721</v>
      </c>
    </row>
    <row r="410" spans="1:22" ht="185.25" x14ac:dyDescent="0.45">
      <c r="A410" s="3">
        <v>2023</v>
      </c>
      <c r="B410" s="3" t="s">
        <v>717</v>
      </c>
      <c r="C410" s="46"/>
      <c r="D410" s="1" t="str">
        <f t="shared" si="0"/>
        <v>250</v>
      </c>
      <c r="E410" s="1">
        <v>2509</v>
      </c>
      <c r="F410" s="2" t="s">
        <v>804</v>
      </c>
      <c r="G410" s="4" t="s">
        <v>22</v>
      </c>
      <c r="H410" s="2">
        <v>37</v>
      </c>
      <c r="I410" s="2" t="s">
        <v>23</v>
      </c>
      <c r="J410" s="2" t="s">
        <v>805</v>
      </c>
      <c r="K410" s="68">
        <f t="shared" si="1"/>
        <v>0</v>
      </c>
      <c r="L410" s="68">
        <f t="shared" si="2"/>
        <v>0</v>
      </c>
      <c r="M410" s="68">
        <f t="shared" si="3"/>
        <v>1</v>
      </c>
      <c r="N410" s="68">
        <f t="shared" si="9"/>
        <v>1</v>
      </c>
      <c r="O410" s="69">
        <f t="shared" si="4"/>
        <v>0</v>
      </c>
      <c r="P410" s="69">
        <f t="shared" si="5"/>
        <v>0</v>
      </c>
      <c r="Q410" s="69">
        <f t="shared" si="6"/>
        <v>0</v>
      </c>
      <c r="R410" s="69">
        <f t="shared" si="7"/>
        <v>0</v>
      </c>
      <c r="S410" s="70">
        <f t="shared" si="8"/>
        <v>1</v>
      </c>
      <c r="T410" s="17"/>
      <c r="U410" s="13" t="str">
        <f>IF(ISNA(VLOOKUP(E410,'[1]One year follow-up_inperson'!$C:$C,1,FALSE)),"No","Yes")</f>
        <v>No</v>
      </c>
      <c r="V410" s="28" t="s">
        <v>721</v>
      </c>
    </row>
    <row r="411" spans="1:22" ht="313.5" x14ac:dyDescent="0.45">
      <c r="A411" s="3">
        <v>2023</v>
      </c>
      <c r="B411" s="3" t="s">
        <v>717</v>
      </c>
      <c r="C411" s="46"/>
      <c r="D411" s="1" t="str">
        <f t="shared" si="0"/>
        <v>250</v>
      </c>
      <c r="E411" s="1">
        <v>25010</v>
      </c>
      <c r="F411" s="2" t="s">
        <v>806</v>
      </c>
      <c r="G411" s="4" t="s">
        <v>22</v>
      </c>
      <c r="H411" s="2">
        <v>45</v>
      </c>
      <c r="I411" s="2" t="s">
        <v>23</v>
      </c>
      <c r="J411" s="2" t="s">
        <v>807</v>
      </c>
      <c r="K411" s="68">
        <f t="shared" si="1"/>
        <v>0</v>
      </c>
      <c r="L411" s="68">
        <f t="shared" si="2"/>
        <v>1</v>
      </c>
      <c r="M411" s="68">
        <f t="shared" si="3"/>
        <v>0</v>
      </c>
      <c r="N411" s="68">
        <f t="shared" si="9"/>
        <v>1</v>
      </c>
      <c r="O411" s="69">
        <f t="shared" si="4"/>
        <v>0</v>
      </c>
      <c r="P411" s="69">
        <f t="shared" si="5"/>
        <v>0</v>
      </c>
      <c r="Q411" s="69">
        <f t="shared" si="6"/>
        <v>0</v>
      </c>
      <c r="R411" s="69">
        <f t="shared" si="7"/>
        <v>0</v>
      </c>
      <c r="S411" s="70">
        <f t="shared" si="8"/>
        <v>1</v>
      </c>
      <c r="T411" s="17"/>
      <c r="U411" s="13" t="str">
        <f>IF(ISNA(VLOOKUP(E411,'[1]One year follow-up_inperson'!$C:$C,1,FALSE)),"No","Yes")</f>
        <v>No</v>
      </c>
      <c r="V411" s="28" t="s">
        <v>721</v>
      </c>
    </row>
    <row r="412" spans="1:22" ht="242.25" x14ac:dyDescent="0.45">
      <c r="A412" s="3">
        <v>2023</v>
      </c>
      <c r="B412" s="3" t="s">
        <v>717</v>
      </c>
      <c r="C412" s="46"/>
      <c r="D412" s="1" t="str">
        <f t="shared" si="0"/>
        <v>250</v>
      </c>
      <c r="E412" s="1">
        <v>25011</v>
      </c>
      <c r="F412" s="2" t="s">
        <v>808</v>
      </c>
      <c r="G412" s="4" t="s">
        <v>22</v>
      </c>
      <c r="H412" s="2">
        <v>29</v>
      </c>
      <c r="I412" s="2" t="s">
        <v>23</v>
      </c>
      <c r="J412" s="2" t="s">
        <v>809</v>
      </c>
      <c r="K412" s="68">
        <f t="shared" si="1"/>
        <v>1</v>
      </c>
      <c r="L412" s="68">
        <f t="shared" si="2"/>
        <v>1</v>
      </c>
      <c r="M412" s="68">
        <f t="shared" si="3"/>
        <v>0</v>
      </c>
      <c r="N412" s="68">
        <f t="shared" si="9"/>
        <v>1</v>
      </c>
      <c r="O412" s="69">
        <f t="shared" si="4"/>
        <v>0</v>
      </c>
      <c r="P412" s="69">
        <f t="shared" si="5"/>
        <v>0</v>
      </c>
      <c r="Q412" s="69">
        <f t="shared" si="6"/>
        <v>0</v>
      </c>
      <c r="R412" s="69">
        <f t="shared" si="7"/>
        <v>0</v>
      </c>
      <c r="S412" s="70">
        <f t="shared" si="8"/>
        <v>1</v>
      </c>
      <c r="T412" s="17"/>
      <c r="U412" s="13" t="str">
        <f>IF(ISNA(VLOOKUP(E412,'[1]One year follow-up_inperson'!$C:$C,1,FALSE)),"No","Yes")</f>
        <v>No</v>
      </c>
      <c r="V412" s="28" t="s">
        <v>721</v>
      </c>
    </row>
    <row r="413" spans="1:22" ht="171" x14ac:dyDescent="0.45">
      <c r="A413" s="3">
        <v>2023</v>
      </c>
      <c r="B413" s="3" t="s">
        <v>717</v>
      </c>
      <c r="C413" s="46"/>
      <c r="D413" s="1" t="str">
        <f t="shared" si="0"/>
        <v>250</v>
      </c>
      <c r="E413" s="1">
        <v>25012</v>
      </c>
      <c r="F413" s="2" t="s">
        <v>810</v>
      </c>
      <c r="G413" s="4" t="s">
        <v>22</v>
      </c>
      <c r="H413" s="2">
        <v>28</v>
      </c>
      <c r="I413" s="2" t="s">
        <v>23</v>
      </c>
      <c r="J413" s="2" t="s">
        <v>811</v>
      </c>
      <c r="K413" s="68">
        <f t="shared" si="1"/>
        <v>0</v>
      </c>
      <c r="L413" s="68">
        <f t="shared" si="2"/>
        <v>0</v>
      </c>
      <c r="M413" s="68">
        <f t="shared" si="3"/>
        <v>1</v>
      </c>
      <c r="N413" s="68">
        <f t="shared" si="9"/>
        <v>1</v>
      </c>
      <c r="O413" s="69">
        <f t="shared" si="4"/>
        <v>0</v>
      </c>
      <c r="P413" s="69">
        <f t="shared" si="5"/>
        <v>0</v>
      </c>
      <c r="Q413" s="69">
        <f t="shared" si="6"/>
        <v>0</v>
      </c>
      <c r="R413" s="69">
        <f t="shared" si="7"/>
        <v>0</v>
      </c>
      <c r="S413" s="70">
        <f t="shared" si="8"/>
        <v>1</v>
      </c>
      <c r="T413" s="17"/>
      <c r="U413" s="13" t="str">
        <f>IF(ISNA(VLOOKUP(E413,'[1]One year follow-up_inperson'!$C:$C,1,FALSE)),"No","Yes")</f>
        <v>No</v>
      </c>
      <c r="V413" s="28" t="s">
        <v>721</v>
      </c>
    </row>
    <row r="414" spans="1:22" ht="185.25" x14ac:dyDescent="0.45">
      <c r="A414" s="3">
        <v>2023</v>
      </c>
      <c r="B414" s="3" t="s">
        <v>717</v>
      </c>
      <c r="C414" s="46"/>
      <c r="D414" s="1" t="str">
        <f t="shared" si="0"/>
        <v>250</v>
      </c>
      <c r="E414" s="1">
        <v>25013</v>
      </c>
      <c r="F414" s="2" t="s">
        <v>812</v>
      </c>
      <c r="G414" s="4" t="s">
        <v>22</v>
      </c>
      <c r="H414" s="2">
        <v>40</v>
      </c>
      <c r="I414" s="2" t="s">
        <v>23</v>
      </c>
      <c r="J414" s="2" t="s">
        <v>813</v>
      </c>
      <c r="K414" s="68">
        <f t="shared" si="1"/>
        <v>0</v>
      </c>
      <c r="L414" s="68">
        <f t="shared" si="2"/>
        <v>1</v>
      </c>
      <c r="M414" s="68">
        <f t="shared" si="3"/>
        <v>0</v>
      </c>
      <c r="N414" s="68">
        <f t="shared" si="9"/>
        <v>1</v>
      </c>
      <c r="O414" s="69">
        <f t="shared" si="4"/>
        <v>0</v>
      </c>
      <c r="P414" s="69">
        <f t="shared" si="5"/>
        <v>0</v>
      </c>
      <c r="Q414" s="69">
        <f t="shared" si="6"/>
        <v>0</v>
      </c>
      <c r="R414" s="69">
        <f t="shared" si="7"/>
        <v>0</v>
      </c>
      <c r="S414" s="70">
        <f t="shared" si="8"/>
        <v>1</v>
      </c>
      <c r="T414" s="17"/>
      <c r="U414" s="13" t="str">
        <f>IF(ISNA(VLOOKUP(E414,'[1]One year follow-up_inperson'!$C:$C,1,FALSE)),"No","Yes")</f>
        <v>No</v>
      </c>
      <c r="V414" s="28" t="s">
        <v>721</v>
      </c>
    </row>
    <row r="415" spans="1:22" ht="156.75" x14ac:dyDescent="0.45">
      <c r="A415" s="3">
        <v>2023</v>
      </c>
      <c r="B415" s="3" t="s">
        <v>717</v>
      </c>
      <c r="C415" s="46"/>
      <c r="D415" s="1" t="str">
        <f t="shared" si="0"/>
        <v>250</v>
      </c>
      <c r="E415" s="1">
        <v>25014</v>
      </c>
      <c r="F415" s="2" t="s">
        <v>814</v>
      </c>
      <c r="G415" s="4" t="s">
        <v>22</v>
      </c>
      <c r="H415" s="2">
        <v>26</v>
      </c>
      <c r="I415" s="2" t="s">
        <v>23</v>
      </c>
      <c r="J415" s="2" t="s">
        <v>815</v>
      </c>
      <c r="K415" s="68">
        <f t="shared" si="1"/>
        <v>0</v>
      </c>
      <c r="L415" s="68">
        <f t="shared" si="2"/>
        <v>1</v>
      </c>
      <c r="M415" s="68">
        <f t="shared" si="3"/>
        <v>0</v>
      </c>
      <c r="N415" s="68">
        <f t="shared" si="9"/>
        <v>1</v>
      </c>
      <c r="O415" s="69">
        <f t="shared" si="4"/>
        <v>0</v>
      </c>
      <c r="P415" s="69">
        <f t="shared" si="5"/>
        <v>0</v>
      </c>
      <c r="Q415" s="69">
        <f t="shared" si="6"/>
        <v>0</v>
      </c>
      <c r="R415" s="69">
        <f t="shared" si="7"/>
        <v>0</v>
      </c>
      <c r="S415" s="70">
        <f t="shared" si="8"/>
        <v>1</v>
      </c>
      <c r="T415" s="17"/>
      <c r="U415" s="13" t="str">
        <f>IF(ISNA(VLOOKUP(E415,'[1]One year follow-up_inperson'!$C:$C,1,FALSE)),"No","Yes")</f>
        <v>No</v>
      </c>
      <c r="V415" s="28" t="s">
        <v>721</v>
      </c>
    </row>
    <row r="416" spans="1:22" ht="185.25" x14ac:dyDescent="0.45">
      <c r="A416" s="3">
        <v>2023</v>
      </c>
      <c r="B416" s="3" t="s">
        <v>717</v>
      </c>
      <c r="C416" s="46"/>
      <c r="D416" s="1" t="str">
        <f t="shared" si="0"/>
        <v>250</v>
      </c>
      <c r="E416" s="1">
        <v>25015</v>
      </c>
      <c r="F416" s="2" t="s">
        <v>816</v>
      </c>
      <c r="G416" s="4" t="s">
        <v>22</v>
      </c>
      <c r="H416" s="2">
        <v>36</v>
      </c>
      <c r="I416" s="2" t="s">
        <v>23</v>
      </c>
      <c r="J416" s="2" t="s">
        <v>817</v>
      </c>
      <c r="K416" s="68">
        <f t="shared" si="1"/>
        <v>1</v>
      </c>
      <c r="L416" s="68">
        <f t="shared" si="2"/>
        <v>1</v>
      </c>
      <c r="M416" s="68">
        <f t="shared" si="3"/>
        <v>0</v>
      </c>
      <c r="N416" s="68">
        <f t="shared" si="9"/>
        <v>1</v>
      </c>
      <c r="O416" s="69">
        <f t="shared" si="4"/>
        <v>0</v>
      </c>
      <c r="P416" s="69">
        <f t="shared" si="5"/>
        <v>0</v>
      </c>
      <c r="Q416" s="69">
        <f t="shared" si="6"/>
        <v>0</v>
      </c>
      <c r="R416" s="69">
        <f t="shared" si="7"/>
        <v>0</v>
      </c>
      <c r="S416" s="70">
        <f t="shared" si="8"/>
        <v>1</v>
      </c>
      <c r="T416" s="17"/>
      <c r="U416" s="13" t="str">
        <f>IF(ISNA(VLOOKUP(E416,'[1]One year follow-up_inperson'!$C:$C,1,FALSE)),"No","Yes")</f>
        <v>No</v>
      </c>
      <c r="V416" s="28" t="s">
        <v>721</v>
      </c>
    </row>
    <row r="417" spans="1:22" ht="256.5" x14ac:dyDescent="0.45">
      <c r="A417" s="3">
        <v>2023</v>
      </c>
      <c r="B417" s="3" t="s">
        <v>717</v>
      </c>
      <c r="C417" s="46"/>
      <c r="D417" s="1" t="str">
        <f t="shared" si="0"/>
        <v>250</v>
      </c>
      <c r="E417" s="1">
        <v>25016</v>
      </c>
      <c r="F417" s="2" t="s">
        <v>818</v>
      </c>
      <c r="G417" s="4" t="s">
        <v>22</v>
      </c>
      <c r="H417" s="2">
        <v>31</v>
      </c>
      <c r="I417" s="2" t="s">
        <v>23</v>
      </c>
      <c r="J417" s="2" t="s">
        <v>819</v>
      </c>
      <c r="K417" s="68">
        <f t="shared" si="1"/>
        <v>1</v>
      </c>
      <c r="L417" s="68">
        <f t="shared" si="2"/>
        <v>1</v>
      </c>
      <c r="M417" s="68">
        <f t="shared" si="3"/>
        <v>0</v>
      </c>
      <c r="N417" s="68">
        <f t="shared" si="9"/>
        <v>1</v>
      </c>
      <c r="O417" s="69">
        <f t="shared" si="4"/>
        <v>0</v>
      </c>
      <c r="P417" s="69">
        <f t="shared" si="5"/>
        <v>0</v>
      </c>
      <c r="Q417" s="69">
        <f t="shared" si="6"/>
        <v>0</v>
      </c>
      <c r="R417" s="69">
        <f t="shared" si="7"/>
        <v>0</v>
      </c>
      <c r="S417" s="70">
        <f t="shared" si="8"/>
        <v>1</v>
      </c>
      <c r="T417" s="17"/>
      <c r="U417" s="13" t="str">
        <f>IF(ISNA(VLOOKUP(E417,'[1]One year follow-up_inperson'!$C:$C,1,FALSE)),"No","Yes")</f>
        <v>No</v>
      </c>
      <c r="V417" s="28" t="s">
        <v>721</v>
      </c>
    </row>
    <row r="418" spans="1:22" ht="185.25" x14ac:dyDescent="0.45">
      <c r="A418" s="3">
        <v>2023</v>
      </c>
      <c r="B418" s="3" t="s">
        <v>717</v>
      </c>
      <c r="C418" s="46"/>
      <c r="D418" s="1" t="str">
        <f t="shared" si="0"/>
        <v>250</v>
      </c>
      <c r="E418" s="1">
        <v>25018</v>
      </c>
      <c r="F418" s="2" t="s">
        <v>820</v>
      </c>
      <c r="G418" s="4" t="s">
        <v>22</v>
      </c>
      <c r="H418" s="2">
        <v>38</v>
      </c>
      <c r="I418" s="2" t="s">
        <v>23</v>
      </c>
      <c r="J418" s="2" t="s">
        <v>821</v>
      </c>
      <c r="K418" s="68">
        <f t="shared" si="1"/>
        <v>1</v>
      </c>
      <c r="L418" s="68">
        <f t="shared" si="2"/>
        <v>1</v>
      </c>
      <c r="M418" s="68">
        <f t="shared" si="3"/>
        <v>0</v>
      </c>
      <c r="N418" s="68">
        <f t="shared" si="9"/>
        <v>1</v>
      </c>
      <c r="O418" s="69">
        <f t="shared" si="4"/>
        <v>0</v>
      </c>
      <c r="P418" s="69">
        <f t="shared" si="5"/>
        <v>0</v>
      </c>
      <c r="Q418" s="69">
        <f t="shared" si="6"/>
        <v>0</v>
      </c>
      <c r="R418" s="69">
        <f t="shared" si="7"/>
        <v>0</v>
      </c>
      <c r="S418" s="70">
        <f t="shared" si="8"/>
        <v>1</v>
      </c>
      <c r="T418" s="17"/>
      <c r="U418" s="13" t="str">
        <f>IF(ISNA(VLOOKUP(E418,'[1]One year follow-up_inperson'!$C:$C,1,FALSE)),"No","Yes")</f>
        <v>No</v>
      </c>
      <c r="V418" s="28" t="s">
        <v>721</v>
      </c>
    </row>
    <row r="419" spans="1:22" ht="128.25" x14ac:dyDescent="0.45">
      <c r="A419" s="3">
        <v>2023</v>
      </c>
      <c r="B419" s="3" t="s">
        <v>717</v>
      </c>
      <c r="C419" s="46"/>
      <c r="D419" s="1" t="str">
        <f t="shared" si="0"/>
        <v>250</v>
      </c>
      <c r="E419" s="1">
        <v>25019</v>
      </c>
      <c r="F419" s="2" t="s">
        <v>822</v>
      </c>
      <c r="G419" s="4" t="s">
        <v>22</v>
      </c>
      <c r="H419" s="2">
        <v>48</v>
      </c>
      <c r="I419" s="2" t="s">
        <v>23</v>
      </c>
      <c r="J419" s="2" t="s">
        <v>823</v>
      </c>
      <c r="K419" s="68">
        <f t="shared" si="1"/>
        <v>1</v>
      </c>
      <c r="L419" s="68">
        <f t="shared" si="2"/>
        <v>0</v>
      </c>
      <c r="M419" s="68">
        <f t="shared" si="3"/>
        <v>0</v>
      </c>
      <c r="N419" s="68">
        <f t="shared" si="9"/>
        <v>1</v>
      </c>
      <c r="O419" s="69">
        <f t="shared" si="4"/>
        <v>0</v>
      </c>
      <c r="P419" s="69">
        <f t="shared" si="5"/>
        <v>0</v>
      </c>
      <c r="Q419" s="69">
        <f t="shared" si="6"/>
        <v>0</v>
      </c>
      <c r="R419" s="69">
        <f t="shared" si="7"/>
        <v>0</v>
      </c>
      <c r="S419" s="70">
        <f t="shared" si="8"/>
        <v>1</v>
      </c>
      <c r="T419" s="17"/>
      <c r="U419" s="13" t="str">
        <f>IF(ISNA(VLOOKUP(E419,'[1]One year follow-up_inperson'!$C:$C,1,FALSE)),"No","Yes")</f>
        <v>No</v>
      </c>
      <c r="V419" s="28" t="s">
        <v>721</v>
      </c>
    </row>
    <row r="420" spans="1:22" ht="114" x14ac:dyDescent="0.45">
      <c r="A420" s="3">
        <v>2023</v>
      </c>
      <c r="B420" s="3" t="s">
        <v>717</v>
      </c>
      <c r="C420" s="46"/>
      <c r="D420" s="1" t="str">
        <f t="shared" si="0"/>
        <v>250</v>
      </c>
      <c r="E420" s="1">
        <v>25022</v>
      </c>
      <c r="F420" s="2" t="s">
        <v>824</v>
      </c>
      <c r="G420" s="4" t="s">
        <v>22</v>
      </c>
      <c r="H420" s="2">
        <v>67</v>
      </c>
      <c r="I420" s="2" t="s">
        <v>23</v>
      </c>
      <c r="J420" s="2" t="s">
        <v>825</v>
      </c>
      <c r="K420" s="68">
        <f t="shared" si="1"/>
        <v>0</v>
      </c>
      <c r="L420" s="68">
        <f t="shared" si="2"/>
        <v>1</v>
      </c>
      <c r="M420" s="68">
        <f t="shared" si="3"/>
        <v>0</v>
      </c>
      <c r="N420" s="68">
        <f t="shared" si="9"/>
        <v>1</v>
      </c>
      <c r="O420" s="69">
        <f t="shared" si="4"/>
        <v>0</v>
      </c>
      <c r="P420" s="69">
        <f t="shared" si="5"/>
        <v>0</v>
      </c>
      <c r="Q420" s="69">
        <f t="shared" si="6"/>
        <v>0</v>
      </c>
      <c r="R420" s="69">
        <f t="shared" si="7"/>
        <v>0</v>
      </c>
      <c r="S420" s="70">
        <f t="shared" si="8"/>
        <v>1</v>
      </c>
      <c r="T420" s="17"/>
      <c r="U420" s="13" t="str">
        <f>IF(ISNA(VLOOKUP(E420,'[1]One year follow-up_inperson'!$C:$C,1,FALSE)),"No","Yes")</f>
        <v>No</v>
      </c>
      <c r="V420" s="28" t="s">
        <v>721</v>
      </c>
    </row>
    <row r="421" spans="1:22" ht="128.25" x14ac:dyDescent="0.45">
      <c r="A421" s="3">
        <v>2023</v>
      </c>
      <c r="B421" s="3" t="s">
        <v>717</v>
      </c>
      <c r="C421" s="46"/>
      <c r="D421" s="1" t="str">
        <f t="shared" si="0"/>
        <v>250</v>
      </c>
      <c r="E421" s="1">
        <v>25024</v>
      </c>
      <c r="F421" s="2" t="s">
        <v>826</v>
      </c>
      <c r="G421" s="4" t="s">
        <v>22</v>
      </c>
      <c r="H421" s="2">
        <v>35</v>
      </c>
      <c r="I421" s="2" t="s">
        <v>23</v>
      </c>
      <c r="J421" s="2" t="s">
        <v>827</v>
      </c>
      <c r="K421" s="68">
        <f t="shared" si="1"/>
        <v>1</v>
      </c>
      <c r="L421" s="68">
        <f t="shared" si="2"/>
        <v>0</v>
      </c>
      <c r="M421" s="68">
        <f t="shared" si="3"/>
        <v>0</v>
      </c>
      <c r="N421" s="68">
        <f t="shared" si="9"/>
        <v>1</v>
      </c>
      <c r="O421" s="69">
        <f t="shared" si="4"/>
        <v>0</v>
      </c>
      <c r="P421" s="69">
        <f t="shared" si="5"/>
        <v>0</v>
      </c>
      <c r="Q421" s="69">
        <f t="shared" si="6"/>
        <v>0</v>
      </c>
      <c r="R421" s="69">
        <f t="shared" si="7"/>
        <v>0</v>
      </c>
      <c r="S421" s="70">
        <f t="shared" si="8"/>
        <v>1</v>
      </c>
      <c r="T421" s="17"/>
      <c r="U421" s="13" t="str">
        <f>IF(ISNA(VLOOKUP(E421,'[1]One year follow-up_inperson'!$C:$C,1,FALSE)),"No","Yes")</f>
        <v>No</v>
      </c>
      <c r="V421" s="28" t="s">
        <v>721</v>
      </c>
    </row>
    <row r="422" spans="1:22" ht="270.75" x14ac:dyDescent="0.45">
      <c r="A422" s="3">
        <v>2023</v>
      </c>
      <c r="B422" s="3" t="s">
        <v>717</v>
      </c>
      <c r="C422" s="46"/>
      <c r="D422" s="1" t="str">
        <f t="shared" si="0"/>
        <v>250</v>
      </c>
      <c r="E422" s="1">
        <v>25027</v>
      </c>
      <c r="F422" s="2" t="s">
        <v>828</v>
      </c>
      <c r="G422" s="4" t="s">
        <v>22</v>
      </c>
      <c r="H422" s="2">
        <v>46</v>
      </c>
      <c r="I422" s="2" t="s">
        <v>23</v>
      </c>
      <c r="J422" s="2" t="s">
        <v>829</v>
      </c>
      <c r="K422" s="68">
        <f t="shared" si="1"/>
        <v>1</v>
      </c>
      <c r="L422" s="68">
        <f t="shared" si="2"/>
        <v>0</v>
      </c>
      <c r="M422" s="68">
        <f t="shared" si="3"/>
        <v>0</v>
      </c>
      <c r="N422" s="68">
        <f t="shared" si="9"/>
        <v>1</v>
      </c>
      <c r="O422" s="69">
        <f t="shared" si="4"/>
        <v>0</v>
      </c>
      <c r="P422" s="69">
        <f t="shared" si="5"/>
        <v>0</v>
      </c>
      <c r="Q422" s="69">
        <f t="shared" si="6"/>
        <v>0</v>
      </c>
      <c r="R422" s="69">
        <f t="shared" si="7"/>
        <v>0</v>
      </c>
      <c r="S422" s="70">
        <f t="shared" si="8"/>
        <v>1</v>
      </c>
      <c r="T422" s="17"/>
      <c r="U422" s="13" t="str">
        <f>IF(ISNA(VLOOKUP(E422,'[1]One year follow-up_inperson'!$C:$C,1,FALSE)),"No","Yes")</f>
        <v>No</v>
      </c>
      <c r="V422" s="28" t="s">
        <v>721</v>
      </c>
    </row>
    <row r="423" spans="1:22" ht="114" x14ac:dyDescent="0.45">
      <c r="A423" s="3">
        <v>2023</v>
      </c>
      <c r="B423" s="3" t="s">
        <v>717</v>
      </c>
      <c r="C423" s="46"/>
      <c r="D423" s="1" t="str">
        <f t="shared" si="0"/>
        <v>250</v>
      </c>
      <c r="E423" s="1">
        <v>25036</v>
      </c>
      <c r="F423" s="2" t="s">
        <v>830</v>
      </c>
      <c r="G423" s="4" t="s">
        <v>22</v>
      </c>
      <c r="H423" s="2">
        <v>37</v>
      </c>
      <c r="I423" s="2" t="s">
        <v>23</v>
      </c>
      <c r="J423" s="2" t="s">
        <v>831</v>
      </c>
      <c r="K423" s="68">
        <f t="shared" si="1"/>
        <v>1</v>
      </c>
      <c r="L423" s="68">
        <f t="shared" si="2"/>
        <v>1</v>
      </c>
      <c r="M423" s="68">
        <f t="shared" si="3"/>
        <v>0</v>
      </c>
      <c r="N423" s="68">
        <f t="shared" si="9"/>
        <v>1</v>
      </c>
      <c r="O423" s="69">
        <f t="shared" si="4"/>
        <v>0</v>
      </c>
      <c r="P423" s="69">
        <f t="shared" si="5"/>
        <v>0</v>
      </c>
      <c r="Q423" s="69">
        <f t="shared" si="6"/>
        <v>0</v>
      </c>
      <c r="R423" s="69">
        <f t="shared" si="7"/>
        <v>0</v>
      </c>
      <c r="S423" s="70">
        <f t="shared" si="8"/>
        <v>1</v>
      </c>
      <c r="T423" s="17"/>
      <c r="U423" s="13" t="str">
        <f>IF(ISNA(VLOOKUP(E423,'[1]One year follow-up_inperson'!$C:$C,1,FALSE)),"No","Yes")</f>
        <v>No</v>
      </c>
      <c r="V423" s="28" t="s">
        <v>721</v>
      </c>
    </row>
    <row r="424" spans="1:22" ht="156.75" x14ac:dyDescent="0.45">
      <c r="A424" s="3">
        <v>2023</v>
      </c>
      <c r="B424" s="3" t="s">
        <v>717</v>
      </c>
      <c r="C424" s="46"/>
      <c r="D424" s="1" t="str">
        <f t="shared" si="0"/>
        <v>250</v>
      </c>
      <c r="E424" s="1">
        <v>25039</v>
      </c>
      <c r="F424" s="2" t="s">
        <v>832</v>
      </c>
      <c r="G424" s="4" t="s">
        <v>22</v>
      </c>
      <c r="H424" s="2">
        <v>45</v>
      </c>
      <c r="I424" s="2" t="s">
        <v>23</v>
      </c>
      <c r="J424" s="2" t="s">
        <v>833</v>
      </c>
      <c r="K424" s="68">
        <f t="shared" si="1"/>
        <v>1</v>
      </c>
      <c r="L424" s="68">
        <f t="shared" si="2"/>
        <v>0</v>
      </c>
      <c r="M424" s="68">
        <f t="shared" si="3"/>
        <v>0</v>
      </c>
      <c r="N424" s="68">
        <f t="shared" si="9"/>
        <v>1</v>
      </c>
      <c r="O424" s="69">
        <f t="shared" si="4"/>
        <v>0</v>
      </c>
      <c r="P424" s="69">
        <f t="shared" si="5"/>
        <v>0</v>
      </c>
      <c r="Q424" s="69">
        <f t="shared" si="6"/>
        <v>0</v>
      </c>
      <c r="R424" s="69">
        <f t="shared" si="7"/>
        <v>0</v>
      </c>
      <c r="S424" s="70">
        <f t="shared" si="8"/>
        <v>1</v>
      </c>
      <c r="T424" s="17"/>
      <c r="U424" s="13" t="str">
        <f>IF(ISNA(VLOOKUP(E424,'[1]One year follow-up_inperson'!$C:$C,1,FALSE)),"No","Yes")</f>
        <v>No</v>
      </c>
      <c r="V424" s="28" t="s">
        <v>721</v>
      </c>
    </row>
    <row r="425" spans="1:22" ht="114" x14ac:dyDescent="0.45">
      <c r="A425" s="3">
        <v>2023</v>
      </c>
      <c r="B425" s="3" t="s">
        <v>717</v>
      </c>
      <c r="C425" s="46"/>
      <c r="D425" s="1" t="str">
        <f t="shared" si="0"/>
        <v>251</v>
      </c>
      <c r="E425" s="1">
        <v>2511</v>
      </c>
      <c r="F425" s="2" t="s">
        <v>834</v>
      </c>
      <c r="G425" s="4" t="s">
        <v>22</v>
      </c>
      <c r="H425" s="2">
        <v>37</v>
      </c>
      <c r="I425" s="2" t="s">
        <v>23</v>
      </c>
      <c r="J425" s="2" t="s">
        <v>835</v>
      </c>
      <c r="K425" s="68">
        <f t="shared" si="1"/>
        <v>1</v>
      </c>
      <c r="L425" s="68">
        <f t="shared" si="2"/>
        <v>0</v>
      </c>
      <c r="M425" s="68">
        <f t="shared" si="3"/>
        <v>0</v>
      </c>
      <c r="N425" s="68">
        <f t="shared" si="9"/>
        <v>1</v>
      </c>
      <c r="O425" s="69">
        <f t="shared" si="4"/>
        <v>0</v>
      </c>
      <c r="P425" s="69">
        <f t="shared" si="5"/>
        <v>0</v>
      </c>
      <c r="Q425" s="69">
        <f t="shared" si="6"/>
        <v>0</v>
      </c>
      <c r="R425" s="69">
        <f t="shared" si="7"/>
        <v>0</v>
      </c>
      <c r="S425" s="70">
        <f t="shared" si="8"/>
        <v>1</v>
      </c>
      <c r="T425" s="17"/>
      <c r="U425" s="13" t="str">
        <f>IF(ISNA(VLOOKUP(E425,'[1]One year follow-up_inperson'!$C:$C,1,FALSE)),"No","Yes")</f>
        <v>No</v>
      </c>
      <c r="V425" s="28" t="s">
        <v>721</v>
      </c>
    </row>
    <row r="426" spans="1:22" ht="199.5" x14ac:dyDescent="0.45">
      <c r="A426" s="3">
        <v>2023</v>
      </c>
      <c r="B426" s="3" t="s">
        <v>717</v>
      </c>
      <c r="C426" s="46"/>
      <c r="D426" s="1" t="str">
        <f t="shared" si="0"/>
        <v>251</v>
      </c>
      <c r="E426" s="1">
        <v>2512</v>
      </c>
      <c r="F426" s="2" t="s">
        <v>836</v>
      </c>
      <c r="G426" s="4" t="s">
        <v>22</v>
      </c>
      <c r="H426" s="2">
        <v>39</v>
      </c>
      <c r="I426" s="2" t="s">
        <v>23</v>
      </c>
      <c r="J426" s="2" t="s">
        <v>837</v>
      </c>
      <c r="K426" s="68">
        <f t="shared" si="1"/>
        <v>1</v>
      </c>
      <c r="L426" s="68">
        <f t="shared" si="2"/>
        <v>1</v>
      </c>
      <c r="M426" s="68">
        <f t="shared" si="3"/>
        <v>0</v>
      </c>
      <c r="N426" s="68">
        <f t="shared" si="9"/>
        <v>1</v>
      </c>
      <c r="O426" s="69">
        <f t="shared" si="4"/>
        <v>0</v>
      </c>
      <c r="P426" s="69">
        <f t="shared" si="5"/>
        <v>0</v>
      </c>
      <c r="Q426" s="69">
        <f t="shared" si="6"/>
        <v>0</v>
      </c>
      <c r="R426" s="69">
        <f t="shared" si="7"/>
        <v>0</v>
      </c>
      <c r="S426" s="70">
        <f t="shared" si="8"/>
        <v>1</v>
      </c>
      <c r="T426" s="17"/>
      <c r="U426" s="13" t="str">
        <f>IF(ISNA(VLOOKUP(E426,'[1]One year follow-up_inperson'!$C:$C,1,FALSE)),"No","Yes")</f>
        <v>No</v>
      </c>
      <c r="V426" s="28" t="s">
        <v>721</v>
      </c>
    </row>
    <row r="427" spans="1:22" ht="199.5" x14ac:dyDescent="0.45">
      <c r="A427" s="3">
        <v>2023</v>
      </c>
      <c r="B427" s="3" t="s">
        <v>717</v>
      </c>
      <c r="C427" s="46"/>
      <c r="D427" s="1" t="str">
        <f t="shared" si="0"/>
        <v>251</v>
      </c>
      <c r="E427" s="1">
        <v>2513</v>
      </c>
      <c r="F427" s="2" t="s">
        <v>838</v>
      </c>
      <c r="G427" s="4" t="s">
        <v>22</v>
      </c>
      <c r="H427" s="2">
        <v>47</v>
      </c>
      <c r="I427" s="2" t="s">
        <v>23</v>
      </c>
      <c r="J427" s="2" t="s">
        <v>839</v>
      </c>
      <c r="K427" s="68">
        <f t="shared" si="1"/>
        <v>0</v>
      </c>
      <c r="L427" s="68">
        <f t="shared" si="2"/>
        <v>1</v>
      </c>
      <c r="M427" s="68">
        <f t="shared" si="3"/>
        <v>0</v>
      </c>
      <c r="N427" s="68">
        <f t="shared" si="9"/>
        <v>1</v>
      </c>
      <c r="O427" s="69">
        <f t="shared" si="4"/>
        <v>0</v>
      </c>
      <c r="P427" s="69">
        <f t="shared" si="5"/>
        <v>0</v>
      </c>
      <c r="Q427" s="69">
        <f t="shared" si="6"/>
        <v>0</v>
      </c>
      <c r="R427" s="69">
        <f t="shared" si="7"/>
        <v>0</v>
      </c>
      <c r="S427" s="70">
        <f t="shared" si="8"/>
        <v>1</v>
      </c>
      <c r="T427" s="17"/>
      <c r="U427" s="13" t="str">
        <f>IF(ISNA(VLOOKUP(E427,'[1]One year follow-up_inperson'!$C:$C,1,FALSE)),"No","Yes")</f>
        <v>No</v>
      </c>
      <c r="V427" s="28" t="s">
        <v>721</v>
      </c>
    </row>
    <row r="428" spans="1:22" ht="142.5" x14ac:dyDescent="0.45">
      <c r="A428" s="3">
        <v>2023</v>
      </c>
      <c r="B428" s="3" t="s">
        <v>717</v>
      </c>
      <c r="C428" s="46"/>
      <c r="D428" s="1" t="str">
        <f t="shared" si="0"/>
        <v>251</v>
      </c>
      <c r="E428" s="1">
        <v>2514</v>
      </c>
      <c r="F428" s="2" t="s">
        <v>840</v>
      </c>
      <c r="G428" s="4" t="s">
        <v>22</v>
      </c>
      <c r="H428" s="2">
        <v>30</v>
      </c>
      <c r="I428" s="2" t="s">
        <v>23</v>
      </c>
      <c r="J428" s="2" t="s">
        <v>841</v>
      </c>
      <c r="K428" s="68">
        <f t="shared" si="1"/>
        <v>1</v>
      </c>
      <c r="L428" s="68">
        <f t="shared" si="2"/>
        <v>0</v>
      </c>
      <c r="M428" s="68">
        <f t="shared" si="3"/>
        <v>0</v>
      </c>
      <c r="N428" s="68">
        <f t="shared" si="9"/>
        <v>1</v>
      </c>
      <c r="O428" s="69">
        <f t="shared" si="4"/>
        <v>0</v>
      </c>
      <c r="P428" s="69">
        <f t="shared" si="5"/>
        <v>0</v>
      </c>
      <c r="Q428" s="69">
        <f t="shared" si="6"/>
        <v>0</v>
      </c>
      <c r="R428" s="69">
        <f t="shared" si="7"/>
        <v>0</v>
      </c>
      <c r="S428" s="70">
        <f t="shared" si="8"/>
        <v>1</v>
      </c>
      <c r="T428" s="17"/>
      <c r="U428" s="13" t="str">
        <f>IF(ISNA(VLOOKUP(E428,'[1]One year follow-up_inperson'!$C:$C,1,FALSE)),"No","Yes")</f>
        <v>No</v>
      </c>
      <c r="V428" s="28" t="s">
        <v>721</v>
      </c>
    </row>
    <row r="429" spans="1:22" ht="213.75" x14ac:dyDescent="0.45">
      <c r="A429" s="3">
        <v>2023</v>
      </c>
      <c r="B429" s="3" t="s">
        <v>717</v>
      </c>
      <c r="C429" s="46"/>
      <c r="D429" s="1" t="str">
        <f t="shared" si="0"/>
        <v>251</v>
      </c>
      <c r="E429" s="1">
        <v>2515</v>
      </c>
      <c r="F429" s="2" t="s">
        <v>842</v>
      </c>
      <c r="G429" s="4" t="s">
        <v>22</v>
      </c>
      <c r="H429" s="2">
        <v>48</v>
      </c>
      <c r="I429" s="2" t="s">
        <v>23</v>
      </c>
      <c r="J429" s="2" t="s">
        <v>843</v>
      </c>
      <c r="K429" s="68">
        <f t="shared" si="1"/>
        <v>1</v>
      </c>
      <c r="L429" s="68">
        <f t="shared" si="2"/>
        <v>0</v>
      </c>
      <c r="M429" s="68">
        <f t="shared" si="3"/>
        <v>0</v>
      </c>
      <c r="N429" s="68">
        <f t="shared" si="9"/>
        <v>1</v>
      </c>
      <c r="O429" s="69">
        <f t="shared" si="4"/>
        <v>0</v>
      </c>
      <c r="P429" s="69">
        <f t="shared" si="5"/>
        <v>0</v>
      </c>
      <c r="Q429" s="69">
        <f t="shared" si="6"/>
        <v>0</v>
      </c>
      <c r="R429" s="69">
        <f t="shared" si="7"/>
        <v>0</v>
      </c>
      <c r="S429" s="70">
        <f t="shared" si="8"/>
        <v>1</v>
      </c>
      <c r="T429" s="17"/>
      <c r="U429" s="13" t="str">
        <f>IF(ISNA(VLOOKUP(E429,'[1]One year follow-up_inperson'!$C:$C,1,FALSE)),"No","Yes")</f>
        <v>No</v>
      </c>
      <c r="V429" s="28" t="s">
        <v>721</v>
      </c>
    </row>
    <row r="430" spans="1:22" ht="242.25" x14ac:dyDescent="0.45">
      <c r="A430" s="3">
        <v>2023</v>
      </c>
      <c r="B430" s="3" t="s">
        <v>717</v>
      </c>
      <c r="C430" s="46"/>
      <c r="D430" s="1" t="str">
        <f t="shared" si="0"/>
        <v>251</v>
      </c>
      <c r="E430" s="1">
        <v>2516</v>
      </c>
      <c r="F430" s="2" t="s">
        <v>844</v>
      </c>
      <c r="G430" s="4" t="s">
        <v>22</v>
      </c>
      <c r="H430" s="2">
        <v>33</v>
      </c>
      <c r="I430" s="2" t="s">
        <v>23</v>
      </c>
      <c r="J430" s="2" t="s">
        <v>845</v>
      </c>
      <c r="K430" s="68">
        <f t="shared" si="1"/>
        <v>1</v>
      </c>
      <c r="L430" s="68">
        <f t="shared" si="2"/>
        <v>0</v>
      </c>
      <c r="M430" s="68">
        <f t="shared" si="3"/>
        <v>0</v>
      </c>
      <c r="N430" s="68">
        <f t="shared" si="9"/>
        <v>1</v>
      </c>
      <c r="O430" s="69">
        <f t="shared" si="4"/>
        <v>0</v>
      </c>
      <c r="P430" s="69">
        <f t="shared" si="5"/>
        <v>0</v>
      </c>
      <c r="Q430" s="69">
        <f t="shared" si="6"/>
        <v>0</v>
      </c>
      <c r="R430" s="69">
        <f t="shared" si="7"/>
        <v>0</v>
      </c>
      <c r="S430" s="70">
        <f t="shared" si="8"/>
        <v>1</v>
      </c>
      <c r="T430" s="17"/>
      <c r="U430" s="13" t="str">
        <f>IF(ISNA(VLOOKUP(E430,'[1]One year follow-up_inperson'!$C:$C,1,FALSE)),"No","Yes")</f>
        <v>No</v>
      </c>
      <c r="V430" s="28" t="s">
        <v>721</v>
      </c>
    </row>
    <row r="431" spans="1:22" ht="171" x14ac:dyDescent="0.45">
      <c r="A431" s="3">
        <v>2023</v>
      </c>
      <c r="B431" s="3" t="s">
        <v>717</v>
      </c>
      <c r="C431" s="46"/>
      <c r="D431" s="1" t="str">
        <f t="shared" si="0"/>
        <v>251</v>
      </c>
      <c r="E431" s="1">
        <v>2517</v>
      </c>
      <c r="F431" s="2" t="s">
        <v>846</v>
      </c>
      <c r="G431" s="4" t="s">
        <v>22</v>
      </c>
      <c r="H431" s="2">
        <v>30</v>
      </c>
      <c r="I431" s="2" t="s">
        <v>23</v>
      </c>
      <c r="J431" s="2" t="s">
        <v>847</v>
      </c>
      <c r="K431" s="68">
        <f t="shared" si="1"/>
        <v>1</v>
      </c>
      <c r="L431" s="68">
        <f t="shared" si="2"/>
        <v>1</v>
      </c>
      <c r="M431" s="68">
        <f t="shared" si="3"/>
        <v>0</v>
      </c>
      <c r="N431" s="68">
        <f t="shared" si="9"/>
        <v>1</v>
      </c>
      <c r="O431" s="69">
        <f t="shared" si="4"/>
        <v>0</v>
      </c>
      <c r="P431" s="69">
        <f t="shared" si="5"/>
        <v>0</v>
      </c>
      <c r="Q431" s="69">
        <f t="shared" si="6"/>
        <v>0</v>
      </c>
      <c r="R431" s="69">
        <f t="shared" si="7"/>
        <v>0</v>
      </c>
      <c r="S431" s="70">
        <f t="shared" si="8"/>
        <v>1</v>
      </c>
      <c r="T431" s="17"/>
      <c r="U431" s="13" t="str">
        <f>IF(ISNA(VLOOKUP(E431,'[1]One year follow-up_inperson'!$C:$C,1,FALSE)),"No","Yes")</f>
        <v>No</v>
      </c>
      <c r="V431" s="28" t="s">
        <v>721</v>
      </c>
    </row>
    <row r="432" spans="1:22" ht="156.75" x14ac:dyDescent="0.45">
      <c r="A432" s="3">
        <v>2023</v>
      </c>
      <c r="B432" s="3" t="s">
        <v>717</v>
      </c>
      <c r="C432" s="46"/>
      <c r="D432" s="1" t="str">
        <f t="shared" ref="D432:D513" si="10">LEFT(E432,3)</f>
        <v>251</v>
      </c>
      <c r="E432" s="1">
        <v>2518</v>
      </c>
      <c r="F432" s="2" t="s">
        <v>848</v>
      </c>
      <c r="G432" s="4" t="s">
        <v>22</v>
      </c>
      <c r="H432" s="2">
        <v>28</v>
      </c>
      <c r="I432" s="2" t="s">
        <v>23</v>
      </c>
      <c r="J432" s="2" t="s">
        <v>849</v>
      </c>
      <c r="K432" s="68">
        <f t="shared" ref="K432:K495" si="11">IF(OR(ISNUMBER(SEARCH("confidence",J432))=TRUE,ISNUMBER(SEARCH("hope for the future",J432))=TRUE,ISNUMBER(SEARCH("communicate",J432))=TRUE,ISNUMBER(SEARCH("worthy",J432))=TRUE,ISNUMBER(SEARCH("thought",J432))=TRUE,ISNUMBER(SEARCH("open",J432))=TRUE,ISNUMBER(SEARCH("believe",J432))=TRUE,ISNUMBER(SEARCH("confident",J432))=TRUE,ISNUMBER(SEARCH("empower",J432))=TRUE),1,0)</f>
        <v>1</v>
      </c>
      <c r="L432" s="68">
        <f t="shared" ref="L432:L495" si="12">IF(OR(ISNUMBER(SEARCH("decision",J432))=TRUE,ISNUMBER(SEARCH("save",J432))=TRUE,ISNUMBER(SEARCH("saving",J432))=TRUE,ISNUMBER(SEARCH("started",J432))=TRUE,ISNUMBER(SEARCH("buy",J432))=TRUE,ISNUMBER(SEARCH("bought",J432))=TRUE),1,0)</f>
        <v>1</v>
      </c>
      <c r="M432" s="68">
        <f t="shared" ref="M432:M495" si="13">IF(OR(ISNUMBER(SEARCH("active",J432))=TRUE,ISNUMBER(SEARCH("proactive",J432))=TRUE,ISNUMBER(SEARCH("face challenge",J432))=TRUE),1,0)</f>
        <v>0</v>
      </c>
      <c r="N432" s="68">
        <f t="shared" si="9"/>
        <v>1</v>
      </c>
      <c r="O432" s="69">
        <f t="shared" ref="O432:O495" si="14">IF(OR(ISNUMBER(SEARCH("started a business",J432))=TRUE,ISNUMBER(SEARCH("started an income generating activity",J432))=TRUE),1,0)</f>
        <v>0</v>
      </c>
      <c r="P432" s="69">
        <f t="shared" ref="P432:P495" si="15">IF(OR(ISNUMBER(SEARCH("got a job",J432))=TRUE,ISNUMBER(SEARCH("got an internship",J432))=TRUE,ISNUMBER(SEARCH("got a promotion",J432))=TRUE),1,0)</f>
        <v>0</v>
      </c>
      <c r="Q432" s="69">
        <f t="shared" ref="Q432:Q495" si="16">IF(OR(ISNUMBER(SEARCH("school admission",J432))=TRUE,ISNUMBER(SEARCH("perfomance in class",J432))=TRUE,ISNUMBER(SEARCH("scholarship",J432))=TRUE,ISNUMBER(SEARCH("pursue higher education",J432))=TRUE),1,0)</f>
        <v>0</v>
      </c>
      <c r="R432" s="69">
        <f t="shared" ref="R432:R495" si="17">IF(OR(ISNUMBER(SEARCH("leadership role",J432))=TRUE),1,0)</f>
        <v>0</v>
      </c>
      <c r="S432" s="70">
        <f t="shared" ref="S432:S495" si="18">IF(OR(N432=1,O432=1,P432=1,Q432=1,R432=1),1,0)</f>
        <v>1</v>
      </c>
      <c r="T432" s="17"/>
      <c r="U432" s="13" t="str">
        <f>IF(ISNA(VLOOKUP(E432,'[1]One year follow-up_inperson'!$C:$C,1,FALSE)),"No","Yes")</f>
        <v>No</v>
      </c>
      <c r="V432" s="28" t="s">
        <v>721</v>
      </c>
    </row>
    <row r="433" spans="1:22" ht="285" x14ac:dyDescent="0.45">
      <c r="A433" s="3">
        <v>2023</v>
      </c>
      <c r="B433" s="3" t="s">
        <v>717</v>
      </c>
      <c r="C433" s="46"/>
      <c r="D433" s="1" t="str">
        <f t="shared" si="10"/>
        <v>251</v>
      </c>
      <c r="E433" s="1">
        <v>2519</v>
      </c>
      <c r="F433" s="2" t="s">
        <v>850</v>
      </c>
      <c r="G433" s="4" t="s">
        <v>22</v>
      </c>
      <c r="H433" s="2">
        <v>31</v>
      </c>
      <c r="I433" s="2" t="s">
        <v>23</v>
      </c>
      <c r="J433" s="2" t="s">
        <v>851</v>
      </c>
      <c r="K433" s="68">
        <f t="shared" si="11"/>
        <v>0</v>
      </c>
      <c r="L433" s="68">
        <f t="shared" si="12"/>
        <v>1</v>
      </c>
      <c r="M433" s="68">
        <f t="shared" si="13"/>
        <v>0</v>
      </c>
      <c r="N433" s="68">
        <f t="shared" ref="N433:N496" si="19">IF(OR(K433=1,L433=1,M433=1),1,0)</f>
        <v>1</v>
      </c>
      <c r="O433" s="69">
        <f t="shared" si="14"/>
        <v>0</v>
      </c>
      <c r="P433" s="69">
        <f t="shared" si="15"/>
        <v>0</v>
      </c>
      <c r="Q433" s="69">
        <f t="shared" si="16"/>
        <v>0</v>
      </c>
      <c r="R433" s="69">
        <f t="shared" si="17"/>
        <v>0</v>
      </c>
      <c r="S433" s="70">
        <f t="shared" si="18"/>
        <v>1</v>
      </c>
      <c r="T433" s="17"/>
      <c r="U433" s="13" t="str">
        <f>IF(ISNA(VLOOKUP(E433,'[1]One year follow-up_inperson'!$C:$C,1,FALSE)),"No","Yes")</f>
        <v>No</v>
      </c>
      <c r="V433" s="28" t="s">
        <v>721</v>
      </c>
    </row>
    <row r="434" spans="1:22" ht="185.25" x14ac:dyDescent="0.45">
      <c r="A434" s="3">
        <v>2023</v>
      </c>
      <c r="B434" s="3" t="s">
        <v>717</v>
      </c>
      <c r="C434" s="46"/>
      <c r="D434" s="1" t="str">
        <f t="shared" si="10"/>
        <v>251</v>
      </c>
      <c r="E434" s="1">
        <v>25110</v>
      </c>
      <c r="F434" s="2" t="s">
        <v>852</v>
      </c>
      <c r="G434" s="4" t="s">
        <v>22</v>
      </c>
      <c r="H434" s="2">
        <v>44</v>
      </c>
      <c r="I434" s="2" t="s">
        <v>23</v>
      </c>
      <c r="J434" s="2" t="s">
        <v>853</v>
      </c>
      <c r="K434" s="68">
        <f t="shared" si="11"/>
        <v>0</v>
      </c>
      <c r="L434" s="68">
        <f t="shared" si="12"/>
        <v>1</v>
      </c>
      <c r="M434" s="68">
        <f t="shared" si="13"/>
        <v>0</v>
      </c>
      <c r="N434" s="68">
        <f t="shared" si="19"/>
        <v>1</v>
      </c>
      <c r="O434" s="69">
        <f t="shared" si="14"/>
        <v>0</v>
      </c>
      <c r="P434" s="69">
        <f t="shared" si="15"/>
        <v>0</v>
      </c>
      <c r="Q434" s="69">
        <f t="shared" si="16"/>
        <v>0</v>
      </c>
      <c r="R434" s="69">
        <f t="shared" si="17"/>
        <v>0</v>
      </c>
      <c r="S434" s="70">
        <f t="shared" si="18"/>
        <v>1</v>
      </c>
      <c r="T434" s="17"/>
      <c r="U434" s="13" t="str">
        <f>IF(ISNA(VLOOKUP(E434,'[1]One year follow-up_inperson'!$C:$C,1,FALSE)),"No","Yes")</f>
        <v>No</v>
      </c>
      <c r="V434" s="28" t="s">
        <v>721</v>
      </c>
    </row>
    <row r="435" spans="1:22" ht="185.25" x14ac:dyDescent="0.45">
      <c r="A435" s="3">
        <v>2023</v>
      </c>
      <c r="B435" s="3" t="s">
        <v>717</v>
      </c>
      <c r="C435" s="46"/>
      <c r="D435" s="1" t="str">
        <f t="shared" si="10"/>
        <v>251</v>
      </c>
      <c r="E435" s="1">
        <v>25112</v>
      </c>
      <c r="F435" s="2" t="s">
        <v>854</v>
      </c>
      <c r="G435" s="4" t="s">
        <v>22</v>
      </c>
      <c r="H435" s="2">
        <v>22</v>
      </c>
      <c r="I435" s="2" t="s">
        <v>23</v>
      </c>
      <c r="J435" s="2" t="s">
        <v>855</v>
      </c>
      <c r="K435" s="68">
        <f t="shared" si="11"/>
        <v>1</v>
      </c>
      <c r="L435" s="68">
        <f t="shared" si="12"/>
        <v>1</v>
      </c>
      <c r="M435" s="68">
        <f t="shared" si="13"/>
        <v>0</v>
      </c>
      <c r="N435" s="68">
        <f t="shared" si="19"/>
        <v>1</v>
      </c>
      <c r="O435" s="69">
        <f t="shared" si="14"/>
        <v>0</v>
      </c>
      <c r="P435" s="69">
        <f t="shared" si="15"/>
        <v>0</v>
      </c>
      <c r="Q435" s="69">
        <f t="shared" si="16"/>
        <v>0</v>
      </c>
      <c r="R435" s="69">
        <f t="shared" si="17"/>
        <v>0</v>
      </c>
      <c r="S435" s="70">
        <f t="shared" si="18"/>
        <v>1</v>
      </c>
      <c r="T435" s="17"/>
      <c r="U435" s="13" t="str">
        <f>IF(ISNA(VLOOKUP(E435,'[1]One year follow-up_inperson'!$C:$C,1,FALSE)),"No","Yes")</f>
        <v>No</v>
      </c>
      <c r="V435" s="28" t="s">
        <v>721</v>
      </c>
    </row>
    <row r="436" spans="1:22" ht="256.5" x14ac:dyDescent="0.45">
      <c r="A436" s="3">
        <v>2023</v>
      </c>
      <c r="B436" s="3" t="s">
        <v>717</v>
      </c>
      <c r="C436" s="46"/>
      <c r="D436" s="1" t="str">
        <f t="shared" si="10"/>
        <v>251</v>
      </c>
      <c r="E436" s="1">
        <v>25113</v>
      </c>
      <c r="F436" s="2" t="s">
        <v>856</v>
      </c>
      <c r="G436" s="4" t="s">
        <v>22</v>
      </c>
      <c r="H436" s="2">
        <v>29</v>
      </c>
      <c r="I436" s="2" t="s">
        <v>23</v>
      </c>
      <c r="J436" s="2" t="s">
        <v>857</v>
      </c>
      <c r="K436" s="68">
        <f t="shared" si="11"/>
        <v>0</v>
      </c>
      <c r="L436" s="68">
        <f t="shared" si="12"/>
        <v>1</v>
      </c>
      <c r="M436" s="68">
        <f t="shared" si="13"/>
        <v>0</v>
      </c>
      <c r="N436" s="68">
        <f t="shared" si="19"/>
        <v>1</v>
      </c>
      <c r="O436" s="69">
        <f t="shared" si="14"/>
        <v>0</v>
      </c>
      <c r="P436" s="69">
        <f t="shared" si="15"/>
        <v>0</v>
      </c>
      <c r="Q436" s="69">
        <f t="shared" si="16"/>
        <v>0</v>
      </c>
      <c r="R436" s="69">
        <f t="shared" si="17"/>
        <v>0</v>
      </c>
      <c r="S436" s="70">
        <f t="shared" si="18"/>
        <v>1</v>
      </c>
      <c r="T436" s="17"/>
      <c r="U436" s="13" t="str">
        <f>IF(ISNA(VLOOKUP(E436,'[1]One year follow-up_inperson'!$C:$C,1,FALSE)),"No","Yes")</f>
        <v>No</v>
      </c>
      <c r="V436" s="28" t="s">
        <v>721</v>
      </c>
    </row>
    <row r="437" spans="1:22" ht="199.5" x14ac:dyDescent="0.45">
      <c r="A437" s="3">
        <v>2023</v>
      </c>
      <c r="B437" s="3" t="s">
        <v>717</v>
      </c>
      <c r="C437" s="46"/>
      <c r="D437" s="1" t="str">
        <f t="shared" si="10"/>
        <v>251</v>
      </c>
      <c r="E437" s="1">
        <v>25114</v>
      </c>
      <c r="F437" s="2" t="s">
        <v>858</v>
      </c>
      <c r="G437" s="4" t="s">
        <v>22</v>
      </c>
      <c r="H437" s="2">
        <v>42</v>
      </c>
      <c r="I437" s="2" t="s">
        <v>23</v>
      </c>
      <c r="J437" s="2" t="s">
        <v>859</v>
      </c>
      <c r="K437" s="68">
        <f t="shared" si="11"/>
        <v>1</v>
      </c>
      <c r="L437" s="68">
        <f t="shared" si="12"/>
        <v>1</v>
      </c>
      <c r="M437" s="68">
        <f t="shared" si="13"/>
        <v>0</v>
      </c>
      <c r="N437" s="68">
        <f t="shared" si="19"/>
        <v>1</v>
      </c>
      <c r="O437" s="69">
        <f t="shared" si="14"/>
        <v>0</v>
      </c>
      <c r="P437" s="69">
        <f t="shared" si="15"/>
        <v>0</v>
      </c>
      <c r="Q437" s="69">
        <f t="shared" si="16"/>
        <v>0</v>
      </c>
      <c r="R437" s="69">
        <f t="shared" si="17"/>
        <v>0</v>
      </c>
      <c r="S437" s="70">
        <f t="shared" si="18"/>
        <v>1</v>
      </c>
      <c r="T437" s="17"/>
      <c r="U437" s="13" t="str">
        <f>IF(ISNA(VLOOKUP(E437,'[1]One year follow-up_inperson'!$C:$C,1,FALSE)),"No","Yes")</f>
        <v>No</v>
      </c>
      <c r="V437" s="28" t="s">
        <v>721</v>
      </c>
    </row>
    <row r="438" spans="1:22" ht="256.5" x14ac:dyDescent="0.45">
      <c r="A438" s="3">
        <v>2023</v>
      </c>
      <c r="B438" s="3" t="s">
        <v>717</v>
      </c>
      <c r="C438" s="46"/>
      <c r="D438" s="1" t="str">
        <f t="shared" si="10"/>
        <v>251</v>
      </c>
      <c r="E438" s="1">
        <v>25115</v>
      </c>
      <c r="F438" s="2" t="s">
        <v>860</v>
      </c>
      <c r="G438" s="4" t="s">
        <v>22</v>
      </c>
      <c r="H438" s="2">
        <v>35</v>
      </c>
      <c r="I438" s="2" t="s">
        <v>23</v>
      </c>
      <c r="J438" s="2" t="s">
        <v>861</v>
      </c>
      <c r="K438" s="68">
        <f t="shared" si="11"/>
        <v>0</v>
      </c>
      <c r="L438" s="68">
        <f t="shared" si="12"/>
        <v>1</v>
      </c>
      <c r="M438" s="68">
        <f t="shared" si="13"/>
        <v>0</v>
      </c>
      <c r="N438" s="68">
        <f t="shared" si="19"/>
        <v>1</v>
      </c>
      <c r="O438" s="69">
        <f t="shared" si="14"/>
        <v>0</v>
      </c>
      <c r="P438" s="69">
        <f t="shared" si="15"/>
        <v>0</v>
      </c>
      <c r="Q438" s="69">
        <f t="shared" si="16"/>
        <v>0</v>
      </c>
      <c r="R438" s="69">
        <f t="shared" si="17"/>
        <v>0</v>
      </c>
      <c r="S438" s="70">
        <f t="shared" si="18"/>
        <v>1</v>
      </c>
      <c r="T438" s="17"/>
      <c r="U438" s="13" t="str">
        <f>IF(ISNA(VLOOKUP(E438,'[1]One year follow-up_inperson'!$C:$C,1,FALSE)),"No","Yes")</f>
        <v>No</v>
      </c>
      <c r="V438" s="28" t="s">
        <v>721</v>
      </c>
    </row>
    <row r="439" spans="1:22" ht="99.75" x14ac:dyDescent="0.45">
      <c r="A439" s="3">
        <v>2023</v>
      </c>
      <c r="B439" s="3" t="s">
        <v>717</v>
      </c>
      <c r="C439" s="46"/>
      <c r="D439" s="1" t="str">
        <f t="shared" si="10"/>
        <v>251</v>
      </c>
      <c r="E439" s="1">
        <v>25116</v>
      </c>
      <c r="F439" s="2" t="s">
        <v>862</v>
      </c>
      <c r="G439" s="4" t="s">
        <v>22</v>
      </c>
      <c r="H439" s="2">
        <v>33</v>
      </c>
      <c r="I439" s="2" t="s">
        <v>23</v>
      </c>
      <c r="J439" s="2" t="s">
        <v>863</v>
      </c>
      <c r="K439" s="68">
        <f t="shared" si="11"/>
        <v>1</v>
      </c>
      <c r="L439" s="68">
        <f t="shared" si="12"/>
        <v>1</v>
      </c>
      <c r="M439" s="68">
        <f t="shared" si="13"/>
        <v>0</v>
      </c>
      <c r="N439" s="68">
        <f t="shared" si="19"/>
        <v>1</v>
      </c>
      <c r="O439" s="69">
        <f t="shared" si="14"/>
        <v>0</v>
      </c>
      <c r="P439" s="69">
        <f t="shared" si="15"/>
        <v>0</v>
      </c>
      <c r="Q439" s="69">
        <f t="shared" si="16"/>
        <v>0</v>
      </c>
      <c r="R439" s="69">
        <f t="shared" si="17"/>
        <v>0</v>
      </c>
      <c r="S439" s="70">
        <f t="shared" si="18"/>
        <v>1</v>
      </c>
      <c r="T439" s="17"/>
      <c r="U439" s="13" t="str">
        <f>IF(ISNA(VLOOKUP(E439,'[1]One year follow-up_inperson'!$C:$C,1,FALSE)),"No","Yes")</f>
        <v>No</v>
      </c>
      <c r="V439" s="28" t="s">
        <v>721</v>
      </c>
    </row>
    <row r="440" spans="1:22" ht="185.25" x14ac:dyDescent="0.45">
      <c r="A440" s="3">
        <v>2023</v>
      </c>
      <c r="B440" s="3" t="s">
        <v>717</v>
      </c>
      <c r="C440" s="46"/>
      <c r="D440" s="1" t="str">
        <f t="shared" si="10"/>
        <v>251</v>
      </c>
      <c r="E440" s="1">
        <v>25121</v>
      </c>
      <c r="F440" s="2" t="s">
        <v>864</v>
      </c>
      <c r="G440" s="4" t="s">
        <v>22</v>
      </c>
      <c r="H440" s="2">
        <v>34</v>
      </c>
      <c r="I440" s="2" t="s">
        <v>23</v>
      </c>
      <c r="J440" s="2" t="s">
        <v>865</v>
      </c>
      <c r="K440" s="68">
        <f t="shared" si="11"/>
        <v>0</v>
      </c>
      <c r="L440" s="68">
        <f t="shared" si="12"/>
        <v>0</v>
      </c>
      <c r="M440" s="68">
        <f t="shared" si="13"/>
        <v>1</v>
      </c>
      <c r="N440" s="68">
        <f t="shared" si="19"/>
        <v>1</v>
      </c>
      <c r="O440" s="69">
        <f t="shared" si="14"/>
        <v>0</v>
      </c>
      <c r="P440" s="69">
        <f t="shared" si="15"/>
        <v>0</v>
      </c>
      <c r="Q440" s="69">
        <f t="shared" si="16"/>
        <v>0</v>
      </c>
      <c r="R440" s="69">
        <f t="shared" si="17"/>
        <v>0</v>
      </c>
      <c r="S440" s="70">
        <f t="shared" si="18"/>
        <v>1</v>
      </c>
      <c r="T440" s="17"/>
      <c r="U440" s="13" t="str">
        <f>IF(ISNA(VLOOKUP(E440,'[1]One year follow-up_inperson'!$C:$C,1,FALSE)),"No","Yes")</f>
        <v>No</v>
      </c>
      <c r="V440" s="28" t="s">
        <v>721</v>
      </c>
    </row>
    <row r="441" spans="1:22" ht="171" x14ac:dyDescent="0.45">
      <c r="A441" s="3">
        <v>2023</v>
      </c>
      <c r="B441" s="3" t="s">
        <v>717</v>
      </c>
      <c r="C441" s="46"/>
      <c r="D441" s="1" t="str">
        <f t="shared" si="10"/>
        <v>251</v>
      </c>
      <c r="E441" s="1">
        <v>25122</v>
      </c>
      <c r="F441" s="2" t="s">
        <v>866</v>
      </c>
      <c r="G441" s="4" t="s">
        <v>22</v>
      </c>
      <c r="H441" s="2">
        <v>21</v>
      </c>
      <c r="I441" s="2" t="s">
        <v>23</v>
      </c>
      <c r="J441" s="2" t="s">
        <v>867</v>
      </c>
      <c r="K441" s="68">
        <f t="shared" si="11"/>
        <v>1</v>
      </c>
      <c r="L441" s="68">
        <f t="shared" si="12"/>
        <v>1</v>
      </c>
      <c r="M441" s="68">
        <f t="shared" si="13"/>
        <v>0</v>
      </c>
      <c r="N441" s="68">
        <f t="shared" si="19"/>
        <v>1</v>
      </c>
      <c r="O441" s="69">
        <f t="shared" si="14"/>
        <v>0</v>
      </c>
      <c r="P441" s="69">
        <f t="shared" si="15"/>
        <v>0</v>
      </c>
      <c r="Q441" s="69">
        <f t="shared" si="16"/>
        <v>0</v>
      </c>
      <c r="R441" s="69">
        <f t="shared" si="17"/>
        <v>0</v>
      </c>
      <c r="S441" s="70">
        <f t="shared" si="18"/>
        <v>1</v>
      </c>
      <c r="T441" s="17"/>
      <c r="U441" s="13" t="str">
        <f>IF(ISNA(VLOOKUP(E441,'[1]One year follow-up_inperson'!$C:$C,1,FALSE)),"No","Yes")</f>
        <v>No</v>
      </c>
      <c r="V441" s="28" t="s">
        <v>721</v>
      </c>
    </row>
    <row r="442" spans="1:22" ht="156.75" x14ac:dyDescent="0.45">
      <c r="A442" s="3">
        <v>2023</v>
      </c>
      <c r="B442" s="3" t="s">
        <v>717</v>
      </c>
      <c r="C442" s="46"/>
      <c r="D442" s="1" t="str">
        <f t="shared" si="10"/>
        <v>251</v>
      </c>
      <c r="E442" s="1">
        <v>25127</v>
      </c>
      <c r="F442" s="2" t="s">
        <v>868</v>
      </c>
      <c r="G442" s="4" t="s">
        <v>22</v>
      </c>
      <c r="H442" s="2">
        <v>27</v>
      </c>
      <c r="I442" s="2" t="s">
        <v>23</v>
      </c>
      <c r="J442" s="2" t="s">
        <v>869</v>
      </c>
      <c r="K442" s="68">
        <f t="shared" si="11"/>
        <v>0</v>
      </c>
      <c r="L442" s="68">
        <f t="shared" si="12"/>
        <v>1</v>
      </c>
      <c r="M442" s="68">
        <f t="shared" si="13"/>
        <v>0</v>
      </c>
      <c r="N442" s="68">
        <f t="shared" si="19"/>
        <v>1</v>
      </c>
      <c r="O442" s="69">
        <f t="shared" si="14"/>
        <v>0</v>
      </c>
      <c r="P442" s="69">
        <f t="shared" si="15"/>
        <v>0</v>
      </c>
      <c r="Q442" s="69">
        <f t="shared" si="16"/>
        <v>0</v>
      </c>
      <c r="R442" s="69">
        <f t="shared" si="17"/>
        <v>0</v>
      </c>
      <c r="S442" s="70">
        <f t="shared" si="18"/>
        <v>1</v>
      </c>
      <c r="T442" s="17"/>
      <c r="U442" s="13" t="str">
        <f>IF(ISNA(VLOOKUP(E442,'[1]One year follow-up_inperson'!$C:$C,1,FALSE)),"No","Yes")</f>
        <v>No</v>
      </c>
      <c r="V442" s="28" t="s">
        <v>721</v>
      </c>
    </row>
    <row r="443" spans="1:22" ht="171" x14ac:dyDescent="0.45">
      <c r="A443" s="3">
        <v>2023</v>
      </c>
      <c r="B443" s="3" t="s">
        <v>717</v>
      </c>
      <c r="C443" s="46"/>
      <c r="D443" s="1" t="str">
        <f t="shared" si="10"/>
        <v>251</v>
      </c>
      <c r="E443" s="1">
        <v>25129</v>
      </c>
      <c r="F443" s="2" t="s">
        <v>870</v>
      </c>
      <c r="G443" s="4" t="s">
        <v>22</v>
      </c>
      <c r="H443" s="2">
        <v>35</v>
      </c>
      <c r="I443" s="2" t="s">
        <v>23</v>
      </c>
      <c r="J443" s="2" t="s">
        <v>871</v>
      </c>
      <c r="K443" s="68">
        <f t="shared" si="11"/>
        <v>0</v>
      </c>
      <c r="L443" s="68">
        <f t="shared" si="12"/>
        <v>1</v>
      </c>
      <c r="M443" s="68">
        <f t="shared" si="13"/>
        <v>0</v>
      </c>
      <c r="N443" s="68">
        <f t="shared" si="19"/>
        <v>1</v>
      </c>
      <c r="O443" s="69">
        <f t="shared" si="14"/>
        <v>0</v>
      </c>
      <c r="P443" s="69">
        <f t="shared" si="15"/>
        <v>0</v>
      </c>
      <c r="Q443" s="69">
        <f t="shared" si="16"/>
        <v>0</v>
      </c>
      <c r="R443" s="69">
        <f t="shared" si="17"/>
        <v>0</v>
      </c>
      <c r="S443" s="70">
        <f t="shared" si="18"/>
        <v>1</v>
      </c>
      <c r="T443" s="17"/>
      <c r="U443" s="13" t="str">
        <f>IF(ISNA(VLOOKUP(E443,'[1]One year follow-up_inperson'!$C:$C,1,FALSE)),"No","Yes")</f>
        <v>No</v>
      </c>
      <c r="V443" s="28" t="s">
        <v>721</v>
      </c>
    </row>
    <row r="444" spans="1:22" ht="114" x14ac:dyDescent="0.45">
      <c r="A444" s="3">
        <v>2023</v>
      </c>
      <c r="B444" s="3" t="s">
        <v>717</v>
      </c>
      <c r="C444" s="46"/>
      <c r="D444" s="1" t="str">
        <f t="shared" si="10"/>
        <v>251</v>
      </c>
      <c r="E444" s="1">
        <v>25131</v>
      </c>
      <c r="F444" s="2" t="s">
        <v>872</v>
      </c>
      <c r="G444" s="4" t="s">
        <v>22</v>
      </c>
      <c r="H444" s="2">
        <v>28</v>
      </c>
      <c r="I444" s="2" t="s">
        <v>23</v>
      </c>
      <c r="J444" s="2" t="s">
        <v>873</v>
      </c>
      <c r="K444" s="68">
        <f t="shared" si="11"/>
        <v>0</v>
      </c>
      <c r="L444" s="68">
        <f t="shared" si="12"/>
        <v>1</v>
      </c>
      <c r="M444" s="68">
        <f t="shared" si="13"/>
        <v>0</v>
      </c>
      <c r="N444" s="68">
        <f t="shared" si="19"/>
        <v>1</v>
      </c>
      <c r="O444" s="69">
        <f t="shared" si="14"/>
        <v>0</v>
      </c>
      <c r="P444" s="69">
        <f t="shared" si="15"/>
        <v>0</v>
      </c>
      <c r="Q444" s="69">
        <f t="shared" si="16"/>
        <v>0</v>
      </c>
      <c r="R444" s="69">
        <f t="shared" si="17"/>
        <v>0</v>
      </c>
      <c r="S444" s="70">
        <f t="shared" si="18"/>
        <v>1</v>
      </c>
      <c r="T444" s="17"/>
      <c r="U444" s="13" t="str">
        <f>IF(ISNA(VLOOKUP(E444,'[1]One year follow-up_inperson'!$C:$C,1,FALSE)),"No","Yes")</f>
        <v>No</v>
      </c>
      <c r="V444" s="28" t="s">
        <v>721</v>
      </c>
    </row>
    <row r="445" spans="1:22" ht="242.25" x14ac:dyDescent="0.45">
      <c r="A445" s="3">
        <v>2023</v>
      </c>
      <c r="B445" s="3" t="s">
        <v>717</v>
      </c>
      <c r="C445" s="46"/>
      <c r="D445" s="1" t="str">
        <f t="shared" si="10"/>
        <v>251</v>
      </c>
      <c r="E445" s="1">
        <v>25132</v>
      </c>
      <c r="F445" s="2" t="s">
        <v>874</v>
      </c>
      <c r="G445" s="4" t="s">
        <v>22</v>
      </c>
      <c r="H445" s="2">
        <v>39</v>
      </c>
      <c r="I445" s="2" t="s">
        <v>23</v>
      </c>
      <c r="J445" s="2" t="s">
        <v>875</v>
      </c>
      <c r="K445" s="68">
        <f t="shared" si="11"/>
        <v>0</v>
      </c>
      <c r="L445" s="68">
        <f t="shared" si="12"/>
        <v>1</v>
      </c>
      <c r="M445" s="68">
        <f t="shared" si="13"/>
        <v>0</v>
      </c>
      <c r="N445" s="68">
        <f t="shared" si="19"/>
        <v>1</v>
      </c>
      <c r="O445" s="69">
        <f t="shared" si="14"/>
        <v>0</v>
      </c>
      <c r="P445" s="69">
        <f t="shared" si="15"/>
        <v>0</v>
      </c>
      <c r="Q445" s="69">
        <f t="shared" si="16"/>
        <v>0</v>
      </c>
      <c r="R445" s="69">
        <f t="shared" si="17"/>
        <v>0</v>
      </c>
      <c r="S445" s="70">
        <f t="shared" si="18"/>
        <v>1</v>
      </c>
      <c r="T445" s="17"/>
      <c r="U445" s="13" t="str">
        <f>IF(ISNA(VLOOKUP(E445,'[1]One year follow-up_inperson'!$C:$C,1,FALSE)),"No","Yes")</f>
        <v>No</v>
      </c>
      <c r="V445" s="28" t="s">
        <v>721</v>
      </c>
    </row>
    <row r="446" spans="1:22" ht="128.25" x14ac:dyDescent="0.45">
      <c r="A446" s="3">
        <v>2023</v>
      </c>
      <c r="B446" s="3" t="s">
        <v>717</v>
      </c>
      <c r="C446" s="46"/>
      <c r="D446" s="1" t="str">
        <f t="shared" si="10"/>
        <v>251</v>
      </c>
      <c r="E446" s="1">
        <v>25133</v>
      </c>
      <c r="F446" s="2" t="s">
        <v>876</v>
      </c>
      <c r="G446" s="4" t="s">
        <v>22</v>
      </c>
      <c r="H446" s="2">
        <v>41</v>
      </c>
      <c r="I446" s="2" t="s">
        <v>23</v>
      </c>
      <c r="J446" s="2" t="s">
        <v>877</v>
      </c>
      <c r="K446" s="68">
        <f t="shared" si="11"/>
        <v>0</v>
      </c>
      <c r="L446" s="68">
        <f t="shared" si="12"/>
        <v>1</v>
      </c>
      <c r="M446" s="68">
        <f t="shared" si="13"/>
        <v>0</v>
      </c>
      <c r="N446" s="68">
        <f t="shared" si="19"/>
        <v>1</v>
      </c>
      <c r="O446" s="69">
        <f t="shared" si="14"/>
        <v>0</v>
      </c>
      <c r="P446" s="69">
        <f t="shared" si="15"/>
        <v>0</v>
      </c>
      <c r="Q446" s="69">
        <f t="shared" si="16"/>
        <v>0</v>
      </c>
      <c r="R446" s="69">
        <f t="shared" si="17"/>
        <v>0</v>
      </c>
      <c r="S446" s="70">
        <f t="shared" si="18"/>
        <v>1</v>
      </c>
      <c r="T446" s="17"/>
      <c r="U446" s="13" t="str">
        <f>IF(ISNA(VLOOKUP(E446,'[1]One year follow-up_inperson'!$C:$C,1,FALSE)),"No","Yes")</f>
        <v>No</v>
      </c>
      <c r="V446" s="28" t="s">
        <v>721</v>
      </c>
    </row>
    <row r="447" spans="1:22" ht="57" x14ac:dyDescent="0.45">
      <c r="A447" s="3">
        <v>2023</v>
      </c>
      <c r="B447" s="3" t="s">
        <v>717</v>
      </c>
      <c r="C447" s="46"/>
      <c r="D447" s="1" t="str">
        <f t="shared" si="10"/>
        <v>254</v>
      </c>
      <c r="E447" s="1">
        <v>2541</v>
      </c>
      <c r="F447" s="2" t="s">
        <v>878</v>
      </c>
      <c r="G447" s="4" t="s">
        <v>22</v>
      </c>
      <c r="H447" s="2">
        <v>22</v>
      </c>
      <c r="I447" s="2" t="s">
        <v>23</v>
      </c>
      <c r="J447" s="2" t="s">
        <v>879</v>
      </c>
      <c r="K447" s="68">
        <f t="shared" si="11"/>
        <v>0</v>
      </c>
      <c r="L447" s="68">
        <f t="shared" si="12"/>
        <v>1</v>
      </c>
      <c r="M447" s="68">
        <f t="shared" si="13"/>
        <v>0</v>
      </c>
      <c r="N447" s="68">
        <f t="shared" si="19"/>
        <v>1</v>
      </c>
      <c r="O447" s="69">
        <f t="shared" si="14"/>
        <v>1</v>
      </c>
      <c r="P447" s="69">
        <f t="shared" si="15"/>
        <v>0</v>
      </c>
      <c r="Q447" s="69">
        <f t="shared" si="16"/>
        <v>0</v>
      </c>
      <c r="R447" s="69">
        <f t="shared" si="17"/>
        <v>0</v>
      </c>
      <c r="S447" s="70">
        <f t="shared" si="18"/>
        <v>1</v>
      </c>
      <c r="T447" s="17"/>
      <c r="U447" s="13" t="str">
        <f>IF(ISNA(VLOOKUP(E447,'[1]One year follow-up_inperson'!$C:$C,1,FALSE)),"No","Yes")</f>
        <v>No</v>
      </c>
      <c r="V447" s="28" t="s">
        <v>721</v>
      </c>
    </row>
    <row r="448" spans="1:22" ht="71.25" x14ac:dyDescent="0.45">
      <c r="A448" s="3">
        <v>2023</v>
      </c>
      <c r="B448" s="3" t="s">
        <v>717</v>
      </c>
      <c r="C448" s="46"/>
      <c r="D448" s="1" t="str">
        <f t="shared" si="10"/>
        <v>254</v>
      </c>
      <c r="E448" s="55">
        <v>2542</v>
      </c>
      <c r="F448" s="23" t="s">
        <v>880</v>
      </c>
      <c r="G448" s="4" t="s">
        <v>22</v>
      </c>
      <c r="H448" s="23">
        <v>23</v>
      </c>
      <c r="I448" s="2" t="s">
        <v>23</v>
      </c>
      <c r="J448" s="2" t="s">
        <v>881</v>
      </c>
      <c r="K448" s="68">
        <f t="shared" si="11"/>
        <v>1</v>
      </c>
      <c r="L448" s="68">
        <f t="shared" si="12"/>
        <v>0</v>
      </c>
      <c r="M448" s="68">
        <f t="shared" si="13"/>
        <v>0</v>
      </c>
      <c r="N448" s="68">
        <f t="shared" si="19"/>
        <v>1</v>
      </c>
      <c r="O448" s="69">
        <f t="shared" si="14"/>
        <v>0</v>
      </c>
      <c r="P448" s="69">
        <f t="shared" si="15"/>
        <v>0</v>
      </c>
      <c r="Q448" s="69">
        <f t="shared" si="16"/>
        <v>0</v>
      </c>
      <c r="R448" s="69">
        <f t="shared" si="17"/>
        <v>0</v>
      </c>
      <c r="S448" s="70">
        <f t="shared" si="18"/>
        <v>1</v>
      </c>
      <c r="T448" s="17"/>
      <c r="U448" s="13" t="str">
        <f>IF(ISNA(VLOOKUP(E448,'[1]One year follow-up_inperson'!$C:$C,1,FALSE)),"No","Yes")</f>
        <v>No</v>
      </c>
      <c r="V448" s="28" t="s">
        <v>721</v>
      </c>
    </row>
    <row r="449" spans="1:22" ht="128.25" x14ac:dyDescent="0.45">
      <c r="A449" s="3">
        <v>2023</v>
      </c>
      <c r="B449" s="3" t="s">
        <v>717</v>
      </c>
      <c r="C449" s="46"/>
      <c r="D449" s="1" t="str">
        <f t="shared" si="10"/>
        <v>254</v>
      </c>
      <c r="E449" s="55">
        <v>2544</v>
      </c>
      <c r="F449" s="23" t="s">
        <v>882</v>
      </c>
      <c r="G449" s="4" t="s">
        <v>22</v>
      </c>
      <c r="H449" s="23">
        <v>24</v>
      </c>
      <c r="I449" s="2" t="s">
        <v>23</v>
      </c>
      <c r="J449" s="2" t="s">
        <v>883</v>
      </c>
      <c r="K449" s="68">
        <f t="shared" si="11"/>
        <v>1</v>
      </c>
      <c r="L449" s="68">
        <f t="shared" si="12"/>
        <v>1</v>
      </c>
      <c r="M449" s="68">
        <f t="shared" si="13"/>
        <v>0</v>
      </c>
      <c r="N449" s="68">
        <f t="shared" si="19"/>
        <v>1</v>
      </c>
      <c r="O449" s="69">
        <f t="shared" si="14"/>
        <v>1</v>
      </c>
      <c r="P449" s="69">
        <f t="shared" si="15"/>
        <v>0</v>
      </c>
      <c r="Q449" s="69">
        <f t="shared" si="16"/>
        <v>0</v>
      </c>
      <c r="R449" s="69">
        <f t="shared" si="17"/>
        <v>0</v>
      </c>
      <c r="S449" s="70">
        <f t="shared" si="18"/>
        <v>1</v>
      </c>
      <c r="T449" s="17"/>
      <c r="U449" s="13" t="str">
        <f>IF(ISNA(VLOOKUP(E449,'[1]One year follow-up_inperson'!$C:$C,1,FALSE)),"No","Yes")</f>
        <v>No</v>
      </c>
      <c r="V449" s="28" t="s">
        <v>721</v>
      </c>
    </row>
    <row r="450" spans="1:22" ht="42.75" x14ac:dyDescent="0.45">
      <c r="A450" s="3">
        <v>2023</v>
      </c>
      <c r="B450" s="3" t="s">
        <v>717</v>
      </c>
      <c r="C450" s="46"/>
      <c r="D450" s="1" t="str">
        <f t="shared" si="10"/>
        <v>254</v>
      </c>
      <c r="E450" s="1">
        <v>2545</v>
      </c>
      <c r="F450" s="2" t="s">
        <v>884</v>
      </c>
      <c r="G450" s="4" t="s">
        <v>22</v>
      </c>
      <c r="H450" s="2">
        <v>23</v>
      </c>
      <c r="I450" s="2" t="s">
        <v>23</v>
      </c>
      <c r="J450" s="2" t="s">
        <v>885</v>
      </c>
      <c r="K450" s="68">
        <f t="shared" si="11"/>
        <v>0</v>
      </c>
      <c r="L450" s="68">
        <f t="shared" si="12"/>
        <v>0</v>
      </c>
      <c r="M450" s="68">
        <f t="shared" si="13"/>
        <v>0</v>
      </c>
      <c r="N450" s="68">
        <f t="shared" si="19"/>
        <v>0</v>
      </c>
      <c r="O450" s="69">
        <f t="shared" si="14"/>
        <v>0</v>
      </c>
      <c r="P450" s="69">
        <f t="shared" si="15"/>
        <v>0</v>
      </c>
      <c r="Q450" s="69">
        <f t="shared" si="16"/>
        <v>0</v>
      </c>
      <c r="R450" s="69">
        <f t="shared" si="17"/>
        <v>0</v>
      </c>
      <c r="S450" s="70">
        <f t="shared" si="18"/>
        <v>0</v>
      </c>
      <c r="T450" s="17"/>
      <c r="U450" s="13" t="str">
        <f>IF(ISNA(VLOOKUP(E450,'[1]One year follow-up_inperson'!$C:$C,1,FALSE)),"No","Yes")</f>
        <v>No</v>
      </c>
      <c r="V450" s="28" t="s">
        <v>721</v>
      </c>
    </row>
    <row r="451" spans="1:22" ht="42.75" x14ac:dyDescent="0.45">
      <c r="A451" s="3">
        <v>2023</v>
      </c>
      <c r="B451" s="3" t="s">
        <v>717</v>
      </c>
      <c r="C451" s="46"/>
      <c r="D451" s="1" t="str">
        <f t="shared" si="10"/>
        <v>254</v>
      </c>
      <c r="E451" s="1">
        <v>2546</v>
      </c>
      <c r="F451" s="2" t="s">
        <v>886</v>
      </c>
      <c r="G451" s="4" t="s">
        <v>22</v>
      </c>
      <c r="H451" s="2">
        <v>24</v>
      </c>
      <c r="I451" s="2" t="s">
        <v>23</v>
      </c>
      <c r="J451" s="2" t="s">
        <v>887</v>
      </c>
      <c r="K451" s="68">
        <f t="shared" si="11"/>
        <v>1</v>
      </c>
      <c r="L451" s="68">
        <f t="shared" si="12"/>
        <v>1</v>
      </c>
      <c r="M451" s="68">
        <f t="shared" si="13"/>
        <v>1</v>
      </c>
      <c r="N451" s="68">
        <f t="shared" si="19"/>
        <v>1</v>
      </c>
      <c r="O451" s="69">
        <f t="shared" si="14"/>
        <v>0</v>
      </c>
      <c r="P451" s="69">
        <f t="shared" si="15"/>
        <v>0</v>
      </c>
      <c r="Q451" s="69">
        <f t="shared" si="16"/>
        <v>0</v>
      </c>
      <c r="R451" s="69">
        <f t="shared" si="17"/>
        <v>0</v>
      </c>
      <c r="S451" s="70">
        <f t="shared" si="18"/>
        <v>1</v>
      </c>
      <c r="T451" s="17"/>
      <c r="U451" s="13" t="str">
        <f>IF(ISNA(VLOOKUP(E451,'[1]One year follow-up_inperson'!$C:$C,1,FALSE)),"No","Yes")</f>
        <v>No</v>
      </c>
      <c r="V451" s="28" t="s">
        <v>721</v>
      </c>
    </row>
    <row r="452" spans="1:22" ht="28.5" x14ac:dyDescent="0.45">
      <c r="A452" s="3">
        <v>2023</v>
      </c>
      <c r="B452" s="3" t="s">
        <v>717</v>
      </c>
      <c r="C452" s="46"/>
      <c r="D452" s="1" t="str">
        <f t="shared" si="10"/>
        <v>254</v>
      </c>
      <c r="E452" s="1">
        <v>2547</v>
      </c>
      <c r="F452" s="2" t="s">
        <v>888</v>
      </c>
      <c r="G452" s="4" t="s">
        <v>22</v>
      </c>
      <c r="H452" s="2">
        <v>28</v>
      </c>
      <c r="I452" s="2" t="s">
        <v>23</v>
      </c>
      <c r="J452" s="2" t="s">
        <v>889</v>
      </c>
      <c r="K452" s="68">
        <f t="shared" si="11"/>
        <v>0</v>
      </c>
      <c r="L452" s="68">
        <f t="shared" si="12"/>
        <v>0</v>
      </c>
      <c r="M452" s="68">
        <f t="shared" si="13"/>
        <v>0</v>
      </c>
      <c r="N452" s="68">
        <f t="shared" si="19"/>
        <v>0</v>
      </c>
      <c r="O452" s="69">
        <f t="shared" si="14"/>
        <v>0</v>
      </c>
      <c r="P452" s="69">
        <f t="shared" si="15"/>
        <v>0</v>
      </c>
      <c r="Q452" s="69">
        <f t="shared" si="16"/>
        <v>0</v>
      </c>
      <c r="R452" s="69">
        <f t="shared" si="17"/>
        <v>0</v>
      </c>
      <c r="S452" s="70">
        <f t="shared" si="18"/>
        <v>0</v>
      </c>
      <c r="T452" s="17"/>
      <c r="U452" s="13" t="str">
        <f>IF(ISNA(VLOOKUP(E452,'[1]One year follow-up_inperson'!$C:$C,1,FALSE)),"No","Yes")</f>
        <v>No</v>
      </c>
      <c r="V452" s="28" t="s">
        <v>721</v>
      </c>
    </row>
    <row r="453" spans="1:22" ht="28.5" x14ac:dyDescent="0.45">
      <c r="A453" s="3">
        <v>2023</v>
      </c>
      <c r="B453" s="3" t="s">
        <v>717</v>
      </c>
      <c r="C453" s="46"/>
      <c r="D453" s="1" t="str">
        <f t="shared" si="10"/>
        <v>254</v>
      </c>
      <c r="E453" s="1">
        <v>2549</v>
      </c>
      <c r="F453" s="2" t="s">
        <v>890</v>
      </c>
      <c r="G453" s="4" t="s">
        <v>22</v>
      </c>
      <c r="H453" s="2">
        <v>23</v>
      </c>
      <c r="I453" s="2" t="s">
        <v>23</v>
      </c>
      <c r="J453" s="2" t="s">
        <v>891</v>
      </c>
      <c r="K453" s="68">
        <f t="shared" si="11"/>
        <v>0</v>
      </c>
      <c r="L453" s="68">
        <f t="shared" si="12"/>
        <v>0</v>
      </c>
      <c r="M453" s="68">
        <f t="shared" si="13"/>
        <v>0</v>
      </c>
      <c r="N453" s="68">
        <f t="shared" si="19"/>
        <v>0</v>
      </c>
      <c r="O453" s="69">
        <f t="shared" si="14"/>
        <v>0</v>
      </c>
      <c r="P453" s="69">
        <f t="shared" si="15"/>
        <v>0</v>
      </c>
      <c r="Q453" s="69">
        <f t="shared" si="16"/>
        <v>0</v>
      </c>
      <c r="R453" s="69">
        <f t="shared" si="17"/>
        <v>0</v>
      </c>
      <c r="S453" s="70">
        <f t="shared" si="18"/>
        <v>0</v>
      </c>
      <c r="T453" s="17"/>
      <c r="U453" s="13" t="str">
        <f>IF(ISNA(VLOOKUP(E453,'[1]One year follow-up_inperson'!$C:$C,1,FALSE)),"No","Yes")</f>
        <v>No</v>
      </c>
      <c r="V453" s="28" t="s">
        <v>721</v>
      </c>
    </row>
    <row r="454" spans="1:22" ht="28.5" x14ac:dyDescent="0.45">
      <c r="A454" s="3">
        <v>2023</v>
      </c>
      <c r="B454" s="3" t="s">
        <v>717</v>
      </c>
      <c r="C454" s="46"/>
      <c r="D454" s="1" t="str">
        <f t="shared" si="10"/>
        <v>254</v>
      </c>
      <c r="E454" s="1">
        <v>25410</v>
      </c>
      <c r="F454" s="2" t="s">
        <v>892</v>
      </c>
      <c r="G454" s="4" t="s">
        <v>22</v>
      </c>
      <c r="H454" s="2">
        <v>27</v>
      </c>
      <c r="I454" s="2" t="s">
        <v>23</v>
      </c>
      <c r="J454" s="2" t="s">
        <v>893</v>
      </c>
      <c r="K454" s="68">
        <f t="shared" si="11"/>
        <v>0</v>
      </c>
      <c r="L454" s="68">
        <f t="shared" si="12"/>
        <v>0</v>
      </c>
      <c r="M454" s="68">
        <f t="shared" si="13"/>
        <v>0</v>
      </c>
      <c r="N454" s="68">
        <f t="shared" si="19"/>
        <v>0</v>
      </c>
      <c r="O454" s="69">
        <f t="shared" si="14"/>
        <v>0</v>
      </c>
      <c r="P454" s="69">
        <f t="shared" si="15"/>
        <v>0</v>
      </c>
      <c r="Q454" s="69">
        <f t="shared" si="16"/>
        <v>0</v>
      </c>
      <c r="R454" s="69">
        <f t="shared" si="17"/>
        <v>0</v>
      </c>
      <c r="S454" s="70">
        <f t="shared" si="18"/>
        <v>0</v>
      </c>
      <c r="T454" s="17"/>
      <c r="U454" s="13" t="str">
        <f>IF(ISNA(VLOOKUP(E454,'[1]One year follow-up_inperson'!$C:$C,1,FALSE)),"No","Yes")</f>
        <v>No</v>
      </c>
      <c r="V454" s="28" t="s">
        <v>721</v>
      </c>
    </row>
    <row r="455" spans="1:22" ht="85.5" x14ac:dyDescent="0.45">
      <c r="A455" s="3">
        <v>2023</v>
      </c>
      <c r="B455" s="3" t="s">
        <v>717</v>
      </c>
      <c r="C455" s="46"/>
      <c r="D455" s="1" t="str">
        <f t="shared" si="10"/>
        <v>254</v>
      </c>
      <c r="E455" s="55">
        <v>25411</v>
      </c>
      <c r="F455" s="23" t="s">
        <v>894</v>
      </c>
      <c r="G455" s="4" t="s">
        <v>22</v>
      </c>
      <c r="H455" s="23">
        <v>23</v>
      </c>
      <c r="I455" s="2" t="s">
        <v>23</v>
      </c>
      <c r="J455" s="2" t="s">
        <v>895</v>
      </c>
      <c r="K455" s="68">
        <f t="shared" si="11"/>
        <v>1</v>
      </c>
      <c r="L455" s="68">
        <f t="shared" si="12"/>
        <v>1</v>
      </c>
      <c r="M455" s="68">
        <f t="shared" si="13"/>
        <v>0</v>
      </c>
      <c r="N455" s="68">
        <f t="shared" si="19"/>
        <v>1</v>
      </c>
      <c r="O455" s="69">
        <f t="shared" si="14"/>
        <v>1</v>
      </c>
      <c r="P455" s="69">
        <f t="shared" si="15"/>
        <v>0</v>
      </c>
      <c r="Q455" s="69">
        <f t="shared" si="16"/>
        <v>0</v>
      </c>
      <c r="R455" s="69">
        <f t="shared" si="17"/>
        <v>0</v>
      </c>
      <c r="S455" s="70">
        <f t="shared" si="18"/>
        <v>1</v>
      </c>
      <c r="T455" s="17"/>
      <c r="U455" s="13" t="str">
        <f>IF(ISNA(VLOOKUP(E455,'[1]One year follow-up_inperson'!$C:$C,1,FALSE)),"No","Yes")</f>
        <v>No</v>
      </c>
      <c r="V455" s="28" t="s">
        <v>721</v>
      </c>
    </row>
    <row r="456" spans="1:22" ht="42.75" x14ac:dyDescent="0.45">
      <c r="A456" s="3">
        <v>2023</v>
      </c>
      <c r="B456" s="3" t="s">
        <v>717</v>
      </c>
      <c r="C456" s="46"/>
      <c r="D456" s="1" t="str">
        <f t="shared" si="10"/>
        <v>254</v>
      </c>
      <c r="E456" s="1">
        <v>25413</v>
      </c>
      <c r="F456" s="2" t="s">
        <v>896</v>
      </c>
      <c r="G456" s="4" t="s">
        <v>22</v>
      </c>
      <c r="H456" s="2">
        <v>26</v>
      </c>
      <c r="I456" s="2" t="s">
        <v>23</v>
      </c>
      <c r="J456" s="2" t="s">
        <v>897</v>
      </c>
      <c r="K456" s="68">
        <f t="shared" si="11"/>
        <v>1</v>
      </c>
      <c r="L456" s="68">
        <f t="shared" si="12"/>
        <v>1</v>
      </c>
      <c r="M456" s="68">
        <f t="shared" si="13"/>
        <v>0</v>
      </c>
      <c r="N456" s="68">
        <f t="shared" si="19"/>
        <v>1</v>
      </c>
      <c r="O456" s="69">
        <f t="shared" si="14"/>
        <v>0</v>
      </c>
      <c r="P456" s="69">
        <f t="shared" si="15"/>
        <v>0</v>
      </c>
      <c r="Q456" s="69">
        <f t="shared" si="16"/>
        <v>0</v>
      </c>
      <c r="R456" s="69">
        <f t="shared" si="17"/>
        <v>0</v>
      </c>
      <c r="S456" s="70">
        <f t="shared" si="18"/>
        <v>1</v>
      </c>
      <c r="T456" s="17"/>
      <c r="U456" s="13" t="str">
        <f>IF(ISNA(VLOOKUP(E456,'[1]One year follow-up_inperson'!$C:$C,1,FALSE)),"No","Yes")</f>
        <v>No</v>
      </c>
      <c r="V456" s="28" t="s">
        <v>721</v>
      </c>
    </row>
    <row r="457" spans="1:22" ht="28.5" x14ac:dyDescent="0.45">
      <c r="A457" s="3">
        <v>2023</v>
      </c>
      <c r="B457" s="3" t="s">
        <v>717</v>
      </c>
      <c r="C457" s="46"/>
      <c r="D457" s="1" t="str">
        <f t="shared" si="10"/>
        <v>254</v>
      </c>
      <c r="E457" s="1">
        <v>25415</v>
      </c>
      <c r="F457" s="2" t="s">
        <v>898</v>
      </c>
      <c r="G457" s="4" t="s">
        <v>22</v>
      </c>
      <c r="H457" s="2">
        <v>22</v>
      </c>
      <c r="I457" s="2" t="s">
        <v>23</v>
      </c>
      <c r="J457" s="2" t="s">
        <v>899</v>
      </c>
      <c r="K457" s="68">
        <f t="shared" si="11"/>
        <v>1</v>
      </c>
      <c r="L457" s="68">
        <f t="shared" si="12"/>
        <v>0</v>
      </c>
      <c r="M457" s="68">
        <f t="shared" si="13"/>
        <v>0</v>
      </c>
      <c r="N457" s="68">
        <f t="shared" si="19"/>
        <v>1</v>
      </c>
      <c r="O457" s="69">
        <f t="shared" si="14"/>
        <v>0</v>
      </c>
      <c r="P457" s="69">
        <f t="shared" si="15"/>
        <v>1</v>
      </c>
      <c r="Q457" s="69">
        <f t="shared" si="16"/>
        <v>0</v>
      </c>
      <c r="R457" s="69">
        <f t="shared" si="17"/>
        <v>0</v>
      </c>
      <c r="S457" s="70">
        <f t="shared" si="18"/>
        <v>1</v>
      </c>
      <c r="T457" s="17"/>
      <c r="U457" s="13" t="str">
        <f>IF(ISNA(VLOOKUP(E457,'[1]One year follow-up_inperson'!$C:$C,1,FALSE)),"No","Yes")</f>
        <v>No</v>
      </c>
      <c r="V457" s="28" t="s">
        <v>721</v>
      </c>
    </row>
    <row r="458" spans="1:22" ht="57" x14ac:dyDescent="0.45">
      <c r="A458" s="3">
        <v>2023</v>
      </c>
      <c r="B458" s="3" t="s">
        <v>717</v>
      </c>
      <c r="C458" s="46"/>
      <c r="D458" s="1" t="str">
        <f t="shared" si="10"/>
        <v>254</v>
      </c>
      <c r="E458" s="1">
        <v>25416</v>
      </c>
      <c r="F458" s="2" t="s">
        <v>900</v>
      </c>
      <c r="G458" s="4" t="s">
        <v>22</v>
      </c>
      <c r="H458" s="2">
        <v>21</v>
      </c>
      <c r="I458" s="2" t="s">
        <v>23</v>
      </c>
      <c r="J458" s="2" t="s">
        <v>901</v>
      </c>
      <c r="K458" s="68">
        <f t="shared" si="11"/>
        <v>1</v>
      </c>
      <c r="L458" s="68">
        <f t="shared" si="12"/>
        <v>0</v>
      </c>
      <c r="M458" s="68">
        <f t="shared" si="13"/>
        <v>0</v>
      </c>
      <c r="N458" s="68">
        <f t="shared" si="19"/>
        <v>1</v>
      </c>
      <c r="O458" s="69">
        <f t="shared" si="14"/>
        <v>0</v>
      </c>
      <c r="P458" s="69">
        <f t="shared" si="15"/>
        <v>0</v>
      </c>
      <c r="Q458" s="69">
        <f t="shared" si="16"/>
        <v>0</v>
      </c>
      <c r="R458" s="69">
        <f t="shared" si="17"/>
        <v>0</v>
      </c>
      <c r="S458" s="70">
        <f t="shared" si="18"/>
        <v>1</v>
      </c>
      <c r="T458" s="17"/>
      <c r="U458" s="13" t="str">
        <f>IF(ISNA(VLOOKUP(E458,'[1]One year follow-up_inperson'!$C:$C,1,FALSE)),"No","Yes")</f>
        <v>No</v>
      </c>
      <c r="V458" s="28" t="s">
        <v>721</v>
      </c>
    </row>
    <row r="459" spans="1:22" ht="57" x14ac:dyDescent="0.45">
      <c r="A459" s="3">
        <v>2023</v>
      </c>
      <c r="B459" s="3" t="s">
        <v>717</v>
      </c>
      <c r="C459" s="46"/>
      <c r="D459" s="1" t="str">
        <f t="shared" si="10"/>
        <v>254</v>
      </c>
      <c r="E459" s="1">
        <v>25417</v>
      </c>
      <c r="F459" s="2" t="s">
        <v>902</v>
      </c>
      <c r="G459" s="4" t="s">
        <v>22</v>
      </c>
      <c r="H459" s="2">
        <v>26</v>
      </c>
      <c r="I459" s="2" t="s">
        <v>23</v>
      </c>
      <c r="J459" s="2" t="s">
        <v>903</v>
      </c>
      <c r="K459" s="68">
        <f t="shared" si="11"/>
        <v>1</v>
      </c>
      <c r="L459" s="68">
        <f t="shared" si="12"/>
        <v>0</v>
      </c>
      <c r="M459" s="68">
        <f t="shared" si="13"/>
        <v>0</v>
      </c>
      <c r="N459" s="68">
        <f t="shared" si="19"/>
        <v>1</v>
      </c>
      <c r="O459" s="69">
        <f t="shared" si="14"/>
        <v>0</v>
      </c>
      <c r="P459" s="69">
        <f t="shared" si="15"/>
        <v>0</v>
      </c>
      <c r="Q459" s="69">
        <f t="shared" si="16"/>
        <v>0</v>
      </c>
      <c r="R459" s="69">
        <f t="shared" si="17"/>
        <v>1</v>
      </c>
      <c r="S459" s="70">
        <f t="shared" si="18"/>
        <v>1</v>
      </c>
      <c r="T459" s="17"/>
      <c r="U459" s="13" t="str">
        <f>IF(ISNA(VLOOKUP(E459,'[1]One year follow-up_inperson'!$C:$C,1,FALSE)),"No","Yes")</f>
        <v>No</v>
      </c>
      <c r="V459" s="28" t="s">
        <v>721</v>
      </c>
    </row>
    <row r="460" spans="1:22" ht="42.75" x14ac:dyDescent="0.45">
      <c r="A460" s="3">
        <v>2023</v>
      </c>
      <c r="B460" s="3" t="s">
        <v>717</v>
      </c>
      <c r="C460" s="46"/>
      <c r="D460" s="1" t="str">
        <f t="shared" si="10"/>
        <v>254</v>
      </c>
      <c r="E460" s="1">
        <v>25422</v>
      </c>
      <c r="F460" s="2" t="s">
        <v>904</v>
      </c>
      <c r="G460" s="4" t="s">
        <v>22</v>
      </c>
      <c r="H460" s="2">
        <v>26</v>
      </c>
      <c r="I460" s="2" t="s">
        <v>23</v>
      </c>
      <c r="J460" s="2" t="s">
        <v>905</v>
      </c>
      <c r="K460" s="68">
        <f t="shared" si="11"/>
        <v>0</v>
      </c>
      <c r="L460" s="68">
        <f t="shared" si="12"/>
        <v>0</v>
      </c>
      <c r="M460" s="68">
        <f t="shared" si="13"/>
        <v>0</v>
      </c>
      <c r="N460" s="68">
        <f t="shared" si="19"/>
        <v>0</v>
      </c>
      <c r="O460" s="69">
        <f t="shared" si="14"/>
        <v>0</v>
      </c>
      <c r="P460" s="69">
        <f t="shared" si="15"/>
        <v>0</v>
      </c>
      <c r="Q460" s="69">
        <f t="shared" si="16"/>
        <v>0</v>
      </c>
      <c r="R460" s="69">
        <f t="shared" si="17"/>
        <v>0</v>
      </c>
      <c r="S460" s="70">
        <f t="shared" si="18"/>
        <v>0</v>
      </c>
      <c r="T460" s="17"/>
      <c r="U460" s="13" t="str">
        <f>IF(ISNA(VLOOKUP(E460,'[1]One year follow-up_inperson'!$C:$C,1,FALSE)),"No","Yes")</f>
        <v>No</v>
      </c>
      <c r="V460" s="28" t="s">
        <v>721</v>
      </c>
    </row>
    <row r="461" spans="1:22" ht="42.75" x14ac:dyDescent="0.45">
      <c r="A461" s="3">
        <v>2023</v>
      </c>
      <c r="B461" s="3" t="s">
        <v>717</v>
      </c>
      <c r="C461" s="46"/>
      <c r="D461" s="1" t="str">
        <f t="shared" si="10"/>
        <v>254</v>
      </c>
      <c r="E461" s="55">
        <v>25423</v>
      </c>
      <c r="F461" s="23" t="s">
        <v>906</v>
      </c>
      <c r="G461" s="4" t="s">
        <v>22</v>
      </c>
      <c r="H461" s="23">
        <v>24</v>
      </c>
      <c r="I461" s="2" t="s">
        <v>23</v>
      </c>
      <c r="J461" s="23" t="s">
        <v>907</v>
      </c>
      <c r="K461" s="68">
        <f t="shared" si="11"/>
        <v>1</v>
      </c>
      <c r="L461" s="68">
        <f t="shared" si="12"/>
        <v>1</v>
      </c>
      <c r="M461" s="68">
        <f t="shared" si="13"/>
        <v>0</v>
      </c>
      <c r="N461" s="68">
        <f t="shared" si="19"/>
        <v>1</v>
      </c>
      <c r="O461" s="69">
        <f t="shared" si="14"/>
        <v>1</v>
      </c>
      <c r="P461" s="69">
        <f t="shared" si="15"/>
        <v>0</v>
      </c>
      <c r="Q461" s="69">
        <f t="shared" si="16"/>
        <v>0</v>
      </c>
      <c r="R461" s="69">
        <f t="shared" si="17"/>
        <v>0</v>
      </c>
      <c r="S461" s="70">
        <f t="shared" si="18"/>
        <v>1</v>
      </c>
      <c r="T461" s="17"/>
      <c r="U461" s="13" t="str">
        <f>IF(ISNA(VLOOKUP(E461,'[1]One year follow-up_inperson'!$C:$C,1,FALSE)),"No","Yes")</f>
        <v>No</v>
      </c>
      <c r="V461" s="28" t="s">
        <v>721</v>
      </c>
    </row>
    <row r="462" spans="1:22" ht="28.5" x14ac:dyDescent="0.45">
      <c r="A462" s="3">
        <v>2023</v>
      </c>
      <c r="B462" s="3" t="s">
        <v>717</v>
      </c>
      <c r="C462" s="46"/>
      <c r="D462" s="1" t="str">
        <f t="shared" si="10"/>
        <v>254</v>
      </c>
      <c r="E462" s="1">
        <v>25425</v>
      </c>
      <c r="F462" s="2" t="s">
        <v>908</v>
      </c>
      <c r="G462" s="4" t="s">
        <v>22</v>
      </c>
      <c r="H462" s="2">
        <v>29</v>
      </c>
      <c r="I462" s="2" t="s">
        <v>23</v>
      </c>
      <c r="J462" s="2" t="s">
        <v>909</v>
      </c>
      <c r="K462" s="68">
        <f t="shared" si="11"/>
        <v>0</v>
      </c>
      <c r="L462" s="68">
        <f t="shared" si="12"/>
        <v>0</v>
      </c>
      <c r="M462" s="68">
        <f t="shared" si="13"/>
        <v>0</v>
      </c>
      <c r="N462" s="68">
        <f t="shared" si="19"/>
        <v>0</v>
      </c>
      <c r="O462" s="69">
        <f t="shared" si="14"/>
        <v>0</v>
      </c>
      <c r="P462" s="69">
        <f t="shared" si="15"/>
        <v>0</v>
      </c>
      <c r="Q462" s="69">
        <f t="shared" si="16"/>
        <v>0</v>
      </c>
      <c r="R462" s="69">
        <f t="shared" si="17"/>
        <v>0</v>
      </c>
      <c r="S462" s="70">
        <f t="shared" si="18"/>
        <v>0</v>
      </c>
      <c r="T462" s="17"/>
      <c r="U462" s="13" t="str">
        <f>IF(ISNA(VLOOKUP(E462,'[1]One year follow-up_inperson'!$C:$C,1,FALSE)),"No","Yes")</f>
        <v>No</v>
      </c>
      <c r="V462" s="28" t="s">
        <v>721</v>
      </c>
    </row>
    <row r="463" spans="1:22" ht="71.25" x14ac:dyDescent="0.45">
      <c r="A463" s="3">
        <v>2023</v>
      </c>
      <c r="B463" s="3" t="s">
        <v>717</v>
      </c>
      <c r="C463" s="46"/>
      <c r="D463" s="1" t="str">
        <f t="shared" si="10"/>
        <v>254</v>
      </c>
      <c r="E463" s="1">
        <v>25426</v>
      </c>
      <c r="F463" s="2" t="s">
        <v>910</v>
      </c>
      <c r="G463" s="4" t="s">
        <v>22</v>
      </c>
      <c r="H463" s="2">
        <v>23</v>
      </c>
      <c r="I463" s="2" t="s">
        <v>23</v>
      </c>
      <c r="J463" s="2" t="s">
        <v>911</v>
      </c>
      <c r="K463" s="68">
        <f t="shared" si="11"/>
        <v>0</v>
      </c>
      <c r="L463" s="68">
        <f t="shared" si="12"/>
        <v>1</v>
      </c>
      <c r="M463" s="68">
        <f t="shared" si="13"/>
        <v>0</v>
      </c>
      <c r="N463" s="68">
        <f t="shared" si="19"/>
        <v>1</v>
      </c>
      <c r="O463" s="69">
        <f t="shared" si="14"/>
        <v>0</v>
      </c>
      <c r="P463" s="69">
        <f t="shared" si="15"/>
        <v>0</v>
      </c>
      <c r="Q463" s="69">
        <f t="shared" si="16"/>
        <v>0</v>
      </c>
      <c r="R463" s="69">
        <f t="shared" si="17"/>
        <v>0</v>
      </c>
      <c r="S463" s="70">
        <f t="shared" si="18"/>
        <v>1</v>
      </c>
      <c r="T463" s="17"/>
      <c r="U463" s="13" t="str">
        <f>IF(ISNA(VLOOKUP(E463,'[1]One year follow-up_inperson'!$C:$C,1,FALSE)),"No","Yes")</f>
        <v>No</v>
      </c>
      <c r="V463" s="28" t="s">
        <v>721</v>
      </c>
    </row>
    <row r="464" spans="1:22" ht="28.5" x14ac:dyDescent="0.45">
      <c r="A464" s="3">
        <v>2023</v>
      </c>
      <c r="B464" s="3" t="s">
        <v>717</v>
      </c>
      <c r="C464" s="46"/>
      <c r="D464" s="1" t="str">
        <f t="shared" si="10"/>
        <v>254</v>
      </c>
      <c r="E464" s="1">
        <v>25428</v>
      </c>
      <c r="F464" s="2" t="s">
        <v>912</v>
      </c>
      <c r="G464" s="4" t="s">
        <v>22</v>
      </c>
      <c r="H464" s="2">
        <v>29</v>
      </c>
      <c r="I464" s="2" t="s">
        <v>23</v>
      </c>
      <c r="J464" s="2" t="s">
        <v>913</v>
      </c>
      <c r="K464" s="68">
        <f t="shared" si="11"/>
        <v>0</v>
      </c>
      <c r="L464" s="68">
        <f t="shared" si="12"/>
        <v>0</v>
      </c>
      <c r="M464" s="68">
        <f t="shared" si="13"/>
        <v>1</v>
      </c>
      <c r="N464" s="68">
        <f t="shared" si="19"/>
        <v>1</v>
      </c>
      <c r="O464" s="69">
        <f t="shared" si="14"/>
        <v>0</v>
      </c>
      <c r="P464" s="69">
        <f t="shared" si="15"/>
        <v>0</v>
      </c>
      <c r="Q464" s="69">
        <f t="shared" si="16"/>
        <v>0</v>
      </c>
      <c r="R464" s="69">
        <f t="shared" si="17"/>
        <v>0</v>
      </c>
      <c r="S464" s="70">
        <f t="shared" si="18"/>
        <v>1</v>
      </c>
      <c r="T464" s="17"/>
      <c r="U464" s="13" t="str">
        <f>IF(ISNA(VLOOKUP(E464,'[1]One year follow-up_inperson'!$C:$C,1,FALSE)),"No","Yes")</f>
        <v>No</v>
      </c>
      <c r="V464" s="28" t="s">
        <v>721</v>
      </c>
    </row>
    <row r="465" spans="1:22" ht="114" x14ac:dyDescent="0.45">
      <c r="A465" s="3">
        <v>2023</v>
      </c>
      <c r="B465" s="3" t="s">
        <v>717</v>
      </c>
      <c r="C465" s="46"/>
      <c r="D465" s="1" t="str">
        <f t="shared" si="10"/>
        <v>255</v>
      </c>
      <c r="E465" s="1">
        <v>2551</v>
      </c>
      <c r="F465" s="2" t="s">
        <v>914</v>
      </c>
      <c r="G465" s="4" t="s">
        <v>22</v>
      </c>
      <c r="H465" s="1">
        <v>17</v>
      </c>
      <c r="I465" s="2" t="s">
        <v>23</v>
      </c>
      <c r="J465" s="2" t="s">
        <v>915</v>
      </c>
      <c r="K465" s="68">
        <f t="shared" si="11"/>
        <v>1</v>
      </c>
      <c r="L465" s="68">
        <f t="shared" si="12"/>
        <v>1</v>
      </c>
      <c r="M465" s="68">
        <f t="shared" si="13"/>
        <v>0</v>
      </c>
      <c r="N465" s="68">
        <f t="shared" si="19"/>
        <v>1</v>
      </c>
      <c r="O465" s="69">
        <f t="shared" si="14"/>
        <v>1</v>
      </c>
      <c r="P465" s="69">
        <f t="shared" si="15"/>
        <v>0</v>
      </c>
      <c r="Q465" s="69">
        <f t="shared" si="16"/>
        <v>0</v>
      </c>
      <c r="R465" s="69">
        <f t="shared" si="17"/>
        <v>0</v>
      </c>
      <c r="S465" s="70">
        <f t="shared" si="18"/>
        <v>1</v>
      </c>
      <c r="T465" s="17"/>
      <c r="U465" s="13" t="str">
        <f>IF(ISNA(VLOOKUP(E465,'[1]One year follow-up_inperson'!$C:$C,1,FALSE)),"No","Yes")</f>
        <v>No</v>
      </c>
      <c r="V465" s="28" t="s">
        <v>26</v>
      </c>
    </row>
    <row r="466" spans="1:22" ht="228" x14ac:dyDescent="0.45">
      <c r="A466" s="3">
        <v>2023</v>
      </c>
      <c r="B466" s="3" t="s">
        <v>717</v>
      </c>
      <c r="C466" s="46"/>
      <c r="D466" s="1" t="str">
        <f t="shared" si="10"/>
        <v>255</v>
      </c>
      <c r="E466" s="1">
        <v>2552</v>
      </c>
      <c r="F466" s="2" t="s">
        <v>916</v>
      </c>
      <c r="G466" s="4" t="s">
        <v>22</v>
      </c>
      <c r="H466" s="1">
        <v>16</v>
      </c>
      <c r="I466" s="2" t="s">
        <v>23</v>
      </c>
      <c r="J466" s="2" t="s">
        <v>917</v>
      </c>
      <c r="K466" s="68">
        <f t="shared" si="11"/>
        <v>0</v>
      </c>
      <c r="L466" s="68">
        <f t="shared" si="12"/>
        <v>1</v>
      </c>
      <c r="M466" s="68">
        <f t="shared" si="13"/>
        <v>0</v>
      </c>
      <c r="N466" s="68">
        <f t="shared" si="19"/>
        <v>1</v>
      </c>
      <c r="O466" s="69">
        <f t="shared" si="14"/>
        <v>0</v>
      </c>
      <c r="P466" s="69">
        <f t="shared" si="15"/>
        <v>0</v>
      </c>
      <c r="Q466" s="69">
        <f t="shared" si="16"/>
        <v>0</v>
      </c>
      <c r="R466" s="69">
        <f t="shared" si="17"/>
        <v>0</v>
      </c>
      <c r="S466" s="70">
        <f t="shared" si="18"/>
        <v>1</v>
      </c>
      <c r="T466" s="17"/>
      <c r="U466" s="13" t="str">
        <f>IF(ISNA(VLOOKUP(E466,'[1]One year follow-up_inperson'!$C:$C,1,FALSE)),"No","Yes")</f>
        <v>No</v>
      </c>
      <c r="V466" s="28" t="s">
        <v>26</v>
      </c>
    </row>
    <row r="467" spans="1:22" ht="199.5" x14ac:dyDescent="0.45">
      <c r="A467" s="3">
        <v>2023</v>
      </c>
      <c r="B467" s="3" t="s">
        <v>717</v>
      </c>
      <c r="C467" s="46"/>
      <c r="D467" s="1" t="str">
        <f t="shared" si="10"/>
        <v>255</v>
      </c>
      <c r="E467" s="1">
        <v>2553</v>
      </c>
      <c r="F467" s="2" t="s">
        <v>918</v>
      </c>
      <c r="G467" s="4" t="s">
        <v>22</v>
      </c>
      <c r="H467" s="1">
        <v>16</v>
      </c>
      <c r="I467" s="2" t="s">
        <v>23</v>
      </c>
      <c r="J467" s="2" t="s">
        <v>919</v>
      </c>
      <c r="K467" s="68">
        <f t="shared" si="11"/>
        <v>0</v>
      </c>
      <c r="L467" s="68">
        <f t="shared" si="12"/>
        <v>1</v>
      </c>
      <c r="M467" s="68">
        <f t="shared" si="13"/>
        <v>0</v>
      </c>
      <c r="N467" s="68">
        <f t="shared" si="19"/>
        <v>1</v>
      </c>
      <c r="O467" s="69">
        <f t="shared" si="14"/>
        <v>1</v>
      </c>
      <c r="P467" s="69">
        <f t="shared" si="15"/>
        <v>0</v>
      </c>
      <c r="Q467" s="69">
        <f t="shared" si="16"/>
        <v>0</v>
      </c>
      <c r="R467" s="69">
        <f t="shared" si="17"/>
        <v>0</v>
      </c>
      <c r="S467" s="70">
        <f t="shared" si="18"/>
        <v>1</v>
      </c>
      <c r="T467" s="17"/>
      <c r="U467" s="13" t="str">
        <f>IF(ISNA(VLOOKUP(E467,'[1]One year follow-up_inperson'!$C:$C,1,FALSE)),"No","Yes")</f>
        <v>No</v>
      </c>
      <c r="V467" s="28" t="s">
        <v>26</v>
      </c>
    </row>
    <row r="468" spans="1:22" ht="156.75" x14ac:dyDescent="0.45">
      <c r="A468" s="3">
        <v>2023</v>
      </c>
      <c r="B468" s="3" t="s">
        <v>717</v>
      </c>
      <c r="C468" s="46"/>
      <c r="D468" s="1" t="str">
        <f t="shared" si="10"/>
        <v>255</v>
      </c>
      <c r="E468" s="1">
        <v>2554</v>
      </c>
      <c r="F468" s="2" t="s">
        <v>920</v>
      </c>
      <c r="G468" s="4" t="s">
        <v>22</v>
      </c>
      <c r="H468" s="1">
        <v>19</v>
      </c>
      <c r="I468" s="2" t="s">
        <v>23</v>
      </c>
      <c r="J468" s="2" t="s">
        <v>921</v>
      </c>
      <c r="K468" s="68">
        <f t="shared" si="11"/>
        <v>0</v>
      </c>
      <c r="L468" s="68">
        <f t="shared" si="12"/>
        <v>1</v>
      </c>
      <c r="M468" s="68">
        <f t="shared" si="13"/>
        <v>0</v>
      </c>
      <c r="N468" s="68">
        <f t="shared" si="19"/>
        <v>1</v>
      </c>
      <c r="O468" s="69">
        <f t="shared" si="14"/>
        <v>1</v>
      </c>
      <c r="P468" s="69">
        <f t="shared" si="15"/>
        <v>0</v>
      </c>
      <c r="Q468" s="69">
        <f t="shared" si="16"/>
        <v>0</v>
      </c>
      <c r="R468" s="69">
        <f t="shared" si="17"/>
        <v>0</v>
      </c>
      <c r="S468" s="70">
        <f t="shared" si="18"/>
        <v>1</v>
      </c>
      <c r="T468" s="17"/>
      <c r="U468" s="13" t="str">
        <f>IF(ISNA(VLOOKUP(E468,'[1]One year follow-up_inperson'!$C:$C,1,FALSE)),"No","Yes")</f>
        <v>No</v>
      </c>
      <c r="V468" s="28" t="s">
        <v>26</v>
      </c>
    </row>
    <row r="469" spans="1:22" ht="128.25" x14ac:dyDescent="0.45">
      <c r="A469" s="3">
        <v>2023</v>
      </c>
      <c r="B469" s="3" t="s">
        <v>717</v>
      </c>
      <c r="C469" s="46"/>
      <c r="D469" s="1" t="str">
        <f t="shared" si="10"/>
        <v>255</v>
      </c>
      <c r="E469" s="1">
        <v>2555</v>
      </c>
      <c r="F469" s="2" t="s">
        <v>922</v>
      </c>
      <c r="G469" s="4" t="s">
        <v>22</v>
      </c>
      <c r="H469" s="1">
        <v>18</v>
      </c>
      <c r="I469" s="2" t="s">
        <v>23</v>
      </c>
      <c r="J469" s="2" t="s">
        <v>923</v>
      </c>
      <c r="K469" s="68">
        <f t="shared" si="11"/>
        <v>1</v>
      </c>
      <c r="L469" s="68">
        <f t="shared" si="12"/>
        <v>0</v>
      </c>
      <c r="M469" s="68">
        <f t="shared" si="13"/>
        <v>0</v>
      </c>
      <c r="N469" s="68">
        <f t="shared" si="19"/>
        <v>1</v>
      </c>
      <c r="O469" s="69">
        <f t="shared" si="14"/>
        <v>0</v>
      </c>
      <c r="P469" s="69">
        <f t="shared" si="15"/>
        <v>0</v>
      </c>
      <c r="Q469" s="69">
        <f t="shared" si="16"/>
        <v>0</v>
      </c>
      <c r="R469" s="69">
        <f t="shared" si="17"/>
        <v>0</v>
      </c>
      <c r="S469" s="70">
        <f t="shared" si="18"/>
        <v>1</v>
      </c>
      <c r="T469" s="17"/>
      <c r="U469" s="13" t="str">
        <f>IF(ISNA(VLOOKUP(E469,'[1]One year follow-up_inperson'!$C:$C,1,FALSE)),"No","Yes")</f>
        <v>No</v>
      </c>
      <c r="V469" s="28" t="s">
        <v>26</v>
      </c>
    </row>
    <row r="470" spans="1:22" ht="199.5" x14ac:dyDescent="0.45">
      <c r="A470" s="3">
        <v>2023</v>
      </c>
      <c r="B470" s="3" t="s">
        <v>717</v>
      </c>
      <c r="C470" s="46"/>
      <c r="D470" s="1" t="str">
        <f t="shared" si="10"/>
        <v>255</v>
      </c>
      <c r="E470" s="1">
        <v>2556</v>
      </c>
      <c r="F470" s="2" t="s">
        <v>924</v>
      </c>
      <c r="G470" s="4" t="s">
        <v>22</v>
      </c>
      <c r="H470" s="1">
        <v>16</v>
      </c>
      <c r="I470" s="2" t="s">
        <v>23</v>
      </c>
      <c r="J470" s="2" t="s">
        <v>925</v>
      </c>
      <c r="K470" s="68">
        <f t="shared" si="11"/>
        <v>1</v>
      </c>
      <c r="L470" s="68">
        <f t="shared" si="12"/>
        <v>1</v>
      </c>
      <c r="M470" s="68">
        <f t="shared" si="13"/>
        <v>0</v>
      </c>
      <c r="N470" s="68">
        <f t="shared" si="19"/>
        <v>1</v>
      </c>
      <c r="O470" s="69">
        <f t="shared" si="14"/>
        <v>0</v>
      </c>
      <c r="P470" s="69">
        <f t="shared" si="15"/>
        <v>0</v>
      </c>
      <c r="Q470" s="69">
        <f t="shared" si="16"/>
        <v>0</v>
      </c>
      <c r="R470" s="69">
        <f t="shared" si="17"/>
        <v>0</v>
      </c>
      <c r="S470" s="70">
        <f t="shared" si="18"/>
        <v>1</v>
      </c>
      <c r="T470" s="17"/>
      <c r="U470" s="13" t="str">
        <f>IF(ISNA(VLOOKUP(E470,'[1]One year follow-up_inperson'!$C:$C,1,FALSE)),"No","Yes")</f>
        <v>No</v>
      </c>
      <c r="V470" s="28" t="s">
        <v>26</v>
      </c>
    </row>
    <row r="471" spans="1:22" ht="199.5" x14ac:dyDescent="0.45">
      <c r="A471" s="3">
        <v>2023</v>
      </c>
      <c r="B471" s="3" t="s">
        <v>717</v>
      </c>
      <c r="C471" s="46"/>
      <c r="D471" s="1" t="str">
        <f t="shared" si="10"/>
        <v>255</v>
      </c>
      <c r="E471" s="1">
        <v>2557</v>
      </c>
      <c r="F471" s="2" t="s">
        <v>926</v>
      </c>
      <c r="G471" s="4" t="s">
        <v>22</v>
      </c>
      <c r="H471" s="1">
        <v>18</v>
      </c>
      <c r="I471" s="2" t="s">
        <v>23</v>
      </c>
      <c r="J471" s="2" t="s">
        <v>927</v>
      </c>
      <c r="K471" s="68">
        <f t="shared" si="11"/>
        <v>0</v>
      </c>
      <c r="L471" s="68">
        <f t="shared" si="12"/>
        <v>1</v>
      </c>
      <c r="M471" s="68">
        <f t="shared" si="13"/>
        <v>0</v>
      </c>
      <c r="N471" s="68">
        <f t="shared" si="19"/>
        <v>1</v>
      </c>
      <c r="O471" s="69">
        <f t="shared" si="14"/>
        <v>1</v>
      </c>
      <c r="P471" s="69">
        <f t="shared" si="15"/>
        <v>0</v>
      </c>
      <c r="Q471" s="69">
        <f t="shared" si="16"/>
        <v>0</v>
      </c>
      <c r="R471" s="69">
        <f t="shared" si="17"/>
        <v>0</v>
      </c>
      <c r="S471" s="70">
        <f t="shared" si="18"/>
        <v>1</v>
      </c>
      <c r="T471" s="17"/>
      <c r="U471" s="13" t="str">
        <f>IF(ISNA(VLOOKUP(E471,'[1]One year follow-up_inperson'!$C:$C,1,FALSE)),"No","Yes")</f>
        <v>No</v>
      </c>
      <c r="V471" s="28" t="s">
        <v>26</v>
      </c>
    </row>
    <row r="472" spans="1:22" ht="199.5" x14ac:dyDescent="0.45">
      <c r="A472" s="3">
        <v>2023</v>
      </c>
      <c r="B472" s="3" t="s">
        <v>717</v>
      </c>
      <c r="C472" s="46"/>
      <c r="D472" s="1" t="str">
        <f t="shared" si="10"/>
        <v>255</v>
      </c>
      <c r="E472" s="1">
        <v>2558</v>
      </c>
      <c r="F472" s="2" t="s">
        <v>928</v>
      </c>
      <c r="G472" s="4" t="s">
        <v>22</v>
      </c>
      <c r="H472" s="1">
        <v>16</v>
      </c>
      <c r="I472" s="2" t="s">
        <v>23</v>
      </c>
      <c r="J472" s="2" t="s">
        <v>929</v>
      </c>
      <c r="K472" s="68">
        <f t="shared" si="11"/>
        <v>1</v>
      </c>
      <c r="L472" s="68">
        <f t="shared" si="12"/>
        <v>0</v>
      </c>
      <c r="M472" s="68">
        <f t="shared" si="13"/>
        <v>0</v>
      </c>
      <c r="N472" s="68">
        <f t="shared" si="19"/>
        <v>1</v>
      </c>
      <c r="O472" s="69">
        <f t="shared" si="14"/>
        <v>0</v>
      </c>
      <c r="P472" s="69">
        <f t="shared" si="15"/>
        <v>0</v>
      </c>
      <c r="Q472" s="69">
        <f t="shared" si="16"/>
        <v>0</v>
      </c>
      <c r="R472" s="69">
        <f t="shared" si="17"/>
        <v>0</v>
      </c>
      <c r="S472" s="70">
        <f t="shared" si="18"/>
        <v>1</v>
      </c>
      <c r="T472" s="17"/>
      <c r="U472" s="13" t="str">
        <f>IF(ISNA(VLOOKUP(E472,'[1]One year follow-up_inperson'!$C:$C,1,FALSE)),"No","Yes")</f>
        <v>No</v>
      </c>
      <c r="V472" s="28" t="s">
        <v>26</v>
      </c>
    </row>
    <row r="473" spans="1:22" ht="171" x14ac:dyDescent="0.45">
      <c r="A473" s="3">
        <v>2023</v>
      </c>
      <c r="B473" s="3" t="s">
        <v>717</v>
      </c>
      <c r="C473" s="46"/>
      <c r="D473" s="1" t="str">
        <f t="shared" si="10"/>
        <v>255</v>
      </c>
      <c r="E473" s="1">
        <v>2559</v>
      </c>
      <c r="F473" s="2" t="s">
        <v>930</v>
      </c>
      <c r="G473" s="4" t="s">
        <v>22</v>
      </c>
      <c r="H473" s="1">
        <v>16</v>
      </c>
      <c r="I473" s="2" t="s">
        <v>23</v>
      </c>
      <c r="J473" s="2" t="s">
        <v>931</v>
      </c>
      <c r="K473" s="68">
        <f t="shared" si="11"/>
        <v>0</v>
      </c>
      <c r="L473" s="68">
        <f t="shared" si="12"/>
        <v>1</v>
      </c>
      <c r="M473" s="68">
        <f t="shared" si="13"/>
        <v>0</v>
      </c>
      <c r="N473" s="68">
        <f t="shared" si="19"/>
        <v>1</v>
      </c>
      <c r="O473" s="69">
        <f t="shared" si="14"/>
        <v>1</v>
      </c>
      <c r="P473" s="69">
        <f t="shared" si="15"/>
        <v>0</v>
      </c>
      <c r="Q473" s="69">
        <f t="shared" si="16"/>
        <v>0</v>
      </c>
      <c r="R473" s="69">
        <f t="shared" si="17"/>
        <v>0</v>
      </c>
      <c r="S473" s="70">
        <f t="shared" si="18"/>
        <v>1</v>
      </c>
      <c r="T473" s="17"/>
      <c r="U473" s="13" t="str">
        <f>IF(ISNA(VLOOKUP(E473,'[1]One year follow-up_inperson'!$C:$C,1,FALSE)),"No","Yes")</f>
        <v>No</v>
      </c>
      <c r="V473" s="28" t="s">
        <v>26</v>
      </c>
    </row>
    <row r="474" spans="1:22" ht="327.75" x14ac:dyDescent="0.45">
      <c r="A474" s="3">
        <v>2023</v>
      </c>
      <c r="B474" s="3" t="s">
        <v>717</v>
      </c>
      <c r="C474" s="46"/>
      <c r="D474" s="1" t="str">
        <f t="shared" si="10"/>
        <v>255</v>
      </c>
      <c r="E474" s="1">
        <v>25510</v>
      </c>
      <c r="F474" s="2" t="s">
        <v>932</v>
      </c>
      <c r="G474" s="4" t="s">
        <v>22</v>
      </c>
      <c r="H474" s="1">
        <v>16</v>
      </c>
      <c r="I474" s="2" t="s">
        <v>23</v>
      </c>
      <c r="J474" s="2" t="s">
        <v>933</v>
      </c>
      <c r="K474" s="68">
        <f t="shared" si="11"/>
        <v>1</v>
      </c>
      <c r="L474" s="68">
        <f t="shared" si="12"/>
        <v>0</v>
      </c>
      <c r="M474" s="68">
        <f t="shared" si="13"/>
        <v>1</v>
      </c>
      <c r="N474" s="68">
        <f t="shared" si="19"/>
        <v>1</v>
      </c>
      <c r="O474" s="69">
        <f t="shared" si="14"/>
        <v>0</v>
      </c>
      <c r="P474" s="69">
        <f t="shared" si="15"/>
        <v>0</v>
      </c>
      <c r="Q474" s="69">
        <f t="shared" si="16"/>
        <v>0</v>
      </c>
      <c r="R474" s="69">
        <f t="shared" si="17"/>
        <v>0</v>
      </c>
      <c r="S474" s="70">
        <f t="shared" si="18"/>
        <v>1</v>
      </c>
      <c r="T474" s="17"/>
      <c r="U474" s="13" t="str">
        <f>IF(ISNA(VLOOKUP(E474,'[1]One year follow-up_inperson'!$C:$C,1,FALSE)),"No","Yes")</f>
        <v>No</v>
      </c>
      <c r="V474" s="28" t="s">
        <v>26</v>
      </c>
    </row>
    <row r="475" spans="1:22" ht="299.25" x14ac:dyDescent="0.45">
      <c r="A475" s="3">
        <v>2023</v>
      </c>
      <c r="B475" s="3" t="s">
        <v>717</v>
      </c>
      <c r="C475" s="46"/>
      <c r="D475" s="1" t="str">
        <f t="shared" si="10"/>
        <v>255</v>
      </c>
      <c r="E475" s="1">
        <v>25511</v>
      </c>
      <c r="F475" s="2" t="s">
        <v>934</v>
      </c>
      <c r="G475" s="4" t="s">
        <v>22</v>
      </c>
      <c r="H475" s="1">
        <v>17</v>
      </c>
      <c r="I475" s="2" t="s">
        <v>23</v>
      </c>
      <c r="J475" s="2" t="s">
        <v>935</v>
      </c>
      <c r="K475" s="68">
        <f t="shared" si="11"/>
        <v>0</v>
      </c>
      <c r="L475" s="68">
        <f t="shared" si="12"/>
        <v>1</v>
      </c>
      <c r="M475" s="68">
        <f t="shared" si="13"/>
        <v>0</v>
      </c>
      <c r="N475" s="68">
        <f t="shared" si="19"/>
        <v>1</v>
      </c>
      <c r="O475" s="69">
        <f t="shared" si="14"/>
        <v>0</v>
      </c>
      <c r="P475" s="69">
        <f t="shared" si="15"/>
        <v>0</v>
      </c>
      <c r="Q475" s="69">
        <f t="shared" si="16"/>
        <v>0</v>
      </c>
      <c r="R475" s="69">
        <f t="shared" si="17"/>
        <v>0</v>
      </c>
      <c r="S475" s="70">
        <f t="shared" si="18"/>
        <v>1</v>
      </c>
      <c r="T475" s="17"/>
      <c r="U475" s="13" t="str">
        <f>IF(ISNA(VLOOKUP(E475,'[1]One year follow-up_inperson'!$C:$C,1,FALSE)),"No","Yes")</f>
        <v>No</v>
      </c>
      <c r="V475" s="28" t="s">
        <v>26</v>
      </c>
    </row>
    <row r="476" spans="1:22" ht="128.25" x14ac:dyDescent="0.45">
      <c r="A476" s="3">
        <v>2023</v>
      </c>
      <c r="B476" s="3" t="s">
        <v>717</v>
      </c>
      <c r="C476" s="46"/>
      <c r="D476" s="1" t="str">
        <f t="shared" si="10"/>
        <v>255</v>
      </c>
      <c r="E476" s="1">
        <v>25512</v>
      </c>
      <c r="F476" s="2" t="s">
        <v>936</v>
      </c>
      <c r="G476" s="4" t="s">
        <v>22</v>
      </c>
      <c r="H476" s="1">
        <v>17</v>
      </c>
      <c r="I476" s="2" t="s">
        <v>23</v>
      </c>
      <c r="J476" s="2" t="s">
        <v>937</v>
      </c>
      <c r="K476" s="68">
        <f t="shared" si="11"/>
        <v>1</v>
      </c>
      <c r="L476" s="68">
        <f t="shared" si="12"/>
        <v>1</v>
      </c>
      <c r="M476" s="68">
        <f t="shared" si="13"/>
        <v>0</v>
      </c>
      <c r="N476" s="68">
        <f t="shared" si="19"/>
        <v>1</v>
      </c>
      <c r="O476" s="69">
        <f t="shared" si="14"/>
        <v>0</v>
      </c>
      <c r="P476" s="69">
        <f t="shared" si="15"/>
        <v>0</v>
      </c>
      <c r="Q476" s="69">
        <f t="shared" si="16"/>
        <v>0</v>
      </c>
      <c r="R476" s="69">
        <f t="shared" si="17"/>
        <v>0</v>
      </c>
      <c r="S476" s="70">
        <f t="shared" si="18"/>
        <v>1</v>
      </c>
      <c r="T476" s="17"/>
      <c r="U476" s="13" t="str">
        <f>IF(ISNA(VLOOKUP(E476,'[1]One year follow-up_inperson'!$C:$C,1,FALSE)),"No","Yes")</f>
        <v>No</v>
      </c>
      <c r="V476" s="28" t="s">
        <v>26</v>
      </c>
    </row>
    <row r="477" spans="1:22" ht="313.5" x14ac:dyDescent="0.45">
      <c r="A477" s="3">
        <v>2023</v>
      </c>
      <c r="B477" s="3" t="s">
        <v>717</v>
      </c>
      <c r="C477" s="46"/>
      <c r="D477" s="1" t="str">
        <f t="shared" si="10"/>
        <v>255</v>
      </c>
      <c r="E477" s="1">
        <v>25513</v>
      </c>
      <c r="F477" s="2" t="s">
        <v>938</v>
      </c>
      <c r="G477" s="4" t="s">
        <v>22</v>
      </c>
      <c r="H477" s="1">
        <v>17</v>
      </c>
      <c r="I477" s="2" t="s">
        <v>23</v>
      </c>
      <c r="J477" s="2" t="s">
        <v>939</v>
      </c>
      <c r="K477" s="68">
        <f t="shared" si="11"/>
        <v>1</v>
      </c>
      <c r="L477" s="68">
        <f t="shared" si="12"/>
        <v>1</v>
      </c>
      <c r="M477" s="68">
        <f t="shared" si="13"/>
        <v>0</v>
      </c>
      <c r="N477" s="68">
        <f t="shared" si="19"/>
        <v>1</v>
      </c>
      <c r="O477" s="69">
        <f t="shared" si="14"/>
        <v>1</v>
      </c>
      <c r="P477" s="69">
        <f t="shared" si="15"/>
        <v>0</v>
      </c>
      <c r="Q477" s="69">
        <f t="shared" si="16"/>
        <v>0</v>
      </c>
      <c r="R477" s="69">
        <f t="shared" si="17"/>
        <v>0</v>
      </c>
      <c r="S477" s="70">
        <f t="shared" si="18"/>
        <v>1</v>
      </c>
      <c r="T477" s="17"/>
      <c r="U477" s="13" t="str">
        <f>IF(ISNA(VLOOKUP(E477,'[1]One year follow-up_inperson'!$C:$C,1,FALSE)),"No","Yes")</f>
        <v>No</v>
      </c>
      <c r="V477" s="28" t="s">
        <v>26</v>
      </c>
    </row>
    <row r="478" spans="1:22" ht="370.5" x14ac:dyDescent="0.45">
      <c r="A478" s="3">
        <v>2023</v>
      </c>
      <c r="B478" s="3" t="s">
        <v>717</v>
      </c>
      <c r="C478" s="46"/>
      <c r="D478" s="1" t="str">
        <f t="shared" si="10"/>
        <v>255</v>
      </c>
      <c r="E478" s="1">
        <v>25514</v>
      </c>
      <c r="F478" s="2" t="s">
        <v>940</v>
      </c>
      <c r="G478" s="4" t="s">
        <v>22</v>
      </c>
      <c r="H478" s="1">
        <v>16</v>
      </c>
      <c r="I478" s="2" t="s">
        <v>23</v>
      </c>
      <c r="J478" s="2" t="s">
        <v>941</v>
      </c>
      <c r="K478" s="68">
        <f t="shared" si="11"/>
        <v>0</v>
      </c>
      <c r="L478" s="68">
        <f t="shared" si="12"/>
        <v>1</v>
      </c>
      <c r="M478" s="68">
        <f t="shared" si="13"/>
        <v>0</v>
      </c>
      <c r="N478" s="68">
        <f t="shared" si="19"/>
        <v>1</v>
      </c>
      <c r="O478" s="69">
        <f t="shared" si="14"/>
        <v>1</v>
      </c>
      <c r="P478" s="69">
        <f t="shared" si="15"/>
        <v>0</v>
      </c>
      <c r="Q478" s="69">
        <f t="shared" si="16"/>
        <v>0</v>
      </c>
      <c r="R478" s="69">
        <f t="shared" si="17"/>
        <v>0</v>
      </c>
      <c r="S478" s="70">
        <f t="shared" si="18"/>
        <v>1</v>
      </c>
      <c r="T478" s="17"/>
      <c r="U478" s="13" t="str">
        <f>IF(ISNA(VLOOKUP(E478,'[1]One year follow-up_inperson'!$C:$C,1,FALSE)),"No","Yes")</f>
        <v>No</v>
      </c>
      <c r="V478" s="28" t="s">
        <v>26</v>
      </c>
    </row>
    <row r="479" spans="1:22" ht="142.5" x14ac:dyDescent="0.45">
      <c r="A479" s="3">
        <v>2023</v>
      </c>
      <c r="B479" s="3" t="s">
        <v>717</v>
      </c>
      <c r="C479" s="46"/>
      <c r="D479" s="1" t="str">
        <f t="shared" si="10"/>
        <v>255</v>
      </c>
      <c r="E479" s="1">
        <v>25515</v>
      </c>
      <c r="F479" s="2" t="s">
        <v>942</v>
      </c>
      <c r="G479" s="4" t="s">
        <v>22</v>
      </c>
      <c r="H479" s="1">
        <v>18</v>
      </c>
      <c r="I479" s="2" t="s">
        <v>23</v>
      </c>
      <c r="J479" s="2" t="s">
        <v>943</v>
      </c>
      <c r="K479" s="68">
        <f t="shared" si="11"/>
        <v>1</v>
      </c>
      <c r="L479" s="68">
        <f t="shared" si="12"/>
        <v>0</v>
      </c>
      <c r="M479" s="68">
        <f t="shared" si="13"/>
        <v>0</v>
      </c>
      <c r="N479" s="68">
        <f t="shared" si="19"/>
        <v>1</v>
      </c>
      <c r="O479" s="69">
        <f t="shared" si="14"/>
        <v>0</v>
      </c>
      <c r="P479" s="69">
        <f t="shared" si="15"/>
        <v>0</v>
      </c>
      <c r="Q479" s="69">
        <f t="shared" si="16"/>
        <v>0</v>
      </c>
      <c r="R479" s="69">
        <f t="shared" si="17"/>
        <v>0</v>
      </c>
      <c r="S479" s="70">
        <f t="shared" si="18"/>
        <v>1</v>
      </c>
      <c r="T479" s="17"/>
      <c r="U479" s="13" t="str">
        <f>IF(ISNA(VLOOKUP(E479,'[1]One year follow-up_inperson'!$C:$C,1,FALSE)),"No","Yes")</f>
        <v>No</v>
      </c>
      <c r="V479" s="28" t="s">
        <v>26</v>
      </c>
    </row>
    <row r="480" spans="1:22" ht="128.25" x14ac:dyDescent="0.45">
      <c r="A480" s="3">
        <v>2023</v>
      </c>
      <c r="B480" s="3" t="s">
        <v>717</v>
      </c>
      <c r="C480" s="46"/>
      <c r="D480" s="1" t="str">
        <f t="shared" si="10"/>
        <v>255</v>
      </c>
      <c r="E480" s="1">
        <v>25516</v>
      </c>
      <c r="F480" s="2" t="s">
        <v>944</v>
      </c>
      <c r="G480" s="4" t="s">
        <v>22</v>
      </c>
      <c r="H480" s="1">
        <v>18</v>
      </c>
      <c r="I480" s="2" t="s">
        <v>23</v>
      </c>
      <c r="J480" s="2" t="s">
        <v>945</v>
      </c>
      <c r="K480" s="68">
        <f t="shared" si="11"/>
        <v>0</v>
      </c>
      <c r="L480" s="68">
        <f t="shared" si="12"/>
        <v>1</v>
      </c>
      <c r="M480" s="68">
        <f t="shared" si="13"/>
        <v>0</v>
      </c>
      <c r="N480" s="68">
        <f t="shared" si="19"/>
        <v>1</v>
      </c>
      <c r="O480" s="69">
        <f t="shared" si="14"/>
        <v>1</v>
      </c>
      <c r="P480" s="69">
        <f t="shared" si="15"/>
        <v>0</v>
      </c>
      <c r="Q480" s="69">
        <f t="shared" si="16"/>
        <v>0</v>
      </c>
      <c r="R480" s="69">
        <f t="shared" si="17"/>
        <v>0</v>
      </c>
      <c r="S480" s="70">
        <f t="shared" si="18"/>
        <v>1</v>
      </c>
      <c r="T480" s="17"/>
      <c r="U480" s="13" t="str">
        <f>IF(ISNA(VLOOKUP(E480,'[1]One year follow-up_inperson'!$C:$C,1,FALSE)),"No","Yes")</f>
        <v>No</v>
      </c>
      <c r="V480" s="28" t="s">
        <v>26</v>
      </c>
    </row>
    <row r="481" spans="1:22" ht="128.25" x14ac:dyDescent="0.45">
      <c r="A481" s="3">
        <v>2023</v>
      </c>
      <c r="B481" s="3" t="s">
        <v>717</v>
      </c>
      <c r="C481" s="46"/>
      <c r="D481" s="1" t="str">
        <f t="shared" si="10"/>
        <v>255</v>
      </c>
      <c r="E481" s="1">
        <v>25517</v>
      </c>
      <c r="F481" s="2" t="s">
        <v>946</v>
      </c>
      <c r="G481" s="4" t="s">
        <v>22</v>
      </c>
      <c r="H481" s="1">
        <v>16</v>
      </c>
      <c r="I481" s="2" t="s">
        <v>23</v>
      </c>
      <c r="J481" s="2" t="s">
        <v>947</v>
      </c>
      <c r="K481" s="68">
        <f t="shared" si="11"/>
        <v>1</v>
      </c>
      <c r="L481" s="68">
        <f t="shared" si="12"/>
        <v>1</v>
      </c>
      <c r="M481" s="68">
        <f t="shared" si="13"/>
        <v>0</v>
      </c>
      <c r="N481" s="68">
        <f t="shared" si="19"/>
        <v>1</v>
      </c>
      <c r="O481" s="69">
        <f t="shared" si="14"/>
        <v>0</v>
      </c>
      <c r="P481" s="69">
        <f t="shared" si="15"/>
        <v>0</v>
      </c>
      <c r="Q481" s="69">
        <f t="shared" si="16"/>
        <v>0</v>
      </c>
      <c r="R481" s="69">
        <f t="shared" si="17"/>
        <v>0</v>
      </c>
      <c r="S481" s="70">
        <f t="shared" si="18"/>
        <v>1</v>
      </c>
      <c r="T481" s="17"/>
      <c r="U481" s="13" t="str">
        <f>IF(ISNA(VLOOKUP(E481,'[1]One year follow-up_inperson'!$C:$C,1,FALSE)),"No","Yes")</f>
        <v>No</v>
      </c>
      <c r="V481" s="28" t="s">
        <v>26</v>
      </c>
    </row>
    <row r="482" spans="1:22" ht="285" x14ac:dyDescent="0.45">
      <c r="A482" s="3">
        <v>2023</v>
      </c>
      <c r="B482" s="3" t="s">
        <v>717</v>
      </c>
      <c r="C482" s="46"/>
      <c r="D482" s="1" t="str">
        <f t="shared" si="10"/>
        <v>255</v>
      </c>
      <c r="E482" s="1">
        <v>25518</v>
      </c>
      <c r="F482" s="2" t="s">
        <v>948</v>
      </c>
      <c r="G482" s="4" t="s">
        <v>22</v>
      </c>
      <c r="H482" s="1">
        <v>17</v>
      </c>
      <c r="I482" s="2" t="s">
        <v>23</v>
      </c>
      <c r="J482" s="2" t="s">
        <v>949</v>
      </c>
      <c r="K482" s="68">
        <f t="shared" si="11"/>
        <v>1</v>
      </c>
      <c r="L482" s="68">
        <f t="shared" si="12"/>
        <v>1</v>
      </c>
      <c r="M482" s="68">
        <f t="shared" si="13"/>
        <v>1</v>
      </c>
      <c r="N482" s="68">
        <f t="shared" si="19"/>
        <v>1</v>
      </c>
      <c r="O482" s="69">
        <f t="shared" si="14"/>
        <v>1</v>
      </c>
      <c r="P482" s="69">
        <f t="shared" si="15"/>
        <v>0</v>
      </c>
      <c r="Q482" s="69">
        <f t="shared" si="16"/>
        <v>0</v>
      </c>
      <c r="R482" s="69">
        <f t="shared" si="17"/>
        <v>0</v>
      </c>
      <c r="S482" s="70">
        <f t="shared" si="18"/>
        <v>1</v>
      </c>
      <c r="T482" s="17"/>
      <c r="U482" s="13" t="str">
        <f>IF(ISNA(VLOOKUP(E482,'[1]One year follow-up_inperson'!$C:$C,1,FALSE)),"No","Yes")</f>
        <v>No</v>
      </c>
      <c r="V482" s="28" t="s">
        <v>26</v>
      </c>
    </row>
    <row r="483" spans="1:22" ht="256.5" x14ac:dyDescent="0.45">
      <c r="A483" s="3">
        <v>2023</v>
      </c>
      <c r="B483" s="3" t="s">
        <v>717</v>
      </c>
      <c r="C483" s="46"/>
      <c r="D483" s="1" t="str">
        <f t="shared" si="10"/>
        <v>255</v>
      </c>
      <c r="E483" s="1">
        <v>25521</v>
      </c>
      <c r="F483" s="2" t="s">
        <v>950</v>
      </c>
      <c r="G483" s="4" t="s">
        <v>22</v>
      </c>
      <c r="H483" s="1">
        <v>16</v>
      </c>
      <c r="I483" s="2" t="s">
        <v>23</v>
      </c>
      <c r="J483" s="2" t="s">
        <v>951</v>
      </c>
      <c r="K483" s="68">
        <f t="shared" si="11"/>
        <v>1</v>
      </c>
      <c r="L483" s="68">
        <f t="shared" si="12"/>
        <v>0</v>
      </c>
      <c r="M483" s="68">
        <f t="shared" si="13"/>
        <v>0</v>
      </c>
      <c r="N483" s="68">
        <f t="shared" si="19"/>
        <v>1</v>
      </c>
      <c r="O483" s="69">
        <f t="shared" si="14"/>
        <v>0</v>
      </c>
      <c r="P483" s="69">
        <f t="shared" si="15"/>
        <v>0</v>
      </c>
      <c r="Q483" s="69">
        <f t="shared" si="16"/>
        <v>0</v>
      </c>
      <c r="R483" s="69">
        <f t="shared" si="17"/>
        <v>0</v>
      </c>
      <c r="S483" s="70">
        <f t="shared" si="18"/>
        <v>1</v>
      </c>
      <c r="T483" s="17"/>
      <c r="U483" s="13" t="str">
        <f>IF(ISNA(VLOOKUP(E483,'[1]One year follow-up_inperson'!$C:$C,1,FALSE)),"No","Yes")</f>
        <v>No</v>
      </c>
      <c r="V483" s="28" t="s">
        <v>26</v>
      </c>
    </row>
    <row r="484" spans="1:22" ht="313.5" x14ac:dyDescent="0.45">
      <c r="A484" s="3">
        <v>2023</v>
      </c>
      <c r="B484" s="3" t="s">
        <v>717</v>
      </c>
      <c r="C484" s="46"/>
      <c r="D484" s="1" t="str">
        <f t="shared" si="10"/>
        <v>255</v>
      </c>
      <c r="E484" s="1">
        <f>E483+1</f>
        <v>25522</v>
      </c>
      <c r="F484" s="2" t="s">
        <v>952</v>
      </c>
      <c r="G484" s="4" t="s">
        <v>22</v>
      </c>
      <c r="H484" s="1">
        <v>17</v>
      </c>
      <c r="I484" s="2" t="s">
        <v>23</v>
      </c>
      <c r="J484" s="2" t="s">
        <v>953</v>
      </c>
      <c r="K484" s="68">
        <f t="shared" si="11"/>
        <v>0</v>
      </c>
      <c r="L484" s="68">
        <f t="shared" si="12"/>
        <v>1</v>
      </c>
      <c r="M484" s="68">
        <f t="shared" si="13"/>
        <v>0</v>
      </c>
      <c r="N484" s="68">
        <f t="shared" si="19"/>
        <v>1</v>
      </c>
      <c r="O484" s="69">
        <f t="shared" si="14"/>
        <v>0</v>
      </c>
      <c r="P484" s="69">
        <f t="shared" si="15"/>
        <v>0</v>
      </c>
      <c r="Q484" s="69">
        <f t="shared" si="16"/>
        <v>0</v>
      </c>
      <c r="R484" s="69">
        <f t="shared" si="17"/>
        <v>0</v>
      </c>
      <c r="S484" s="70">
        <f t="shared" si="18"/>
        <v>1</v>
      </c>
      <c r="T484" s="17"/>
      <c r="U484" s="13" t="str">
        <f>IF(ISNA(VLOOKUP(E484,'[1]One year follow-up_inperson'!$C:$C,1,FALSE)),"No","Yes")</f>
        <v>No</v>
      </c>
      <c r="V484" s="28" t="s">
        <v>26</v>
      </c>
    </row>
    <row r="485" spans="1:22" ht="171" x14ac:dyDescent="0.45">
      <c r="A485" s="3">
        <v>2023</v>
      </c>
      <c r="B485" s="3" t="s">
        <v>717</v>
      </c>
      <c r="C485" s="46"/>
      <c r="D485" s="1" t="str">
        <f t="shared" si="10"/>
        <v>255</v>
      </c>
      <c r="E485" s="1">
        <v>25522</v>
      </c>
      <c r="F485" s="2" t="s">
        <v>954</v>
      </c>
      <c r="G485" s="4" t="s">
        <v>22</v>
      </c>
      <c r="H485" s="1">
        <v>19</v>
      </c>
      <c r="I485" s="2" t="s">
        <v>23</v>
      </c>
      <c r="J485" s="2" t="s">
        <v>955</v>
      </c>
      <c r="K485" s="68">
        <f t="shared" si="11"/>
        <v>1</v>
      </c>
      <c r="L485" s="68">
        <f t="shared" si="12"/>
        <v>0</v>
      </c>
      <c r="M485" s="68">
        <f t="shared" si="13"/>
        <v>0</v>
      </c>
      <c r="N485" s="68">
        <f t="shared" si="19"/>
        <v>1</v>
      </c>
      <c r="O485" s="69">
        <f t="shared" si="14"/>
        <v>0</v>
      </c>
      <c r="P485" s="69">
        <f t="shared" si="15"/>
        <v>0</v>
      </c>
      <c r="Q485" s="69">
        <f t="shared" si="16"/>
        <v>0</v>
      </c>
      <c r="R485" s="69">
        <f t="shared" si="17"/>
        <v>0</v>
      </c>
      <c r="S485" s="70">
        <f t="shared" si="18"/>
        <v>1</v>
      </c>
      <c r="T485" s="17"/>
      <c r="U485" s="13" t="str">
        <f>IF(ISNA(VLOOKUP(E485,'[1]One year follow-up_inperson'!$C:$C,1,FALSE)),"No","Yes")</f>
        <v>No</v>
      </c>
      <c r="V485" s="28" t="s">
        <v>26</v>
      </c>
    </row>
    <row r="486" spans="1:22" ht="71.25" x14ac:dyDescent="0.45">
      <c r="A486" s="3">
        <v>2023</v>
      </c>
      <c r="B486" s="3" t="s">
        <v>717</v>
      </c>
      <c r="C486" s="46"/>
      <c r="D486" s="1" t="str">
        <f t="shared" si="10"/>
        <v>255</v>
      </c>
      <c r="E486" s="1">
        <f t="shared" ref="E486" si="20">E485+1</f>
        <v>25523</v>
      </c>
      <c r="F486" s="2" t="s">
        <v>956</v>
      </c>
      <c r="G486" s="4" t="s">
        <v>22</v>
      </c>
      <c r="H486" s="1">
        <v>15</v>
      </c>
      <c r="I486" s="2" t="s">
        <v>23</v>
      </c>
      <c r="J486" s="2" t="s">
        <v>957</v>
      </c>
      <c r="K486" s="68">
        <f t="shared" si="11"/>
        <v>1</v>
      </c>
      <c r="L486" s="68">
        <f t="shared" si="12"/>
        <v>1</v>
      </c>
      <c r="M486" s="68">
        <f t="shared" si="13"/>
        <v>0</v>
      </c>
      <c r="N486" s="68">
        <f t="shared" si="19"/>
        <v>1</v>
      </c>
      <c r="O486" s="69">
        <f t="shared" si="14"/>
        <v>1</v>
      </c>
      <c r="P486" s="69">
        <f t="shared" si="15"/>
        <v>0</v>
      </c>
      <c r="Q486" s="69">
        <f t="shared" si="16"/>
        <v>0</v>
      </c>
      <c r="R486" s="69">
        <f t="shared" si="17"/>
        <v>0</v>
      </c>
      <c r="S486" s="70">
        <f t="shared" si="18"/>
        <v>1</v>
      </c>
      <c r="T486" s="17"/>
      <c r="U486" s="13" t="str">
        <f>IF(ISNA(VLOOKUP(E486,'[1]One year follow-up_inperson'!$C:$C,1,FALSE)),"No","Yes")</f>
        <v>No</v>
      </c>
      <c r="V486" s="28" t="s">
        <v>26</v>
      </c>
    </row>
    <row r="487" spans="1:22" ht="242.25" x14ac:dyDescent="0.45">
      <c r="A487" s="3">
        <v>2023</v>
      </c>
      <c r="B487" s="3" t="s">
        <v>717</v>
      </c>
      <c r="C487" s="46"/>
      <c r="D487" s="1" t="str">
        <f t="shared" si="10"/>
        <v>255</v>
      </c>
      <c r="E487" s="1">
        <v>25523</v>
      </c>
      <c r="F487" s="2" t="s">
        <v>958</v>
      </c>
      <c r="G487" s="4" t="s">
        <v>22</v>
      </c>
      <c r="H487" s="1">
        <v>19</v>
      </c>
      <c r="I487" s="2" t="s">
        <v>23</v>
      </c>
      <c r="J487" s="2" t="s">
        <v>959</v>
      </c>
      <c r="K487" s="68">
        <f t="shared" si="11"/>
        <v>0</v>
      </c>
      <c r="L487" s="68">
        <f t="shared" si="12"/>
        <v>1</v>
      </c>
      <c r="M487" s="68">
        <f t="shared" si="13"/>
        <v>0</v>
      </c>
      <c r="N487" s="68">
        <f t="shared" si="19"/>
        <v>1</v>
      </c>
      <c r="O487" s="69">
        <f t="shared" si="14"/>
        <v>1</v>
      </c>
      <c r="P487" s="69">
        <f t="shared" si="15"/>
        <v>0</v>
      </c>
      <c r="Q487" s="69">
        <f t="shared" si="16"/>
        <v>0</v>
      </c>
      <c r="R487" s="69">
        <f t="shared" si="17"/>
        <v>0</v>
      </c>
      <c r="S487" s="70">
        <f t="shared" si="18"/>
        <v>1</v>
      </c>
      <c r="T487" s="17"/>
      <c r="U487" s="13" t="str">
        <f>IF(ISNA(VLOOKUP(E487,'[1]One year follow-up_inperson'!$C:$C,1,FALSE)),"No","Yes")</f>
        <v>No</v>
      </c>
      <c r="V487" s="28" t="s">
        <v>26</v>
      </c>
    </row>
    <row r="488" spans="1:22" ht="71.25" x14ac:dyDescent="0.45">
      <c r="A488" s="3">
        <v>2023</v>
      </c>
      <c r="B488" s="3" t="s">
        <v>717</v>
      </c>
      <c r="C488" s="46"/>
      <c r="D488" s="1" t="str">
        <f t="shared" si="10"/>
        <v>255</v>
      </c>
      <c r="E488" s="1">
        <f t="shared" ref="E488" si="21">E487+1</f>
        <v>25524</v>
      </c>
      <c r="F488" s="2" t="s">
        <v>960</v>
      </c>
      <c r="G488" s="4" t="s">
        <v>22</v>
      </c>
      <c r="H488" s="1">
        <v>16</v>
      </c>
      <c r="I488" s="2" t="s">
        <v>23</v>
      </c>
      <c r="J488" s="2" t="s">
        <v>961</v>
      </c>
      <c r="K488" s="68">
        <f t="shared" si="11"/>
        <v>1</v>
      </c>
      <c r="L488" s="68">
        <f t="shared" si="12"/>
        <v>1</v>
      </c>
      <c r="M488" s="68">
        <f t="shared" si="13"/>
        <v>0</v>
      </c>
      <c r="N488" s="68">
        <f t="shared" si="19"/>
        <v>1</v>
      </c>
      <c r="O488" s="69">
        <f t="shared" si="14"/>
        <v>0</v>
      </c>
      <c r="P488" s="69">
        <f t="shared" si="15"/>
        <v>0</v>
      </c>
      <c r="Q488" s="69">
        <f t="shared" si="16"/>
        <v>0</v>
      </c>
      <c r="R488" s="69">
        <f t="shared" si="17"/>
        <v>0</v>
      </c>
      <c r="S488" s="70">
        <f t="shared" si="18"/>
        <v>1</v>
      </c>
      <c r="T488" s="17"/>
      <c r="U488" s="13" t="str">
        <f>IF(ISNA(VLOOKUP(E488,'[1]One year follow-up_inperson'!$C:$C,1,FALSE)),"No","Yes")</f>
        <v>No</v>
      </c>
      <c r="V488" s="28" t="s">
        <v>26</v>
      </c>
    </row>
    <row r="489" spans="1:22" ht="114" x14ac:dyDescent="0.45">
      <c r="A489" s="3">
        <v>2023</v>
      </c>
      <c r="B489" s="3" t="s">
        <v>717</v>
      </c>
      <c r="C489" s="46"/>
      <c r="D489" s="1" t="str">
        <f t="shared" si="10"/>
        <v>255</v>
      </c>
      <c r="E489" s="1">
        <v>25524</v>
      </c>
      <c r="F489" s="2" t="s">
        <v>962</v>
      </c>
      <c r="G489" s="4" t="s">
        <v>22</v>
      </c>
      <c r="H489" s="1">
        <v>18</v>
      </c>
      <c r="I489" s="2" t="s">
        <v>23</v>
      </c>
      <c r="J489" s="2" t="s">
        <v>963</v>
      </c>
      <c r="K489" s="68">
        <f t="shared" si="11"/>
        <v>0</v>
      </c>
      <c r="L489" s="68">
        <f t="shared" si="12"/>
        <v>1</v>
      </c>
      <c r="M489" s="68">
        <f t="shared" si="13"/>
        <v>0</v>
      </c>
      <c r="N489" s="68">
        <f t="shared" si="19"/>
        <v>1</v>
      </c>
      <c r="O489" s="69">
        <f t="shared" si="14"/>
        <v>1</v>
      </c>
      <c r="P489" s="69">
        <f t="shared" si="15"/>
        <v>0</v>
      </c>
      <c r="Q489" s="69">
        <f t="shared" si="16"/>
        <v>0</v>
      </c>
      <c r="R489" s="69">
        <f t="shared" si="17"/>
        <v>0</v>
      </c>
      <c r="S489" s="70">
        <f t="shared" si="18"/>
        <v>1</v>
      </c>
      <c r="T489" s="17"/>
      <c r="U489" s="13" t="str">
        <f>IF(ISNA(VLOOKUP(E489,'[1]One year follow-up_inperson'!$C:$C,1,FALSE)),"No","Yes")</f>
        <v>No</v>
      </c>
      <c r="V489" s="28" t="s">
        <v>26</v>
      </c>
    </row>
    <row r="490" spans="1:22" ht="71.25" x14ac:dyDescent="0.45">
      <c r="A490" s="3">
        <v>2023</v>
      </c>
      <c r="B490" s="3" t="s">
        <v>717</v>
      </c>
      <c r="C490" s="46"/>
      <c r="D490" s="1" t="str">
        <f t="shared" si="10"/>
        <v>255</v>
      </c>
      <c r="E490" s="1">
        <f t="shared" ref="E490" si="22">E489+1</f>
        <v>25525</v>
      </c>
      <c r="F490" s="2" t="s">
        <v>964</v>
      </c>
      <c r="G490" s="4" t="s">
        <v>22</v>
      </c>
      <c r="H490" s="1">
        <v>17</v>
      </c>
      <c r="I490" s="2" t="s">
        <v>23</v>
      </c>
      <c r="J490" s="2" t="s">
        <v>965</v>
      </c>
      <c r="K490" s="68">
        <f t="shared" si="11"/>
        <v>1</v>
      </c>
      <c r="L490" s="68">
        <f t="shared" si="12"/>
        <v>1</v>
      </c>
      <c r="M490" s="68">
        <f t="shared" si="13"/>
        <v>0</v>
      </c>
      <c r="N490" s="68">
        <f t="shared" si="19"/>
        <v>1</v>
      </c>
      <c r="O490" s="69">
        <f t="shared" si="14"/>
        <v>1</v>
      </c>
      <c r="P490" s="69">
        <f t="shared" si="15"/>
        <v>0</v>
      </c>
      <c r="Q490" s="69">
        <f t="shared" si="16"/>
        <v>0</v>
      </c>
      <c r="R490" s="69">
        <f t="shared" si="17"/>
        <v>0</v>
      </c>
      <c r="S490" s="70">
        <f t="shared" si="18"/>
        <v>1</v>
      </c>
      <c r="T490" s="17"/>
      <c r="U490" s="13" t="str">
        <f>IF(ISNA(VLOOKUP(E490,'[1]One year follow-up_inperson'!$C:$C,1,FALSE)),"No","Yes")</f>
        <v>No</v>
      </c>
      <c r="V490" s="28" t="s">
        <v>26</v>
      </c>
    </row>
    <row r="491" spans="1:22" ht="114" x14ac:dyDescent="0.45">
      <c r="A491" s="3">
        <v>2023</v>
      </c>
      <c r="B491" s="3" t="s">
        <v>717</v>
      </c>
      <c r="C491" s="46"/>
      <c r="D491" s="1" t="str">
        <f t="shared" si="10"/>
        <v>255</v>
      </c>
      <c r="E491" s="1">
        <v>25525</v>
      </c>
      <c r="F491" s="2" t="s">
        <v>966</v>
      </c>
      <c r="G491" s="4" t="s">
        <v>22</v>
      </c>
      <c r="H491" s="1">
        <v>14</v>
      </c>
      <c r="I491" s="2" t="s">
        <v>23</v>
      </c>
      <c r="J491" s="2" t="s">
        <v>967</v>
      </c>
      <c r="K491" s="68">
        <f t="shared" si="11"/>
        <v>1</v>
      </c>
      <c r="L491" s="68">
        <f t="shared" si="12"/>
        <v>0</v>
      </c>
      <c r="M491" s="68">
        <f t="shared" si="13"/>
        <v>0</v>
      </c>
      <c r="N491" s="68">
        <f t="shared" si="19"/>
        <v>1</v>
      </c>
      <c r="O491" s="69">
        <f t="shared" si="14"/>
        <v>0</v>
      </c>
      <c r="P491" s="69">
        <f t="shared" si="15"/>
        <v>0</v>
      </c>
      <c r="Q491" s="69">
        <f t="shared" si="16"/>
        <v>0</v>
      </c>
      <c r="R491" s="69">
        <f t="shared" si="17"/>
        <v>0</v>
      </c>
      <c r="S491" s="70">
        <f t="shared" si="18"/>
        <v>1</v>
      </c>
      <c r="T491" s="17"/>
      <c r="U491" s="13" t="str">
        <f>IF(ISNA(VLOOKUP(E491,'[1]One year follow-up_inperson'!$C:$C,1,FALSE)),"No","Yes")</f>
        <v>No</v>
      </c>
      <c r="V491" s="28" t="s">
        <v>26</v>
      </c>
    </row>
    <row r="492" spans="1:22" ht="185.25" x14ac:dyDescent="0.45">
      <c r="A492" s="3">
        <v>2023</v>
      </c>
      <c r="B492" s="3" t="s">
        <v>717</v>
      </c>
      <c r="C492" s="46"/>
      <c r="D492" s="1" t="str">
        <f t="shared" si="10"/>
        <v>255</v>
      </c>
      <c r="E492" s="1">
        <f t="shared" ref="E492" si="23">E491+1</f>
        <v>25526</v>
      </c>
      <c r="F492" s="2" t="s">
        <v>968</v>
      </c>
      <c r="G492" s="4" t="s">
        <v>22</v>
      </c>
      <c r="H492" s="1">
        <v>19</v>
      </c>
      <c r="I492" s="2" t="s">
        <v>23</v>
      </c>
      <c r="J492" s="2" t="s">
        <v>969</v>
      </c>
      <c r="K492" s="68">
        <f t="shared" si="11"/>
        <v>1</v>
      </c>
      <c r="L492" s="68">
        <f t="shared" si="12"/>
        <v>1</v>
      </c>
      <c r="M492" s="68">
        <f t="shared" si="13"/>
        <v>0</v>
      </c>
      <c r="N492" s="68">
        <f t="shared" si="19"/>
        <v>1</v>
      </c>
      <c r="O492" s="69">
        <f t="shared" si="14"/>
        <v>0</v>
      </c>
      <c r="P492" s="69">
        <f t="shared" si="15"/>
        <v>0</v>
      </c>
      <c r="Q492" s="69">
        <f t="shared" si="16"/>
        <v>0</v>
      </c>
      <c r="R492" s="69">
        <f t="shared" si="17"/>
        <v>0</v>
      </c>
      <c r="S492" s="70">
        <f t="shared" si="18"/>
        <v>1</v>
      </c>
      <c r="T492" s="17"/>
      <c r="U492" s="13" t="str">
        <f>IF(ISNA(VLOOKUP(E492,'[1]One year follow-up_inperson'!$C:$C,1,FALSE)),"No","Yes")</f>
        <v>No</v>
      </c>
      <c r="V492" s="28" t="s">
        <v>26</v>
      </c>
    </row>
    <row r="493" spans="1:22" ht="162" x14ac:dyDescent="0.45">
      <c r="A493" s="3">
        <v>2023</v>
      </c>
      <c r="B493" s="3" t="s">
        <v>717</v>
      </c>
      <c r="C493" s="46"/>
      <c r="D493" s="1" t="str">
        <f t="shared" si="10"/>
        <v>255</v>
      </c>
      <c r="E493" s="1">
        <v>25526</v>
      </c>
      <c r="F493" s="2" t="s">
        <v>970</v>
      </c>
      <c r="G493" s="4" t="s">
        <v>22</v>
      </c>
      <c r="H493" s="1">
        <v>17</v>
      </c>
      <c r="I493" s="2" t="s">
        <v>23</v>
      </c>
      <c r="J493" s="5" t="s">
        <v>971</v>
      </c>
      <c r="K493" s="68">
        <f t="shared" si="11"/>
        <v>0</v>
      </c>
      <c r="L493" s="68">
        <f t="shared" si="12"/>
        <v>0</v>
      </c>
      <c r="M493" s="68">
        <f t="shared" si="13"/>
        <v>0</v>
      </c>
      <c r="N493" s="68">
        <f t="shared" si="19"/>
        <v>0</v>
      </c>
      <c r="O493" s="69">
        <f t="shared" si="14"/>
        <v>0</v>
      </c>
      <c r="P493" s="69">
        <f t="shared" si="15"/>
        <v>0</v>
      </c>
      <c r="Q493" s="69">
        <f t="shared" si="16"/>
        <v>0</v>
      </c>
      <c r="R493" s="69">
        <f t="shared" si="17"/>
        <v>0</v>
      </c>
      <c r="S493" s="70">
        <f t="shared" si="18"/>
        <v>0</v>
      </c>
      <c r="T493" s="17"/>
      <c r="U493" s="13" t="str">
        <f>IF(ISNA(VLOOKUP(E493,'[1]One year follow-up_inperson'!$C:$C,1,FALSE)),"No","Yes")</f>
        <v>No</v>
      </c>
      <c r="V493" s="28" t="s">
        <v>26</v>
      </c>
    </row>
    <row r="494" spans="1:22" ht="99.75" x14ac:dyDescent="0.45">
      <c r="A494" s="3">
        <v>2023</v>
      </c>
      <c r="B494" s="3" t="s">
        <v>717</v>
      </c>
      <c r="C494" s="46"/>
      <c r="D494" s="1" t="str">
        <f t="shared" si="10"/>
        <v>255</v>
      </c>
      <c r="E494" s="1">
        <f t="shared" ref="E494" si="24">E493+1</f>
        <v>25527</v>
      </c>
      <c r="F494" s="2" t="s">
        <v>972</v>
      </c>
      <c r="G494" s="4" t="s">
        <v>22</v>
      </c>
      <c r="H494" s="1">
        <v>19</v>
      </c>
      <c r="I494" s="2" t="s">
        <v>23</v>
      </c>
      <c r="J494" s="2" t="s">
        <v>973</v>
      </c>
      <c r="K494" s="68">
        <f t="shared" si="11"/>
        <v>0</v>
      </c>
      <c r="L494" s="68">
        <f t="shared" si="12"/>
        <v>1</v>
      </c>
      <c r="M494" s="68">
        <f t="shared" si="13"/>
        <v>0</v>
      </c>
      <c r="N494" s="68">
        <f t="shared" si="19"/>
        <v>1</v>
      </c>
      <c r="O494" s="69">
        <f t="shared" si="14"/>
        <v>1</v>
      </c>
      <c r="P494" s="69">
        <f t="shared" si="15"/>
        <v>0</v>
      </c>
      <c r="Q494" s="69">
        <f t="shared" si="16"/>
        <v>0</v>
      </c>
      <c r="R494" s="69">
        <f t="shared" si="17"/>
        <v>0</v>
      </c>
      <c r="S494" s="70">
        <f t="shared" si="18"/>
        <v>1</v>
      </c>
      <c r="T494" s="17"/>
      <c r="U494" s="13" t="str">
        <f>IF(ISNA(VLOOKUP(E494,'[1]One year follow-up_inperson'!$C:$C,1,FALSE)),"No","Yes")</f>
        <v>No</v>
      </c>
      <c r="V494" s="28" t="s">
        <v>26</v>
      </c>
    </row>
    <row r="495" spans="1:22" ht="99.75" x14ac:dyDescent="0.45">
      <c r="A495" s="3">
        <v>2023</v>
      </c>
      <c r="B495" s="3" t="s">
        <v>717</v>
      </c>
      <c r="C495" s="46"/>
      <c r="D495" s="1" t="str">
        <f t="shared" si="10"/>
        <v>255</v>
      </c>
      <c r="E495" s="1">
        <v>25527</v>
      </c>
      <c r="F495" s="2" t="s">
        <v>974</v>
      </c>
      <c r="G495" s="4" t="s">
        <v>22</v>
      </c>
      <c r="H495" s="1">
        <v>19</v>
      </c>
      <c r="I495" s="2" t="s">
        <v>23</v>
      </c>
      <c r="J495" s="2" t="s">
        <v>975</v>
      </c>
      <c r="K495" s="68">
        <f t="shared" si="11"/>
        <v>1</v>
      </c>
      <c r="L495" s="68">
        <f t="shared" si="12"/>
        <v>1</v>
      </c>
      <c r="M495" s="68">
        <f t="shared" si="13"/>
        <v>0</v>
      </c>
      <c r="N495" s="68">
        <f t="shared" si="19"/>
        <v>1</v>
      </c>
      <c r="O495" s="69">
        <f t="shared" si="14"/>
        <v>1</v>
      </c>
      <c r="P495" s="69">
        <f t="shared" si="15"/>
        <v>0</v>
      </c>
      <c r="Q495" s="69">
        <f t="shared" si="16"/>
        <v>0</v>
      </c>
      <c r="R495" s="69">
        <f t="shared" si="17"/>
        <v>0</v>
      </c>
      <c r="S495" s="70">
        <f t="shared" si="18"/>
        <v>1</v>
      </c>
      <c r="T495" s="17"/>
      <c r="U495" s="13" t="str">
        <f>IF(ISNA(VLOOKUP(E495,'[1]One year follow-up_inperson'!$C:$C,1,FALSE)),"No","Yes")</f>
        <v>No</v>
      </c>
      <c r="V495" s="28" t="s">
        <v>26</v>
      </c>
    </row>
    <row r="496" spans="1:22" ht="42.75" x14ac:dyDescent="0.45">
      <c r="A496" s="3">
        <v>2023</v>
      </c>
      <c r="B496" s="3" t="s">
        <v>717</v>
      </c>
      <c r="C496" s="46"/>
      <c r="D496" s="1" t="str">
        <f t="shared" si="10"/>
        <v>255</v>
      </c>
      <c r="E496" s="1">
        <f t="shared" ref="E496" si="25">E495+1</f>
        <v>25528</v>
      </c>
      <c r="F496" s="2" t="s">
        <v>976</v>
      </c>
      <c r="G496" s="4" t="s">
        <v>22</v>
      </c>
      <c r="H496" s="1">
        <v>16</v>
      </c>
      <c r="I496" s="2" t="s">
        <v>23</v>
      </c>
      <c r="J496" s="2" t="s">
        <v>977</v>
      </c>
      <c r="K496" s="68">
        <f t="shared" ref="K496:K528" si="26">IF(OR(ISNUMBER(SEARCH("confidence",J496))=TRUE,ISNUMBER(SEARCH("hope for the future",J496))=TRUE,ISNUMBER(SEARCH("communicate",J496))=TRUE,ISNUMBER(SEARCH("worthy",J496))=TRUE,ISNUMBER(SEARCH("thought",J496))=TRUE,ISNUMBER(SEARCH("open",J496))=TRUE,ISNUMBER(SEARCH("believe",J496))=TRUE,ISNUMBER(SEARCH("confident",J496))=TRUE,ISNUMBER(SEARCH("empower",J496))=TRUE),1,0)</f>
        <v>1</v>
      </c>
      <c r="L496" s="68">
        <f t="shared" ref="L496:L528" si="27">IF(OR(ISNUMBER(SEARCH("decision",J496))=TRUE,ISNUMBER(SEARCH("save",J496))=TRUE,ISNUMBER(SEARCH("saving",J496))=TRUE,ISNUMBER(SEARCH("started",J496))=TRUE,ISNUMBER(SEARCH("buy",J496))=TRUE,ISNUMBER(SEARCH("bought",J496))=TRUE),1,0)</f>
        <v>0</v>
      </c>
      <c r="M496" s="68">
        <f t="shared" ref="M496:M528" si="28">IF(OR(ISNUMBER(SEARCH("active",J496))=TRUE,ISNUMBER(SEARCH("proactive",J496))=TRUE,ISNUMBER(SEARCH("face challenge",J496))=TRUE),1,0)</f>
        <v>0</v>
      </c>
      <c r="N496" s="68">
        <f t="shared" si="19"/>
        <v>1</v>
      </c>
      <c r="O496" s="69">
        <f t="shared" ref="O496:O528" si="29">IF(OR(ISNUMBER(SEARCH("started a business",J496))=TRUE,ISNUMBER(SEARCH("started an income generating activity",J496))=TRUE),1,0)</f>
        <v>0</v>
      </c>
      <c r="P496" s="69">
        <f t="shared" ref="P496:P528" si="30">IF(OR(ISNUMBER(SEARCH("got a job",J496))=TRUE,ISNUMBER(SEARCH("got an internship",J496))=TRUE,ISNUMBER(SEARCH("got a promotion",J496))=TRUE),1,0)</f>
        <v>0</v>
      </c>
      <c r="Q496" s="69">
        <f t="shared" ref="Q496:Q528" si="31">IF(OR(ISNUMBER(SEARCH("school admission",J496))=TRUE,ISNUMBER(SEARCH("perfomance in class",J496))=TRUE,ISNUMBER(SEARCH("scholarship",J496))=TRUE,ISNUMBER(SEARCH("pursue higher education",J496))=TRUE),1,0)</f>
        <v>0</v>
      </c>
      <c r="R496" s="69">
        <f t="shared" ref="R496:R528" si="32">IF(OR(ISNUMBER(SEARCH("leadership role",J496))=TRUE),1,0)</f>
        <v>0</v>
      </c>
      <c r="S496" s="70">
        <f t="shared" ref="S496:S528" si="33">IF(OR(N496=1,O496=1,P496=1,Q496=1,R496=1),1,0)</f>
        <v>1</v>
      </c>
      <c r="T496" s="17"/>
      <c r="U496" s="13" t="str">
        <f>IF(ISNA(VLOOKUP(E496,'[1]One year follow-up_inperson'!$C:$C,1,FALSE)),"No","Yes")</f>
        <v>No</v>
      </c>
      <c r="V496" s="28" t="s">
        <v>26</v>
      </c>
    </row>
    <row r="497" spans="1:22" ht="128.25" x14ac:dyDescent="0.45">
      <c r="A497" s="3">
        <v>2023</v>
      </c>
      <c r="B497" s="3" t="s">
        <v>717</v>
      </c>
      <c r="C497" s="46"/>
      <c r="D497" s="1" t="str">
        <f t="shared" si="10"/>
        <v>255</v>
      </c>
      <c r="E497" s="1">
        <v>25528</v>
      </c>
      <c r="F497" s="2" t="s">
        <v>978</v>
      </c>
      <c r="G497" s="4" t="s">
        <v>22</v>
      </c>
      <c r="H497" s="1">
        <v>17</v>
      </c>
      <c r="I497" s="2" t="s">
        <v>23</v>
      </c>
      <c r="J497" s="2" t="s">
        <v>979</v>
      </c>
      <c r="K497" s="68">
        <f t="shared" si="26"/>
        <v>1</v>
      </c>
      <c r="L497" s="68">
        <f t="shared" si="27"/>
        <v>1</v>
      </c>
      <c r="M497" s="68">
        <f t="shared" si="28"/>
        <v>0</v>
      </c>
      <c r="N497" s="68">
        <f t="shared" ref="N497:N528" si="34">IF(OR(K497=1,L497=1,M497=1),1,0)</f>
        <v>1</v>
      </c>
      <c r="O497" s="69">
        <f t="shared" si="29"/>
        <v>0</v>
      </c>
      <c r="P497" s="69">
        <f t="shared" si="30"/>
        <v>0</v>
      </c>
      <c r="Q497" s="69">
        <f t="shared" si="31"/>
        <v>0</v>
      </c>
      <c r="R497" s="69">
        <f t="shared" si="32"/>
        <v>0</v>
      </c>
      <c r="S497" s="70">
        <f t="shared" si="33"/>
        <v>1</v>
      </c>
      <c r="T497" s="17"/>
      <c r="U497" s="13" t="str">
        <f>IF(ISNA(VLOOKUP(E497,'[1]One year follow-up_inperson'!$C:$C,1,FALSE)),"No","Yes")</f>
        <v>No</v>
      </c>
      <c r="V497" s="28" t="s">
        <v>26</v>
      </c>
    </row>
    <row r="498" spans="1:22" ht="99.75" x14ac:dyDescent="0.45">
      <c r="A498" s="3">
        <v>2023</v>
      </c>
      <c r="B498" s="3" t="s">
        <v>717</v>
      </c>
      <c r="C498" s="46"/>
      <c r="D498" s="1" t="str">
        <f t="shared" si="10"/>
        <v>255</v>
      </c>
      <c r="E498" s="1">
        <f t="shared" ref="E498" si="35">E497+1</f>
        <v>25529</v>
      </c>
      <c r="F498" s="5" t="s">
        <v>980</v>
      </c>
      <c r="G498" s="4" t="s">
        <v>22</v>
      </c>
      <c r="H498" s="1">
        <v>18</v>
      </c>
      <c r="I498" s="2" t="s">
        <v>23</v>
      </c>
      <c r="J498" s="2" t="s">
        <v>981</v>
      </c>
      <c r="K498" s="68">
        <f t="shared" si="26"/>
        <v>1</v>
      </c>
      <c r="L498" s="68">
        <f t="shared" si="27"/>
        <v>0</v>
      </c>
      <c r="M498" s="68">
        <f t="shared" si="28"/>
        <v>0</v>
      </c>
      <c r="N498" s="68">
        <f t="shared" si="34"/>
        <v>1</v>
      </c>
      <c r="O498" s="69">
        <f t="shared" si="29"/>
        <v>0</v>
      </c>
      <c r="P498" s="69">
        <f t="shared" si="30"/>
        <v>0</v>
      </c>
      <c r="Q498" s="69">
        <f t="shared" si="31"/>
        <v>0</v>
      </c>
      <c r="R498" s="69">
        <f t="shared" si="32"/>
        <v>0</v>
      </c>
      <c r="S498" s="70">
        <f t="shared" si="33"/>
        <v>1</v>
      </c>
      <c r="T498" s="17"/>
      <c r="U498" s="13" t="str">
        <f>IF(ISNA(VLOOKUP(E498,'[1]One year follow-up_inperson'!$C:$C,1,FALSE)),"No","Yes")</f>
        <v>No</v>
      </c>
      <c r="V498" s="28" t="s">
        <v>26</v>
      </c>
    </row>
    <row r="499" spans="1:22" ht="71.25" x14ac:dyDescent="0.45">
      <c r="A499" s="3">
        <v>2023</v>
      </c>
      <c r="B499" s="3" t="s">
        <v>717</v>
      </c>
      <c r="C499" s="46"/>
      <c r="D499" s="1" t="str">
        <f t="shared" si="10"/>
        <v>255</v>
      </c>
      <c r="E499" s="1">
        <v>25529</v>
      </c>
      <c r="F499" s="2" t="s">
        <v>982</v>
      </c>
      <c r="G499" s="4" t="s">
        <v>22</v>
      </c>
      <c r="H499" s="1">
        <v>15</v>
      </c>
      <c r="I499" s="2" t="s">
        <v>23</v>
      </c>
      <c r="J499" s="2" t="s">
        <v>983</v>
      </c>
      <c r="K499" s="68">
        <f t="shared" si="26"/>
        <v>1</v>
      </c>
      <c r="L499" s="68">
        <f t="shared" si="27"/>
        <v>0</v>
      </c>
      <c r="M499" s="68">
        <f t="shared" si="28"/>
        <v>0</v>
      </c>
      <c r="N499" s="68">
        <f t="shared" si="34"/>
        <v>1</v>
      </c>
      <c r="O499" s="69">
        <f t="shared" si="29"/>
        <v>0</v>
      </c>
      <c r="P499" s="69">
        <f t="shared" si="30"/>
        <v>0</v>
      </c>
      <c r="Q499" s="69">
        <f t="shared" si="31"/>
        <v>0</v>
      </c>
      <c r="R499" s="69">
        <f t="shared" si="32"/>
        <v>0</v>
      </c>
      <c r="S499" s="70">
        <f t="shared" si="33"/>
        <v>1</v>
      </c>
      <c r="T499" s="17"/>
      <c r="U499" s="13" t="str">
        <f>IF(ISNA(VLOOKUP(E499,'[1]One year follow-up_inperson'!$C:$C,1,FALSE)),"No","Yes")</f>
        <v>No</v>
      </c>
      <c r="V499" s="28" t="s">
        <v>26</v>
      </c>
    </row>
    <row r="500" spans="1:22" ht="85.5" x14ac:dyDescent="0.45">
      <c r="A500" s="3">
        <v>2023</v>
      </c>
      <c r="B500" s="3" t="s">
        <v>717</v>
      </c>
      <c r="C500" s="46"/>
      <c r="D500" s="1" t="str">
        <f t="shared" si="10"/>
        <v>255</v>
      </c>
      <c r="E500" s="1">
        <v>25530</v>
      </c>
      <c r="F500" s="2" t="s">
        <v>984</v>
      </c>
      <c r="G500" s="4" t="s">
        <v>22</v>
      </c>
      <c r="H500" s="1">
        <v>12</v>
      </c>
      <c r="I500" s="2" t="s">
        <v>23</v>
      </c>
      <c r="J500" s="2" t="s">
        <v>985</v>
      </c>
      <c r="K500" s="68">
        <f t="shared" si="26"/>
        <v>1</v>
      </c>
      <c r="L500" s="68">
        <f t="shared" si="27"/>
        <v>0</v>
      </c>
      <c r="M500" s="68">
        <f t="shared" si="28"/>
        <v>0</v>
      </c>
      <c r="N500" s="68">
        <f t="shared" si="34"/>
        <v>1</v>
      </c>
      <c r="O500" s="69">
        <f t="shared" si="29"/>
        <v>0</v>
      </c>
      <c r="P500" s="69">
        <f t="shared" si="30"/>
        <v>0</v>
      </c>
      <c r="Q500" s="69">
        <f t="shared" si="31"/>
        <v>0</v>
      </c>
      <c r="R500" s="69">
        <f t="shared" si="32"/>
        <v>0</v>
      </c>
      <c r="S500" s="70">
        <f t="shared" si="33"/>
        <v>1</v>
      </c>
      <c r="T500" s="17"/>
      <c r="U500" s="13" t="str">
        <f>IF(ISNA(VLOOKUP(E500,'[1]One year follow-up_inperson'!$C:$C,1,FALSE)),"No","Yes")</f>
        <v>No</v>
      </c>
      <c r="V500" s="28" t="s">
        <v>26</v>
      </c>
    </row>
    <row r="501" spans="1:22" ht="114" x14ac:dyDescent="0.45">
      <c r="A501" s="3">
        <v>2023</v>
      </c>
      <c r="B501" s="3" t="s">
        <v>717</v>
      </c>
      <c r="C501" s="46"/>
      <c r="D501" s="1" t="str">
        <f t="shared" si="10"/>
        <v>255</v>
      </c>
      <c r="E501" s="1">
        <v>25531</v>
      </c>
      <c r="F501" s="2" t="s">
        <v>986</v>
      </c>
      <c r="G501" s="4" t="s">
        <v>22</v>
      </c>
      <c r="H501" s="1">
        <v>15</v>
      </c>
      <c r="I501" s="2" t="s">
        <v>23</v>
      </c>
      <c r="J501" s="2" t="s">
        <v>987</v>
      </c>
      <c r="K501" s="68">
        <f t="shared" si="26"/>
        <v>1</v>
      </c>
      <c r="L501" s="68">
        <f t="shared" si="27"/>
        <v>1</v>
      </c>
      <c r="M501" s="68">
        <f t="shared" si="28"/>
        <v>0</v>
      </c>
      <c r="N501" s="68">
        <f t="shared" si="34"/>
        <v>1</v>
      </c>
      <c r="O501" s="69">
        <f t="shared" si="29"/>
        <v>1</v>
      </c>
      <c r="P501" s="69">
        <f t="shared" si="30"/>
        <v>0</v>
      </c>
      <c r="Q501" s="69">
        <f t="shared" si="31"/>
        <v>0</v>
      </c>
      <c r="R501" s="69">
        <f t="shared" si="32"/>
        <v>0</v>
      </c>
      <c r="S501" s="70">
        <f t="shared" si="33"/>
        <v>1</v>
      </c>
      <c r="T501" s="17"/>
      <c r="U501" s="13" t="str">
        <f>IF(ISNA(VLOOKUP(E501,'[1]One year follow-up_inperson'!$C:$C,1,FALSE)),"No","Yes")</f>
        <v>No</v>
      </c>
      <c r="V501" s="28" t="s">
        <v>26</v>
      </c>
    </row>
    <row r="502" spans="1:22" ht="135" x14ac:dyDescent="0.45">
      <c r="A502" s="3">
        <v>2023</v>
      </c>
      <c r="B502" s="3" t="s">
        <v>717</v>
      </c>
      <c r="C502" s="46"/>
      <c r="D502" s="1" t="str">
        <f t="shared" si="10"/>
        <v>255</v>
      </c>
      <c r="E502" s="1">
        <v>25532</v>
      </c>
      <c r="F502" s="2" t="s">
        <v>988</v>
      </c>
      <c r="G502" s="4" t="s">
        <v>22</v>
      </c>
      <c r="H502" s="1">
        <v>14</v>
      </c>
      <c r="I502" s="2" t="s">
        <v>23</v>
      </c>
      <c r="J502" s="5" t="s">
        <v>989</v>
      </c>
      <c r="K502" s="68">
        <f t="shared" si="26"/>
        <v>0</v>
      </c>
      <c r="L502" s="68">
        <f t="shared" si="27"/>
        <v>1</v>
      </c>
      <c r="M502" s="68">
        <f t="shared" si="28"/>
        <v>0</v>
      </c>
      <c r="N502" s="68">
        <f t="shared" si="34"/>
        <v>1</v>
      </c>
      <c r="O502" s="69">
        <f t="shared" si="29"/>
        <v>1</v>
      </c>
      <c r="P502" s="69">
        <f t="shared" si="30"/>
        <v>0</v>
      </c>
      <c r="Q502" s="69">
        <f t="shared" si="31"/>
        <v>0</v>
      </c>
      <c r="R502" s="69">
        <f t="shared" si="32"/>
        <v>0</v>
      </c>
      <c r="S502" s="70">
        <f t="shared" si="33"/>
        <v>1</v>
      </c>
      <c r="T502" s="17"/>
      <c r="U502" s="13" t="str">
        <f>IF(ISNA(VLOOKUP(E502,'[1]One year follow-up_inperson'!$C:$C,1,FALSE)),"No","Yes")</f>
        <v>No</v>
      </c>
      <c r="V502" s="28" t="s">
        <v>26</v>
      </c>
    </row>
    <row r="503" spans="1:22" ht="135" x14ac:dyDescent="0.45">
      <c r="A503" s="3">
        <v>2023</v>
      </c>
      <c r="B503" s="3" t="s">
        <v>717</v>
      </c>
      <c r="C503" s="46"/>
      <c r="D503" s="1" t="str">
        <f t="shared" si="10"/>
        <v>255</v>
      </c>
      <c r="E503" s="1">
        <v>25533</v>
      </c>
      <c r="F503" s="2" t="s">
        <v>990</v>
      </c>
      <c r="G503" s="4" t="s">
        <v>22</v>
      </c>
      <c r="H503" s="1">
        <v>15</v>
      </c>
      <c r="I503" s="2" t="s">
        <v>23</v>
      </c>
      <c r="J503" s="5" t="s">
        <v>991</v>
      </c>
      <c r="K503" s="68">
        <f t="shared" si="26"/>
        <v>0</v>
      </c>
      <c r="L503" s="68">
        <f t="shared" si="27"/>
        <v>1</v>
      </c>
      <c r="M503" s="68">
        <f t="shared" si="28"/>
        <v>0</v>
      </c>
      <c r="N503" s="68">
        <f t="shared" si="34"/>
        <v>1</v>
      </c>
      <c r="O503" s="69">
        <f t="shared" si="29"/>
        <v>1</v>
      </c>
      <c r="P503" s="69">
        <f t="shared" si="30"/>
        <v>0</v>
      </c>
      <c r="Q503" s="69">
        <f t="shared" si="31"/>
        <v>0</v>
      </c>
      <c r="R503" s="69">
        <f t="shared" si="32"/>
        <v>0</v>
      </c>
      <c r="S503" s="70">
        <f t="shared" si="33"/>
        <v>1</v>
      </c>
      <c r="T503" s="17"/>
      <c r="U503" s="13" t="str">
        <f>IF(ISNA(VLOOKUP(E503,'[1]One year follow-up_inperson'!$C:$C,1,FALSE)),"No","Yes")</f>
        <v>No</v>
      </c>
      <c r="V503" s="28" t="s">
        <v>26</v>
      </c>
    </row>
    <row r="504" spans="1:22" ht="297" x14ac:dyDescent="0.45">
      <c r="A504" s="3">
        <v>2023</v>
      </c>
      <c r="B504" s="3" t="s">
        <v>717</v>
      </c>
      <c r="C504" s="46"/>
      <c r="D504" s="1" t="str">
        <f t="shared" si="10"/>
        <v>255</v>
      </c>
      <c r="E504" s="1">
        <v>25534</v>
      </c>
      <c r="F504" s="2" t="s">
        <v>992</v>
      </c>
      <c r="G504" s="4" t="s">
        <v>22</v>
      </c>
      <c r="H504" s="1">
        <v>18</v>
      </c>
      <c r="I504" s="2" t="s">
        <v>23</v>
      </c>
      <c r="J504" s="5" t="s">
        <v>993</v>
      </c>
      <c r="K504" s="68">
        <f t="shared" si="26"/>
        <v>0</v>
      </c>
      <c r="L504" s="68">
        <f t="shared" si="27"/>
        <v>1</v>
      </c>
      <c r="M504" s="68">
        <f t="shared" si="28"/>
        <v>0</v>
      </c>
      <c r="N504" s="68">
        <f t="shared" si="34"/>
        <v>1</v>
      </c>
      <c r="O504" s="69">
        <f t="shared" si="29"/>
        <v>1</v>
      </c>
      <c r="P504" s="69">
        <f t="shared" si="30"/>
        <v>0</v>
      </c>
      <c r="Q504" s="69">
        <f t="shared" si="31"/>
        <v>0</v>
      </c>
      <c r="R504" s="69">
        <f t="shared" si="32"/>
        <v>0</v>
      </c>
      <c r="S504" s="70">
        <f t="shared" si="33"/>
        <v>1</v>
      </c>
      <c r="T504" s="17"/>
      <c r="U504" s="13" t="str">
        <f>IF(ISNA(VLOOKUP(E504,'[1]One year follow-up_inperson'!$C:$C,1,FALSE)),"No","Yes")</f>
        <v>No</v>
      </c>
      <c r="V504" s="28" t="s">
        <v>26</v>
      </c>
    </row>
    <row r="505" spans="1:22" ht="108" x14ac:dyDescent="0.45">
      <c r="A505" s="3">
        <v>2023</v>
      </c>
      <c r="B505" s="3" t="s">
        <v>717</v>
      </c>
      <c r="C505" s="46"/>
      <c r="D505" s="1" t="str">
        <f t="shared" si="10"/>
        <v>255</v>
      </c>
      <c r="E505" s="1">
        <v>25535</v>
      </c>
      <c r="F505" s="2" t="s">
        <v>994</v>
      </c>
      <c r="G505" s="4" t="s">
        <v>22</v>
      </c>
      <c r="H505" s="1">
        <v>17</v>
      </c>
      <c r="I505" s="2" t="s">
        <v>23</v>
      </c>
      <c r="J505" s="5" t="s">
        <v>995</v>
      </c>
      <c r="K505" s="68">
        <f t="shared" si="26"/>
        <v>1</v>
      </c>
      <c r="L505" s="68">
        <f t="shared" si="27"/>
        <v>1</v>
      </c>
      <c r="M505" s="68">
        <f t="shared" si="28"/>
        <v>0</v>
      </c>
      <c r="N505" s="68">
        <f t="shared" si="34"/>
        <v>1</v>
      </c>
      <c r="O505" s="69">
        <f t="shared" si="29"/>
        <v>1</v>
      </c>
      <c r="P505" s="69">
        <f t="shared" si="30"/>
        <v>0</v>
      </c>
      <c r="Q505" s="69">
        <f t="shared" si="31"/>
        <v>0</v>
      </c>
      <c r="R505" s="69">
        <f t="shared" si="32"/>
        <v>0</v>
      </c>
      <c r="S505" s="70">
        <f t="shared" si="33"/>
        <v>1</v>
      </c>
      <c r="T505" s="17"/>
      <c r="U505" s="13" t="str">
        <f>IF(ISNA(VLOOKUP(E505,'[1]One year follow-up_inperson'!$C:$C,1,FALSE)),"No","Yes")</f>
        <v>No</v>
      </c>
      <c r="V505" s="28" t="s">
        <v>26</v>
      </c>
    </row>
    <row r="506" spans="1:22" ht="148.5" x14ac:dyDescent="0.45">
      <c r="A506" s="3">
        <v>2023</v>
      </c>
      <c r="B506" s="3" t="s">
        <v>717</v>
      </c>
      <c r="C506" s="46"/>
      <c r="D506" s="1" t="str">
        <f t="shared" si="10"/>
        <v>255</v>
      </c>
      <c r="E506" s="1">
        <v>25536</v>
      </c>
      <c r="F506" s="2" t="s">
        <v>996</v>
      </c>
      <c r="G506" s="4" t="s">
        <v>22</v>
      </c>
      <c r="H506" s="1">
        <v>15</v>
      </c>
      <c r="I506" s="2" t="s">
        <v>23</v>
      </c>
      <c r="J506" s="5" t="s">
        <v>997</v>
      </c>
      <c r="K506" s="68">
        <f t="shared" si="26"/>
        <v>1</v>
      </c>
      <c r="L506" s="68">
        <f t="shared" si="27"/>
        <v>1</v>
      </c>
      <c r="M506" s="68">
        <f t="shared" si="28"/>
        <v>0</v>
      </c>
      <c r="N506" s="68">
        <f t="shared" si="34"/>
        <v>1</v>
      </c>
      <c r="O506" s="69">
        <f t="shared" si="29"/>
        <v>1</v>
      </c>
      <c r="P506" s="69">
        <f t="shared" si="30"/>
        <v>0</v>
      </c>
      <c r="Q506" s="69">
        <f t="shared" si="31"/>
        <v>0</v>
      </c>
      <c r="R506" s="69">
        <f t="shared" si="32"/>
        <v>0</v>
      </c>
      <c r="S506" s="70">
        <f t="shared" si="33"/>
        <v>1</v>
      </c>
      <c r="T506" s="17"/>
      <c r="U506" s="13" t="str">
        <f>IF(ISNA(VLOOKUP(E506,'[1]One year follow-up_inperson'!$C:$C,1,FALSE)),"No","Yes")</f>
        <v>No</v>
      </c>
      <c r="V506" s="28" t="s">
        <v>26</v>
      </c>
    </row>
    <row r="507" spans="1:22" ht="71.25" x14ac:dyDescent="0.45">
      <c r="A507" s="3">
        <v>2023</v>
      </c>
      <c r="B507" s="3" t="s">
        <v>717</v>
      </c>
      <c r="C507" s="46"/>
      <c r="D507" s="1" t="str">
        <f t="shared" si="10"/>
        <v>264</v>
      </c>
      <c r="E507" s="1">
        <v>26432</v>
      </c>
      <c r="F507" s="2" t="s">
        <v>998</v>
      </c>
      <c r="G507" s="4" t="s">
        <v>22</v>
      </c>
      <c r="H507" s="2">
        <v>20</v>
      </c>
      <c r="I507" s="2" t="s">
        <v>23</v>
      </c>
      <c r="J507" s="2" t="s">
        <v>999</v>
      </c>
      <c r="K507" s="68">
        <f t="shared" si="26"/>
        <v>0</v>
      </c>
      <c r="L507" s="68">
        <f t="shared" si="27"/>
        <v>0</v>
      </c>
      <c r="M507" s="68">
        <f t="shared" si="28"/>
        <v>0</v>
      </c>
      <c r="N507" s="68">
        <f t="shared" si="34"/>
        <v>0</v>
      </c>
      <c r="O507" s="69">
        <f t="shared" si="29"/>
        <v>0</v>
      </c>
      <c r="P507" s="69">
        <f t="shared" si="30"/>
        <v>1</v>
      </c>
      <c r="Q507" s="69">
        <f t="shared" si="31"/>
        <v>0</v>
      </c>
      <c r="R507" s="69">
        <f t="shared" si="32"/>
        <v>0</v>
      </c>
      <c r="S507" s="70">
        <f t="shared" si="33"/>
        <v>1</v>
      </c>
      <c r="T507" s="17"/>
      <c r="U507" s="13" t="str">
        <f>IF(ISNA(VLOOKUP(E507,'[1]One year follow-up_inperson'!$C:$C,1,FALSE)),"No","Yes")</f>
        <v>No</v>
      </c>
      <c r="V507" s="28" t="s">
        <v>721</v>
      </c>
    </row>
    <row r="508" spans="1:22" ht="28.5" x14ac:dyDescent="0.45">
      <c r="A508" s="3">
        <v>2023</v>
      </c>
      <c r="B508" s="3" t="s">
        <v>717</v>
      </c>
      <c r="C508" s="46"/>
      <c r="D508" s="1" t="str">
        <f t="shared" si="10"/>
        <v>264</v>
      </c>
      <c r="E508" s="1">
        <v>26433</v>
      </c>
      <c r="F508" s="2" t="s">
        <v>1000</v>
      </c>
      <c r="G508" s="4" t="s">
        <v>22</v>
      </c>
      <c r="H508" s="2">
        <v>22</v>
      </c>
      <c r="I508" s="2" t="s">
        <v>23</v>
      </c>
      <c r="J508" s="2" t="s">
        <v>1001</v>
      </c>
      <c r="K508" s="68">
        <f t="shared" si="26"/>
        <v>0</v>
      </c>
      <c r="L508" s="68">
        <f t="shared" si="27"/>
        <v>1</v>
      </c>
      <c r="M508" s="68">
        <f t="shared" si="28"/>
        <v>1</v>
      </c>
      <c r="N508" s="68">
        <f t="shared" si="34"/>
        <v>1</v>
      </c>
      <c r="O508" s="69">
        <f t="shared" si="29"/>
        <v>0</v>
      </c>
      <c r="P508" s="69">
        <f t="shared" si="30"/>
        <v>1</v>
      </c>
      <c r="Q508" s="69">
        <f t="shared" si="31"/>
        <v>0</v>
      </c>
      <c r="R508" s="69">
        <f t="shared" si="32"/>
        <v>0</v>
      </c>
      <c r="S508" s="70">
        <f t="shared" si="33"/>
        <v>1</v>
      </c>
      <c r="T508" s="17"/>
      <c r="U508" s="13" t="str">
        <f>IF(ISNA(VLOOKUP(E508,'[1]One year follow-up_inperson'!$C:$C,1,FALSE)),"No","Yes")</f>
        <v>No</v>
      </c>
      <c r="V508" s="28" t="s">
        <v>721</v>
      </c>
    </row>
    <row r="509" spans="1:22" ht="28.5" x14ac:dyDescent="0.45">
      <c r="A509" s="3">
        <v>2023</v>
      </c>
      <c r="B509" s="3" t="s">
        <v>717</v>
      </c>
      <c r="C509" s="46"/>
      <c r="D509" s="1" t="str">
        <f t="shared" si="10"/>
        <v>264</v>
      </c>
      <c r="E509" s="1">
        <v>26434</v>
      </c>
      <c r="F509" s="2" t="s">
        <v>1002</v>
      </c>
      <c r="G509" s="4" t="s">
        <v>22</v>
      </c>
      <c r="H509" s="2">
        <v>26</v>
      </c>
      <c r="I509" s="2" t="s">
        <v>23</v>
      </c>
      <c r="J509" s="2" t="s">
        <v>1003</v>
      </c>
      <c r="K509" s="68">
        <f t="shared" si="26"/>
        <v>0</v>
      </c>
      <c r="L509" s="68">
        <f t="shared" si="27"/>
        <v>0</v>
      </c>
      <c r="M509" s="68">
        <f t="shared" si="28"/>
        <v>0</v>
      </c>
      <c r="N509" s="68">
        <f t="shared" si="34"/>
        <v>0</v>
      </c>
      <c r="O509" s="69">
        <f t="shared" si="29"/>
        <v>0</v>
      </c>
      <c r="P509" s="69">
        <f t="shared" si="30"/>
        <v>0</v>
      </c>
      <c r="Q509" s="69">
        <f t="shared" si="31"/>
        <v>0</v>
      </c>
      <c r="R509" s="69">
        <f t="shared" si="32"/>
        <v>0</v>
      </c>
      <c r="S509" s="70">
        <f t="shared" si="33"/>
        <v>0</v>
      </c>
      <c r="T509" s="17"/>
      <c r="U509" s="13" t="str">
        <f>IF(ISNA(VLOOKUP(E509,'[1]One year follow-up_inperson'!$C:$C,1,FALSE)),"No","Yes")</f>
        <v>No</v>
      </c>
      <c r="V509" s="28" t="s">
        <v>721</v>
      </c>
    </row>
    <row r="510" spans="1:22" ht="28.5" x14ac:dyDescent="0.45">
      <c r="A510" s="3">
        <v>2023</v>
      </c>
      <c r="B510" s="3" t="s">
        <v>717</v>
      </c>
      <c r="C510" s="46"/>
      <c r="D510" s="1" t="str">
        <f t="shared" si="10"/>
        <v>264</v>
      </c>
      <c r="E510" s="1">
        <v>26437</v>
      </c>
      <c r="F510" s="2" t="s">
        <v>1004</v>
      </c>
      <c r="G510" s="4" t="s">
        <v>22</v>
      </c>
      <c r="H510" s="2">
        <v>24</v>
      </c>
      <c r="I510" s="2" t="s">
        <v>23</v>
      </c>
      <c r="J510" s="2" t="s">
        <v>1005</v>
      </c>
      <c r="K510" s="68">
        <f t="shared" si="26"/>
        <v>0</v>
      </c>
      <c r="L510" s="68">
        <f t="shared" si="27"/>
        <v>0</v>
      </c>
      <c r="M510" s="68">
        <f t="shared" si="28"/>
        <v>0</v>
      </c>
      <c r="N510" s="68">
        <f t="shared" si="34"/>
        <v>0</v>
      </c>
      <c r="O510" s="69">
        <f t="shared" si="29"/>
        <v>0</v>
      </c>
      <c r="P510" s="69">
        <f t="shared" si="30"/>
        <v>0</v>
      </c>
      <c r="Q510" s="69">
        <f t="shared" si="31"/>
        <v>0</v>
      </c>
      <c r="R510" s="69">
        <f t="shared" si="32"/>
        <v>0</v>
      </c>
      <c r="S510" s="70">
        <f t="shared" si="33"/>
        <v>0</v>
      </c>
      <c r="T510" s="17"/>
      <c r="U510" s="13" t="str">
        <f>IF(ISNA(VLOOKUP(E510,'[1]One year follow-up_inperson'!$C:$C,1,FALSE)),"No","Yes")</f>
        <v>No</v>
      </c>
      <c r="V510" s="28" t="s">
        <v>721</v>
      </c>
    </row>
    <row r="511" spans="1:22" ht="71.25" x14ac:dyDescent="0.45">
      <c r="A511" s="3">
        <v>2023</v>
      </c>
      <c r="B511" s="3" t="s">
        <v>717</v>
      </c>
      <c r="C511" s="46"/>
      <c r="D511" s="1" t="str">
        <f t="shared" si="10"/>
        <v>265</v>
      </c>
      <c r="E511" s="1">
        <v>2651</v>
      </c>
      <c r="F511" s="2" t="s">
        <v>1006</v>
      </c>
      <c r="G511" s="4" t="s">
        <v>22</v>
      </c>
      <c r="H511" s="2">
        <v>30</v>
      </c>
      <c r="I511" s="2" t="s">
        <v>23</v>
      </c>
      <c r="J511" s="2" t="s">
        <v>1007</v>
      </c>
      <c r="K511" s="68">
        <f t="shared" si="26"/>
        <v>0</v>
      </c>
      <c r="L511" s="68">
        <f t="shared" si="27"/>
        <v>0</v>
      </c>
      <c r="M511" s="68">
        <f t="shared" si="28"/>
        <v>0</v>
      </c>
      <c r="N511" s="68">
        <f t="shared" si="34"/>
        <v>0</v>
      </c>
      <c r="O511" s="69">
        <f t="shared" si="29"/>
        <v>0</v>
      </c>
      <c r="P511" s="69">
        <f t="shared" si="30"/>
        <v>1</v>
      </c>
      <c r="Q511" s="69">
        <f t="shared" si="31"/>
        <v>0</v>
      </c>
      <c r="R511" s="69">
        <f t="shared" si="32"/>
        <v>0</v>
      </c>
      <c r="S511" s="70">
        <f t="shared" si="33"/>
        <v>1</v>
      </c>
      <c r="T511" s="17"/>
      <c r="U511" s="13" t="str">
        <f>IF(ISNA(VLOOKUP(E511,'[1]One year follow-up_inperson'!$C:$C,1,FALSE)),"No","Yes")</f>
        <v>No</v>
      </c>
      <c r="V511" s="28" t="s">
        <v>721</v>
      </c>
    </row>
    <row r="512" spans="1:22" ht="85.5" x14ac:dyDescent="0.45">
      <c r="A512" s="3">
        <v>2023</v>
      </c>
      <c r="B512" s="3" t="s">
        <v>717</v>
      </c>
      <c r="C512" s="46"/>
      <c r="D512" s="1" t="str">
        <f t="shared" si="10"/>
        <v>265</v>
      </c>
      <c r="E512" s="1">
        <v>2652</v>
      </c>
      <c r="F512" s="2" t="s">
        <v>1008</v>
      </c>
      <c r="G512" s="4" t="s">
        <v>22</v>
      </c>
      <c r="H512" s="2">
        <v>30</v>
      </c>
      <c r="I512" s="2" t="s">
        <v>23</v>
      </c>
      <c r="J512" s="2" t="s">
        <v>1009</v>
      </c>
      <c r="K512" s="68">
        <f t="shared" si="26"/>
        <v>0</v>
      </c>
      <c r="L512" s="68">
        <f t="shared" si="27"/>
        <v>1</v>
      </c>
      <c r="M512" s="68">
        <f t="shared" si="28"/>
        <v>0</v>
      </c>
      <c r="N512" s="68">
        <f t="shared" si="34"/>
        <v>1</v>
      </c>
      <c r="O512" s="69">
        <f t="shared" si="29"/>
        <v>1</v>
      </c>
      <c r="P512" s="69">
        <f t="shared" si="30"/>
        <v>0</v>
      </c>
      <c r="Q512" s="69">
        <f t="shared" si="31"/>
        <v>0</v>
      </c>
      <c r="R512" s="69">
        <f t="shared" si="32"/>
        <v>0</v>
      </c>
      <c r="S512" s="70">
        <f t="shared" si="33"/>
        <v>1</v>
      </c>
      <c r="T512" s="17"/>
      <c r="U512" s="13" t="str">
        <f>IF(ISNA(VLOOKUP(E512,'[1]One year follow-up_inperson'!$C:$C,1,FALSE)),"No","Yes")</f>
        <v>No</v>
      </c>
      <c r="V512" s="28" t="s">
        <v>721</v>
      </c>
    </row>
    <row r="513" spans="1:22" ht="57" x14ac:dyDescent="0.45">
      <c r="A513" s="3">
        <v>2023</v>
      </c>
      <c r="B513" s="3" t="s">
        <v>717</v>
      </c>
      <c r="C513" s="46"/>
      <c r="D513" s="1" t="str">
        <f t="shared" si="10"/>
        <v>265</v>
      </c>
      <c r="E513" s="1">
        <v>2653</v>
      </c>
      <c r="F513" s="2" t="s">
        <v>1010</v>
      </c>
      <c r="G513" s="4" t="s">
        <v>22</v>
      </c>
      <c r="H513" s="2">
        <v>26</v>
      </c>
      <c r="I513" s="2" t="s">
        <v>23</v>
      </c>
      <c r="J513" s="2" t="s">
        <v>1011</v>
      </c>
      <c r="K513" s="68">
        <f t="shared" si="26"/>
        <v>0</v>
      </c>
      <c r="L513" s="68">
        <f t="shared" si="27"/>
        <v>1</v>
      </c>
      <c r="M513" s="68">
        <f t="shared" si="28"/>
        <v>0</v>
      </c>
      <c r="N513" s="68">
        <f t="shared" si="34"/>
        <v>1</v>
      </c>
      <c r="O513" s="69">
        <f t="shared" si="29"/>
        <v>1</v>
      </c>
      <c r="P513" s="69">
        <f t="shared" si="30"/>
        <v>0</v>
      </c>
      <c r="Q513" s="69">
        <f t="shared" si="31"/>
        <v>0</v>
      </c>
      <c r="R513" s="69">
        <f t="shared" si="32"/>
        <v>0</v>
      </c>
      <c r="S513" s="70">
        <f t="shared" si="33"/>
        <v>1</v>
      </c>
      <c r="T513" s="17"/>
      <c r="U513" s="13" t="str">
        <f>IF(ISNA(VLOOKUP(E513,'[1]One year follow-up_inperson'!$C:$C,1,FALSE)),"No","Yes")</f>
        <v>No</v>
      </c>
      <c r="V513" s="28" t="s">
        <v>721</v>
      </c>
    </row>
    <row r="514" spans="1:22" ht="114" x14ac:dyDescent="0.45">
      <c r="A514" s="3">
        <v>2023</v>
      </c>
      <c r="B514" s="3" t="s">
        <v>717</v>
      </c>
      <c r="C514" s="46"/>
      <c r="D514" s="1" t="str">
        <f t="shared" ref="D514:D577" si="36">LEFT(E514,3)</f>
        <v>265</v>
      </c>
      <c r="E514" s="1">
        <v>2654</v>
      </c>
      <c r="F514" s="2" t="s">
        <v>1012</v>
      </c>
      <c r="G514" s="4" t="s">
        <v>22</v>
      </c>
      <c r="H514" s="2">
        <v>25</v>
      </c>
      <c r="I514" s="2" t="s">
        <v>23</v>
      </c>
      <c r="J514" s="2" t="s">
        <v>1013</v>
      </c>
      <c r="K514" s="68">
        <f t="shared" si="26"/>
        <v>0</v>
      </c>
      <c r="L514" s="68">
        <f t="shared" si="27"/>
        <v>1</v>
      </c>
      <c r="M514" s="68">
        <f t="shared" si="28"/>
        <v>0</v>
      </c>
      <c r="N514" s="68">
        <f t="shared" si="34"/>
        <v>1</v>
      </c>
      <c r="O514" s="69">
        <f t="shared" si="29"/>
        <v>1</v>
      </c>
      <c r="P514" s="69">
        <f t="shared" si="30"/>
        <v>0</v>
      </c>
      <c r="Q514" s="69">
        <f t="shared" si="31"/>
        <v>0</v>
      </c>
      <c r="R514" s="69">
        <f t="shared" si="32"/>
        <v>0</v>
      </c>
      <c r="S514" s="70">
        <f t="shared" si="33"/>
        <v>1</v>
      </c>
      <c r="T514" s="17"/>
      <c r="U514" s="13" t="str">
        <f>IF(ISNA(VLOOKUP(E514,'[1]One year follow-up_inperson'!$C:$C,1,FALSE)),"No","Yes")</f>
        <v>No</v>
      </c>
      <c r="V514" s="28" t="s">
        <v>721</v>
      </c>
    </row>
    <row r="515" spans="1:22" ht="85.5" x14ac:dyDescent="0.45">
      <c r="A515" s="3">
        <v>2023</v>
      </c>
      <c r="B515" s="3" t="s">
        <v>717</v>
      </c>
      <c r="C515" s="46"/>
      <c r="D515" s="1" t="str">
        <f t="shared" si="36"/>
        <v>265</v>
      </c>
      <c r="E515" s="1">
        <v>2655</v>
      </c>
      <c r="F515" s="2" t="s">
        <v>1014</v>
      </c>
      <c r="G515" s="4" t="s">
        <v>22</v>
      </c>
      <c r="H515" s="2">
        <v>25</v>
      </c>
      <c r="I515" s="2" t="s">
        <v>23</v>
      </c>
      <c r="J515" s="2" t="s">
        <v>1015</v>
      </c>
      <c r="K515" s="68">
        <f t="shared" si="26"/>
        <v>0</v>
      </c>
      <c r="L515" s="68">
        <f t="shared" si="27"/>
        <v>1</v>
      </c>
      <c r="M515" s="68">
        <f t="shared" si="28"/>
        <v>0</v>
      </c>
      <c r="N515" s="68">
        <f t="shared" si="34"/>
        <v>1</v>
      </c>
      <c r="O515" s="69">
        <f t="shared" si="29"/>
        <v>0</v>
      </c>
      <c r="P515" s="69">
        <f t="shared" si="30"/>
        <v>0</v>
      </c>
      <c r="Q515" s="69">
        <f t="shared" si="31"/>
        <v>0</v>
      </c>
      <c r="R515" s="69">
        <f t="shared" si="32"/>
        <v>0</v>
      </c>
      <c r="S515" s="70">
        <f t="shared" si="33"/>
        <v>1</v>
      </c>
      <c r="T515" s="17"/>
      <c r="U515" s="13" t="str">
        <f>IF(ISNA(VLOOKUP(E515,'[1]One year follow-up_inperson'!$C:$C,1,FALSE)),"No","Yes")</f>
        <v>No</v>
      </c>
      <c r="V515" s="28" t="s">
        <v>721</v>
      </c>
    </row>
    <row r="516" spans="1:22" ht="99.75" x14ac:dyDescent="0.45">
      <c r="A516" s="3">
        <v>2023</v>
      </c>
      <c r="B516" s="3" t="s">
        <v>717</v>
      </c>
      <c r="C516" s="46"/>
      <c r="D516" s="1" t="str">
        <f t="shared" si="36"/>
        <v>265</v>
      </c>
      <c r="E516" s="1">
        <v>2658</v>
      </c>
      <c r="F516" s="2" t="s">
        <v>1016</v>
      </c>
      <c r="G516" s="4" t="s">
        <v>22</v>
      </c>
      <c r="H516" s="2">
        <v>26</v>
      </c>
      <c r="I516" s="2" t="s">
        <v>23</v>
      </c>
      <c r="J516" s="2" t="s">
        <v>1017</v>
      </c>
      <c r="K516" s="68">
        <f t="shared" si="26"/>
        <v>0</v>
      </c>
      <c r="L516" s="68">
        <f t="shared" si="27"/>
        <v>1</v>
      </c>
      <c r="M516" s="68">
        <f t="shared" si="28"/>
        <v>0</v>
      </c>
      <c r="N516" s="68">
        <f t="shared" si="34"/>
        <v>1</v>
      </c>
      <c r="O516" s="69">
        <f t="shared" si="29"/>
        <v>0</v>
      </c>
      <c r="P516" s="69">
        <f t="shared" si="30"/>
        <v>0</v>
      </c>
      <c r="Q516" s="69">
        <f t="shared" si="31"/>
        <v>0</v>
      </c>
      <c r="R516" s="69">
        <f t="shared" si="32"/>
        <v>0</v>
      </c>
      <c r="S516" s="70">
        <f t="shared" si="33"/>
        <v>1</v>
      </c>
      <c r="T516" s="17"/>
      <c r="U516" s="13" t="str">
        <f>IF(ISNA(VLOOKUP(E516,'[1]One year follow-up_inperson'!$C:$C,1,FALSE)),"No","Yes")</f>
        <v>No</v>
      </c>
      <c r="V516" s="28" t="s">
        <v>721</v>
      </c>
    </row>
    <row r="517" spans="1:22" ht="57" x14ac:dyDescent="0.45">
      <c r="A517" s="3">
        <v>2023</v>
      </c>
      <c r="B517" s="3" t="s">
        <v>717</v>
      </c>
      <c r="C517" s="46"/>
      <c r="D517" s="1" t="str">
        <f t="shared" si="36"/>
        <v>265</v>
      </c>
      <c r="E517" s="1">
        <v>26514</v>
      </c>
      <c r="F517" s="2" t="s">
        <v>1018</v>
      </c>
      <c r="G517" s="4" t="s">
        <v>22</v>
      </c>
      <c r="H517" s="2">
        <v>26</v>
      </c>
      <c r="I517" s="2" t="s">
        <v>23</v>
      </c>
      <c r="J517" s="2" t="s">
        <v>1019</v>
      </c>
      <c r="K517" s="68">
        <f t="shared" si="26"/>
        <v>0</v>
      </c>
      <c r="L517" s="68">
        <f t="shared" si="27"/>
        <v>1</v>
      </c>
      <c r="M517" s="68">
        <f t="shared" si="28"/>
        <v>0</v>
      </c>
      <c r="N517" s="68">
        <f t="shared" si="34"/>
        <v>1</v>
      </c>
      <c r="O517" s="69">
        <f t="shared" si="29"/>
        <v>1</v>
      </c>
      <c r="P517" s="69">
        <f t="shared" si="30"/>
        <v>0</v>
      </c>
      <c r="Q517" s="69">
        <f t="shared" si="31"/>
        <v>0</v>
      </c>
      <c r="R517" s="69">
        <f t="shared" si="32"/>
        <v>0</v>
      </c>
      <c r="S517" s="70">
        <f t="shared" si="33"/>
        <v>1</v>
      </c>
      <c r="T517" s="17"/>
      <c r="U517" s="13" t="str">
        <f>IF(ISNA(VLOOKUP(E517,'[1]One year follow-up_inperson'!$C:$C,1,FALSE)),"No","Yes")</f>
        <v>No</v>
      </c>
      <c r="V517" s="28" t="s">
        <v>721</v>
      </c>
    </row>
    <row r="518" spans="1:22" ht="57" x14ac:dyDescent="0.45">
      <c r="A518" s="3">
        <v>2023</v>
      </c>
      <c r="B518" s="3" t="s">
        <v>717</v>
      </c>
      <c r="C518" s="46"/>
      <c r="D518" s="1" t="str">
        <f t="shared" si="36"/>
        <v>265</v>
      </c>
      <c r="E518" s="1">
        <v>26516</v>
      </c>
      <c r="F518" s="2" t="s">
        <v>1020</v>
      </c>
      <c r="G518" s="4" t="s">
        <v>22</v>
      </c>
      <c r="H518" s="2">
        <v>23</v>
      </c>
      <c r="I518" s="2" t="s">
        <v>23</v>
      </c>
      <c r="J518" s="2" t="s">
        <v>1021</v>
      </c>
      <c r="K518" s="68">
        <f t="shared" si="26"/>
        <v>0</v>
      </c>
      <c r="L518" s="68">
        <f t="shared" si="27"/>
        <v>1</v>
      </c>
      <c r="M518" s="68">
        <f t="shared" si="28"/>
        <v>0</v>
      </c>
      <c r="N518" s="68">
        <f t="shared" si="34"/>
        <v>1</v>
      </c>
      <c r="O518" s="69">
        <f t="shared" si="29"/>
        <v>1</v>
      </c>
      <c r="P518" s="69">
        <f t="shared" si="30"/>
        <v>0</v>
      </c>
      <c r="Q518" s="69">
        <f t="shared" si="31"/>
        <v>0</v>
      </c>
      <c r="R518" s="69">
        <f t="shared" si="32"/>
        <v>0</v>
      </c>
      <c r="S518" s="70">
        <f t="shared" si="33"/>
        <v>1</v>
      </c>
      <c r="T518" s="17"/>
      <c r="U518" s="13" t="str">
        <f>IF(ISNA(VLOOKUP(E518,'[1]One year follow-up_inperson'!$C:$C,1,FALSE)),"No","Yes")</f>
        <v>No</v>
      </c>
      <c r="V518" s="28" t="s">
        <v>721</v>
      </c>
    </row>
    <row r="519" spans="1:22" ht="71.25" x14ac:dyDescent="0.45">
      <c r="A519" s="3">
        <v>2023</v>
      </c>
      <c r="B519" s="3" t="s">
        <v>717</v>
      </c>
      <c r="C519" s="46"/>
      <c r="D519" s="1" t="str">
        <f t="shared" si="36"/>
        <v>265</v>
      </c>
      <c r="E519" s="1">
        <v>26517</v>
      </c>
      <c r="F519" s="2" t="s">
        <v>1022</v>
      </c>
      <c r="G519" s="1" t="s">
        <v>419</v>
      </c>
      <c r="H519" s="2">
        <v>24</v>
      </c>
      <c r="I519" s="2" t="s">
        <v>23</v>
      </c>
      <c r="J519" s="2" t="s">
        <v>1023</v>
      </c>
      <c r="K519" s="68">
        <f t="shared" si="26"/>
        <v>0</v>
      </c>
      <c r="L519" s="68">
        <f t="shared" si="27"/>
        <v>1</v>
      </c>
      <c r="M519" s="68">
        <f t="shared" si="28"/>
        <v>0</v>
      </c>
      <c r="N519" s="68">
        <f t="shared" si="34"/>
        <v>1</v>
      </c>
      <c r="O519" s="69">
        <f t="shared" si="29"/>
        <v>1</v>
      </c>
      <c r="P519" s="69">
        <f t="shared" si="30"/>
        <v>0</v>
      </c>
      <c r="Q519" s="69">
        <f t="shared" si="31"/>
        <v>0</v>
      </c>
      <c r="R519" s="69">
        <f t="shared" si="32"/>
        <v>0</v>
      </c>
      <c r="S519" s="70">
        <f t="shared" si="33"/>
        <v>1</v>
      </c>
      <c r="T519" s="17"/>
      <c r="U519" s="13" t="str">
        <f>IF(ISNA(VLOOKUP(E519,'[1]One year follow-up_inperson'!$C:$C,1,FALSE)),"No","Yes")</f>
        <v>No</v>
      </c>
      <c r="V519" s="28" t="s">
        <v>721</v>
      </c>
    </row>
    <row r="520" spans="1:22" ht="28.5" x14ac:dyDescent="0.45">
      <c r="A520" s="3">
        <v>2023</v>
      </c>
      <c r="B520" s="3" t="s">
        <v>717</v>
      </c>
      <c r="C520" s="46"/>
      <c r="D520" s="1" t="str">
        <f t="shared" si="36"/>
        <v>265</v>
      </c>
      <c r="E520" s="1">
        <v>26519</v>
      </c>
      <c r="F520" s="2" t="s">
        <v>1024</v>
      </c>
      <c r="G520" s="1" t="s">
        <v>22</v>
      </c>
      <c r="H520" s="2">
        <v>23</v>
      </c>
      <c r="I520" s="2" t="s">
        <v>23</v>
      </c>
      <c r="J520" s="5" t="s">
        <v>1025</v>
      </c>
      <c r="K520" s="68">
        <f t="shared" si="26"/>
        <v>0</v>
      </c>
      <c r="L520" s="68">
        <f t="shared" si="27"/>
        <v>0</v>
      </c>
      <c r="M520" s="68">
        <f t="shared" si="28"/>
        <v>0</v>
      </c>
      <c r="N520" s="68">
        <f t="shared" si="34"/>
        <v>0</v>
      </c>
      <c r="O520" s="69">
        <f t="shared" si="29"/>
        <v>0</v>
      </c>
      <c r="P520" s="69">
        <f t="shared" si="30"/>
        <v>0</v>
      </c>
      <c r="Q520" s="69">
        <f t="shared" si="31"/>
        <v>0</v>
      </c>
      <c r="R520" s="69">
        <f t="shared" si="32"/>
        <v>0</v>
      </c>
      <c r="S520" s="70">
        <f t="shared" si="33"/>
        <v>0</v>
      </c>
      <c r="T520" s="17"/>
      <c r="U520" s="13" t="str">
        <f>IF(ISNA(VLOOKUP(E520,'[1]One year follow-up_inperson'!$C:$C,1,FALSE)),"No","Yes")</f>
        <v>No</v>
      </c>
      <c r="V520" s="28" t="s">
        <v>721</v>
      </c>
    </row>
    <row r="521" spans="1:22" ht="28.5" x14ac:dyDescent="0.45">
      <c r="A521" s="3">
        <v>2023</v>
      </c>
      <c r="B521" s="3" t="s">
        <v>717</v>
      </c>
      <c r="C521" s="46"/>
      <c r="D521" s="1" t="str">
        <f t="shared" si="36"/>
        <v>265</v>
      </c>
      <c r="E521" s="1">
        <v>26527</v>
      </c>
      <c r="F521" s="2" t="s">
        <v>1026</v>
      </c>
      <c r="G521" s="1" t="s">
        <v>22</v>
      </c>
      <c r="H521" s="2">
        <v>20</v>
      </c>
      <c r="I521" s="2" t="s">
        <v>25</v>
      </c>
      <c r="J521" s="2"/>
      <c r="K521" s="68">
        <f t="shared" si="26"/>
        <v>0</v>
      </c>
      <c r="L521" s="68">
        <f t="shared" si="27"/>
        <v>0</v>
      </c>
      <c r="M521" s="68">
        <f t="shared" si="28"/>
        <v>0</v>
      </c>
      <c r="N521" s="68">
        <f t="shared" si="34"/>
        <v>0</v>
      </c>
      <c r="O521" s="69">
        <f t="shared" si="29"/>
        <v>0</v>
      </c>
      <c r="P521" s="69">
        <f t="shared" si="30"/>
        <v>0</v>
      </c>
      <c r="Q521" s="69">
        <f t="shared" si="31"/>
        <v>0</v>
      </c>
      <c r="R521" s="69">
        <f t="shared" si="32"/>
        <v>0</v>
      </c>
      <c r="S521" s="70">
        <f t="shared" si="33"/>
        <v>0</v>
      </c>
      <c r="T521" s="17"/>
      <c r="U521" s="13" t="str">
        <f>IF(ISNA(VLOOKUP(E521,'[1]One year follow-up_inperson'!$C:$C,1,FALSE)),"No","Yes")</f>
        <v>No</v>
      </c>
      <c r="V521" s="28" t="s">
        <v>721</v>
      </c>
    </row>
    <row r="522" spans="1:22" ht="15" x14ac:dyDescent="0.45">
      <c r="A522" s="3">
        <v>2023</v>
      </c>
      <c r="B522" s="3" t="s">
        <v>717</v>
      </c>
      <c r="C522" s="46"/>
      <c r="D522" s="1" t="str">
        <f t="shared" si="36"/>
        <v>265</v>
      </c>
      <c r="E522" s="1">
        <v>26528</v>
      </c>
      <c r="F522" s="2" t="s">
        <v>1027</v>
      </c>
      <c r="G522" s="1" t="s">
        <v>22</v>
      </c>
      <c r="H522" s="2">
        <v>21</v>
      </c>
      <c r="I522" s="2" t="s">
        <v>25</v>
      </c>
      <c r="J522" s="2"/>
      <c r="K522" s="68">
        <f t="shared" si="26"/>
        <v>0</v>
      </c>
      <c r="L522" s="68">
        <f t="shared" si="27"/>
        <v>0</v>
      </c>
      <c r="M522" s="68">
        <f t="shared" si="28"/>
        <v>0</v>
      </c>
      <c r="N522" s="68">
        <f t="shared" si="34"/>
        <v>0</v>
      </c>
      <c r="O522" s="69">
        <f t="shared" si="29"/>
        <v>0</v>
      </c>
      <c r="P522" s="69">
        <f t="shared" si="30"/>
        <v>0</v>
      </c>
      <c r="Q522" s="69">
        <f t="shared" si="31"/>
        <v>0</v>
      </c>
      <c r="R522" s="69">
        <f t="shared" si="32"/>
        <v>0</v>
      </c>
      <c r="S522" s="70">
        <f t="shared" si="33"/>
        <v>0</v>
      </c>
      <c r="T522" s="17"/>
      <c r="U522" s="13" t="str">
        <f>IF(ISNA(VLOOKUP(E522,'[1]One year follow-up_inperson'!$C:$C,1,FALSE)),"No","Yes")</f>
        <v>No</v>
      </c>
      <c r="V522" s="28" t="s">
        <v>721</v>
      </c>
    </row>
    <row r="523" spans="1:22" ht="28.5" x14ac:dyDescent="0.45">
      <c r="A523" s="3">
        <v>2023</v>
      </c>
      <c r="B523" s="3" t="s">
        <v>717</v>
      </c>
      <c r="C523" s="46"/>
      <c r="D523" s="1" t="str">
        <f t="shared" si="36"/>
        <v>265</v>
      </c>
      <c r="E523" s="1">
        <v>26536</v>
      </c>
      <c r="F523" s="2" t="s">
        <v>1028</v>
      </c>
      <c r="G523" s="1" t="s">
        <v>22</v>
      </c>
      <c r="H523" s="2">
        <v>20</v>
      </c>
      <c r="I523" s="2" t="s">
        <v>23</v>
      </c>
      <c r="J523" s="5" t="s">
        <v>334</v>
      </c>
      <c r="K523" s="68">
        <f t="shared" si="26"/>
        <v>0</v>
      </c>
      <c r="L523" s="68">
        <f t="shared" si="27"/>
        <v>0</v>
      </c>
      <c r="M523" s="68">
        <f t="shared" si="28"/>
        <v>0</v>
      </c>
      <c r="N523" s="68">
        <f t="shared" si="34"/>
        <v>0</v>
      </c>
      <c r="O523" s="69">
        <f t="shared" si="29"/>
        <v>0</v>
      </c>
      <c r="P523" s="69">
        <f t="shared" si="30"/>
        <v>0</v>
      </c>
      <c r="Q523" s="69">
        <f t="shared" si="31"/>
        <v>0</v>
      </c>
      <c r="R523" s="69">
        <f t="shared" si="32"/>
        <v>0</v>
      </c>
      <c r="S523" s="70">
        <f t="shared" si="33"/>
        <v>0</v>
      </c>
      <c r="T523" s="17"/>
      <c r="U523" s="13" t="str">
        <f>IF(ISNA(VLOOKUP(E523,'[1]One year follow-up_inperson'!$C:$C,1,FALSE)),"No","Yes")</f>
        <v>No</v>
      </c>
      <c r="V523" s="28" t="s">
        <v>721</v>
      </c>
    </row>
    <row r="524" spans="1:22" ht="71.25" x14ac:dyDescent="0.45">
      <c r="A524" s="3">
        <v>2023</v>
      </c>
      <c r="B524" s="3" t="s">
        <v>717</v>
      </c>
      <c r="C524" s="46"/>
      <c r="D524" s="1" t="str">
        <f t="shared" si="36"/>
        <v>265</v>
      </c>
      <c r="E524" s="1">
        <v>26538</v>
      </c>
      <c r="F524" s="2" t="s">
        <v>1029</v>
      </c>
      <c r="G524" s="1" t="s">
        <v>22</v>
      </c>
      <c r="H524" s="2">
        <v>29</v>
      </c>
      <c r="I524" s="2" t="s">
        <v>23</v>
      </c>
      <c r="J524" s="2" t="s">
        <v>1030</v>
      </c>
      <c r="K524" s="68">
        <f t="shared" si="26"/>
        <v>1</v>
      </c>
      <c r="L524" s="68">
        <f t="shared" si="27"/>
        <v>1</v>
      </c>
      <c r="M524" s="68">
        <f t="shared" si="28"/>
        <v>0</v>
      </c>
      <c r="N524" s="68">
        <f t="shared" si="34"/>
        <v>1</v>
      </c>
      <c r="O524" s="69">
        <f t="shared" si="29"/>
        <v>1</v>
      </c>
      <c r="P524" s="69">
        <f t="shared" si="30"/>
        <v>0</v>
      </c>
      <c r="Q524" s="69">
        <f t="shared" si="31"/>
        <v>0</v>
      </c>
      <c r="R524" s="69">
        <f t="shared" si="32"/>
        <v>0</v>
      </c>
      <c r="S524" s="70">
        <f t="shared" si="33"/>
        <v>1</v>
      </c>
      <c r="T524" s="17"/>
      <c r="U524" s="13" t="str">
        <f>IF(ISNA(VLOOKUP(E524,'[1]One year follow-up_inperson'!$C:$C,1,FALSE)),"No","Yes")</f>
        <v>No</v>
      </c>
      <c r="V524" s="28" t="s">
        <v>721</v>
      </c>
    </row>
    <row r="525" spans="1:22" ht="71.25" x14ac:dyDescent="0.45">
      <c r="A525" s="3">
        <v>2023</v>
      </c>
      <c r="B525" s="3" t="s">
        <v>717</v>
      </c>
      <c r="C525" s="46"/>
      <c r="D525" s="1" t="str">
        <f t="shared" si="36"/>
        <v>265</v>
      </c>
      <c r="E525" s="1">
        <v>26539</v>
      </c>
      <c r="F525" s="2" t="s">
        <v>1031</v>
      </c>
      <c r="G525" s="1" t="s">
        <v>22</v>
      </c>
      <c r="H525" s="2">
        <v>23</v>
      </c>
      <c r="I525" s="2" t="s">
        <v>23</v>
      </c>
      <c r="J525" s="2" t="s">
        <v>1032</v>
      </c>
      <c r="K525" s="68">
        <f t="shared" si="26"/>
        <v>0</v>
      </c>
      <c r="L525" s="68">
        <f t="shared" si="27"/>
        <v>0</v>
      </c>
      <c r="M525" s="68">
        <f t="shared" si="28"/>
        <v>1</v>
      </c>
      <c r="N525" s="68">
        <f t="shared" si="34"/>
        <v>1</v>
      </c>
      <c r="O525" s="69">
        <f t="shared" si="29"/>
        <v>0</v>
      </c>
      <c r="P525" s="69">
        <f t="shared" si="30"/>
        <v>1</v>
      </c>
      <c r="Q525" s="69">
        <f t="shared" si="31"/>
        <v>0</v>
      </c>
      <c r="R525" s="69">
        <f t="shared" si="32"/>
        <v>0</v>
      </c>
      <c r="S525" s="70">
        <f t="shared" si="33"/>
        <v>1</v>
      </c>
      <c r="T525" s="17"/>
      <c r="U525" s="13" t="str">
        <f>IF(ISNA(VLOOKUP(E525,'[1]One year follow-up_inperson'!$C:$C,1,FALSE)),"No","Yes")</f>
        <v>No</v>
      </c>
      <c r="V525" s="28" t="s">
        <v>721</v>
      </c>
    </row>
    <row r="526" spans="1:22" ht="57" x14ac:dyDescent="0.45">
      <c r="A526" s="3">
        <v>2023</v>
      </c>
      <c r="B526" s="3" t="s">
        <v>717</v>
      </c>
      <c r="C526" s="46"/>
      <c r="D526" s="1" t="str">
        <f t="shared" si="36"/>
        <v>265</v>
      </c>
      <c r="E526" s="1">
        <v>26540</v>
      </c>
      <c r="F526" s="2" t="s">
        <v>1033</v>
      </c>
      <c r="G526" s="1" t="s">
        <v>22</v>
      </c>
      <c r="H526" s="2">
        <v>24</v>
      </c>
      <c r="I526" s="2" t="s">
        <v>23</v>
      </c>
      <c r="J526" s="2" t="s">
        <v>1034</v>
      </c>
      <c r="K526" s="68">
        <f t="shared" si="26"/>
        <v>0</v>
      </c>
      <c r="L526" s="68">
        <f t="shared" si="27"/>
        <v>1</v>
      </c>
      <c r="M526" s="68">
        <f t="shared" si="28"/>
        <v>0</v>
      </c>
      <c r="N526" s="68">
        <f t="shared" si="34"/>
        <v>1</v>
      </c>
      <c r="O526" s="69">
        <f t="shared" si="29"/>
        <v>1</v>
      </c>
      <c r="P526" s="69">
        <f t="shared" si="30"/>
        <v>0</v>
      </c>
      <c r="Q526" s="69">
        <f t="shared" si="31"/>
        <v>0</v>
      </c>
      <c r="R526" s="69">
        <f t="shared" si="32"/>
        <v>0</v>
      </c>
      <c r="S526" s="70">
        <f t="shared" si="33"/>
        <v>1</v>
      </c>
      <c r="T526" s="17"/>
      <c r="U526" s="13" t="str">
        <f>IF(ISNA(VLOOKUP(E526,'[1]One year follow-up_inperson'!$C:$C,1,FALSE)),"No","Yes")</f>
        <v>No</v>
      </c>
      <c r="V526" s="28" t="s">
        <v>721</v>
      </c>
    </row>
    <row r="527" spans="1:22" ht="71.25" x14ac:dyDescent="0.45">
      <c r="A527" s="3">
        <v>2023</v>
      </c>
      <c r="B527" s="3" t="s">
        <v>717</v>
      </c>
      <c r="C527" s="46"/>
      <c r="D527" s="1" t="str">
        <f t="shared" si="36"/>
        <v>265</v>
      </c>
      <c r="E527" s="1">
        <v>26541</v>
      </c>
      <c r="F527" s="2" t="s">
        <v>1035</v>
      </c>
      <c r="G527" s="1" t="s">
        <v>22</v>
      </c>
      <c r="H527" s="2">
        <v>24</v>
      </c>
      <c r="I527" s="2" t="s">
        <v>23</v>
      </c>
      <c r="J527" s="2" t="s">
        <v>1036</v>
      </c>
      <c r="K527" s="68">
        <f t="shared" si="26"/>
        <v>0</v>
      </c>
      <c r="L527" s="68">
        <f t="shared" si="27"/>
        <v>0</v>
      </c>
      <c r="M527" s="68">
        <f t="shared" si="28"/>
        <v>0</v>
      </c>
      <c r="N527" s="68">
        <f t="shared" si="34"/>
        <v>0</v>
      </c>
      <c r="O527" s="69">
        <f t="shared" si="29"/>
        <v>0</v>
      </c>
      <c r="P527" s="69">
        <f t="shared" si="30"/>
        <v>1</v>
      </c>
      <c r="Q527" s="69">
        <f t="shared" si="31"/>
        <v>0</v>
      </c>
      <c r="R527" s="69">
        <f t="shared" si="32"/>
        <v>0</v>
      </c>
      <c r="S527" s="70">
        <f t="shared" si="33"/>
        <v>1</v>
      </c>
      <c r="T527" s="17"/>
      <c r="U527" s="13" t="str">
        <f>IF(ISNA(VLOOKUP(E527,'[1]One year follow-up_inperson'!$C:$C,1,FALSE)),"No","Yes")</f>
        <v>No</v>
      </c>
      <c r="V527" s="28" t="s">
        <v>721</v>
      </c>
    </row>
    <row r="528" spans="1:22" ht="57" x14ac:dyDescent="0.45">
      <c r="A528" s="3">
        <v>2023</v>
      </c>
      <c r="B528" s="3" t="s">
        <v>717</v>
      </c>
      <c r="C528" s="46"/>
      <c r="D528" s="1" t="str">
        <f t="shared" si="36"/>
        <v>265</v>
      </c>
      <c r="E528" s="1">
        <v>26542</v>
      </c>
      <c r="F528" s="2" t="s">
        <v>1037</v>
      </c>
      <c r="G528" s="1" t="s">
        <v>22</v>
      </c>
      <c r="H528" s="2">
        <v>24</v>
      </c>
      <c r="I528" s="2" t="s">
        <v>23</v>
      </c>
      <c r="J528" s="2" t="s">
        <v>1038</v>
      </c>
      <c r="K528" s="68">
        <f t="shared" si="26"/>
        <v>0</v>
      </c>
      <c r="L528" s="68">
        <f t="shared" si="27"/>
        <v>0</v>
      </c>
      <c r="M528" s="68">
        <f t="shared" si="28"/>
        <v>0</v>
      </c>
      <c r="N528" s="68">
        <f t="shared" si="34"/>
        <v>0</v>
      </c>
      <c r="O528" s="69">
        <f t="shared" si="29"/>
        <v>0</v>
      </c>
      <c r="P528" s="69">
        <f t="shared" si="30"/>
        <v>1</v>
      </c>
      <c r="Q528" s="69">
        <f t="shared" si="31"/>
        <v>0</v>
      </c>
      <c r="R528" s="69">
        <f t="shared" si="32"/>
        <v>0</v>
      </c>
      <c r="S528" s="70">
        <f t="shared" si="33"/>
        <v>1</v>
      </c>
      <c r="T528" s="17"/>
      <c r="U528" s="13" t="str">
        <f>IF(ISNA(VLOOKUP(E528,'[1]One year follow-up_inperson'!$C:$C,1,FALSE)),"No","Yes")</f>
        <v>No</v>
      </c>
      <c r="V528" s="28" t="s">
        <v>721</v>
      </c>
    </row>
    <row r="529" spans="1:22" ht="28.5" x14ac:dyDescent="0.45">
      <c r="A529" s="3">
        <v>2023</v>
      </c>
      <c r="B529" s="3" t="s">
        <v>718</v>
      </c>
      <c r="C529" s="46" t="s">
        <v>1039</v>
      </c>
      <c r="D529" s="13" t="str">
        <f t="shared" si="36"/>
        <v>279</v>
      </c>
      <c r="E529" s="24">
        <v>2791</v>
      </c>
      <c r="F529" s="79" t="s">
        <v>1040</v>
      </c>
      <c r="G529" s="25" t="s">
        <v>22</v>
      </c>
      <c r="H529" s="16">
        <v>43</v>
      </c>
      <c r="I529" s="26" t="s">
        <v>23</v>
      </c>
      <c r="J529" s="27" t="s">
        <v>1041</v>
      </c>
      <c r="K529" s="68">
        <f>IF(OR(ISNUMBER(SEARCH("confidence",J529))=TRUE,ISNUMBER(SEARCH("hope for the future",J529))=TRUE,ISNUMBER(SEARCH("communicate",J529))=TRUE,ISNUMBER(SEARCH("worthy",J529))=TRUE,ISNUMBER(SEARCH("thought",J529))=TRUE,ISNUMBER(SEARCH("open",J529))=TRUE,ISNUMBER(SEARCH("believe",J529))=TRUE,ISNUMBER(SEARCH("confident",J529))=TRUE,ISNUMBER(SEARCH("empower",J529))=TRUE),1,0)</f>
        <v>0</v>
      </c>
      <c r="L529" s="68">
        <f>IF(OR(ISNUMBER(SEARCH("decision",J529))=TRUE,ISNUMBER(SEARCH("save",J529))=TRUE,ISNUMBER(SEARCH("saving",J529))=TRUE,ISNUMBER(SEARCH("started",J529))=TRUE,ISNUMBER(SEARCH("buy",J529))=TRUE,ISNUMBER(SEARCH("bought",J529))=TRUE),1,0)</f>
        <v>1</v>
      </c>
      <c r="M529" s="68">
        <f>IF(OR(ISNUMBER(SEARCH("active",J529))=TRUE,ISNUMBER(SEARCH("proactive",J529))=TRUE,ISNUMBER(SEARCH("face challenge",J529))=TRUE),1,0)</f>
        <v>0</v>
      </c>
      <c r="N529" s="68">
        <f>IF(OR(K529=1,L529=1,M529=1),1,0)</f>
        <v>1</v>
      </c>
      <c r="O529" s="69">
        <f>IF(OR(ISNUMBER(SEARCH("started a business",J529))=TRUE,ISNUMBER(SEARCH("started an income generating activity",J529))=TRUE,ISNUMBER(SEARCH("a business",J529))=TRUE),1,0)</f>
        <v>1</v>
      </c>
      <c r="P529" s="69">
        <f>IF(OR(ISNUMBER(SEARCH("got a job",J529))=TRUE,ISNUMBER(SEARCH("got an internship",J529))=TRUE,ISNUMBER(SEARCH("got a promotion",J529))=TRUE),1,0)</f>
        <v>0</v>
      </c>
      <c r="Q529" s="69">
        <f>IF(OR(ISNUMBER(SEARCH("school admission",J529))=TRUE,ISNUMBER(SEARCH("perfomance in class",J529))=TRUE,ISNUMBER(SEARCH("scholarship",J529))=TRUE,ISNUMBER(SEARCH("pursue higher education",J529))=TRUE),1,0)</f>
        <v>0</v>
      </c>
      <c r="R529" s="69">
        <f>IF(OR(ISNUMBER(SEARCH("leadership role",J529))=TRUE),1,0)</f>
        <v>0</v>
      </c>
      <c r="S529" s="70">
        <f>IF(OR(N529=1,O529=1,P529=1,Q529=1,R529=1),1,0)</f>
        <v>1</v>
      </c>
      <c r="T529" s="17"/>
      <c r="U529" s="13" t="str">
        <f>IF(ISNA(VLOOKUP(E529,'[2]One year follow-up_inperson'!$C:$C,1,FALSE)),"No","Yes")</f>
        <v>No</v>
      </c>
      <c r="V529" s="28" t="s">
        <v>721</v>
      </c>
    </row>
    <row r="530" spans="1:22" ht="42.75" x14ac:dyDescent="0.45">
      <c r="A530" s="3">
        <v>2023</v>
      </c>
      <c r="B530" s="3" t="s">
        <v>718</v>
      </c>
      <c r="C530" s="46" t="s">
        <v>1039</v>
      </c>
      <c r="D530" s="13" t="str">
        <f t="shared" si="36"/>
        <v>279</v>
      </c>
      <c r="E530" s="24">
        <v>2792</v>
      </c>
      <c r="F530" s="79" t="s">
        <v>1042</v>
      </c>
      <c r="G530" s="25" t="s">
        <v>22</v>
      </c>
      <c r="H530" s="16">
        <v>39</v>
      </c>
      <c r="I530" s="26" t="s">
        <v>23</v>
      </c>
      <c r="J530" s="26" t="s">
        <v>1043</v>
      </c>
      <c r="K530" s="68">
        <f t="shared" ref="K530:K545" si="37">IF(OR(ISNUMBER(SEARCH("confidence",J530))=TRUE,ISNUMBER(SEARCH("hope for the future",J530))=TRUE,ISNUMBER(SEARCH("communicate",J530))=TRUE,ISNUMBER(SEARCH("worthy",J530))=TRUE,ISNUMBER(SEARCH("thought",J530))=TRUE,ISNUMBER(SEARCH("open",J530))=TRUE,ISNUMBER(SEARCH("believe",J530))=TRUE,ISNUMBER(SEARCH("confident",J530))=TRUE,ISNUMBER(SEARCH("empower",J530))=TRUE),1,0)</f>
        <v>0</v>
      </c>
      <c r="L530" s="68">
        <f t="shared" ref="L530:L545" si="38">IF(OR(ISNUMBER(SEARCH("decision",J530))=TRUE,ISNUMBER(SEARCH("save",J530))=TRUE,ISNUMBER(SEARCH("saving",J530))=TRUE,ISNUMBER(SEARCH("started",J530))=TRUE,ISNUMBER(SEARCH("buy",J530))=TRUE,ISNUMBER(SEARCH("bought",J530))=TRUE),1,0)</f>
        <v>1</v>
      </c>
      <c r="M530" s="68">
        <f t="shared" ref="M530:M545" si="39">IF(OR(ISNUMBER(SEARCH("active",J530))=TRUE,ISNUMBER(SEARCH("proactive",J530))=TRUE,ISNUMBER(SEARCH("face challenge",J530))=TRUE),1,0)</f>
        <v>0</v>
      </c>
      <c r="N530" s="68">
        <f t="shared" ref="N530:N545" si="40">IF(OR(K530=1,L530=1,M530=1),1,0)</f>
        <v>1</v>
      </c>
      <c r="O530" s="69">
        <f t="shared" ref="O530:O545" si="41">IF(OR(ISNUMBER(SEARCH("started a business",J530))=TRUE,ISNUMBER(SEARCH("started an income generating activity",J530))=TRUE,ISNUMBER(SEARCH("a business",J530))=TRUE),1,0)</f>
        <v>1</v>
      </c>
      <c r="P530" s="69">
        <f t="shared" ref="P530:P545" si="42">IF(OR(ISNUMBER(SEARCH("got a job",J530))=TRUE,ISNUMBER(SEARCH("got an internship",J530))=TRUE,ISNUMBER(SEARCH("got a promotion",J530))=TRUE),1,0)</f>
        <v>0</v>
      </c>
      <c r="Q530" s="69">
        <f t="shared" ref="Q530:Q545" si="43">IF(OR(ISNUMBER(SEARCH("school admission",J530))=TRUE,ISNUMBER(SEARCH("perfomance in class",J530))=TRUE,ISNUMBER(SEARCH("scholarship",J530))=TRUE,ISNUMBER(SEARCH("pursue higher education",J530))=TRUE),1,0)</f>
        <v>0</v>
      </c>
      <c r="R530" s="69">
        <f t="shared" ref="R530:R545" si="44">IF(OR(ISNUMBER(SEARCH("leadership role",J530))=TRUE),1,0)</f>
        <v>0</v>
      </c>
      <c r="S530" s="70">
        <f t="shared" ref="S530:S545" si="45">IF(OR(N530=1,O530=1,P530=1,Q530=1,R530=1),1,0)</f>
        <v>1</v>
      </c>
      <c r="T530" s="17"/>
      <c r="U530" s="13" t="str">
        <f>IF(ISNA(VLOOKUP(E530,'[2]One year follow-up_inperson'!$C:$C,1,FALSE)),"No","Yes")</f>
        <v>No</v>
      </c>
      <c r="V530" s="28" t="s">
        <v>721</v>
      </c>
    </row>
    <row r="531" spans="1:22" ht="28.5" x14ac:dyDescent="0.45">
      <c r="A531" s="3">
        <v>2023</v>
      </c>
      <c r="B531" s="3" t="s">
        <v>718</v>
      </c>
      <c r="C531" s="46" t="s">
        <v>1039</v>
      </c>
      <c r="D531" s="13" t="str">
        <f t="shared" si="36"/>
        <v>279</v>
      </c>
      <c r="E531" s="24">
        <v>2794</v>
      </c>
      <c r="F531" s="79" t="s">
        <v>1044</v>
      </c>
      <c r="G531" s="25" t="s">
        <v>22</v>
      </c>
      <c r="H531" s="16">
        <v>37</v>
      </c>
      <c r="I531" s="26" t="s">
        <v>23</v>
      </c>
      <c r="J531" s="26" t="s">
        <v>1045</v>
      </c>
      <c r="K531" s="68">
        <f t="shared" si="37"/>
        <v>1</v>
      </c>
      <c r="L531" s="68">
        <f t="shared" si="38"/>
        <v>0</v>
      </c>
      <c r="M531" s="68">
        <f t="shared" si="39"/>
        <v>0</v>
      </c>
      <c r="N531" s="68">
        <f t="shared" si="40"/>
        <v>1</v>
      </c>
      <c r="O531" s="69">
        <f t="shared" si="41"/>
        <v>0</v>
      </c>
      <c r="P531" s="69">
        <f t="shared" si="42"/>
        <v>0</v>
      </c>
      <c r="Q531" s="69">
        <f t="shared" si="43"/>
        <v>0</v>
      </c>
      <c r="R531" s="69">
        <f t="shared" si="44"/>
        <v>0</v>
      </c>
      <c r="S531" s="70">
        <f t="shared" si="45"/>
        <v>1</v>
      </c>
      <c r="T531" s="17"/>
      <c r="U531" s="13" t="str">
        <f>IF(ISNA(VLOOKUP(E531,'[2]One year follow-up_inperson'!$C:$C,1,FALSE)),"No","Yes")</f>
        <v>No</v>
      </c>
      <c r="V531" s="28" t="s">
        <v>721</v>
      </c>
    </row>
    <row r="532" spans="1:22" ht="28.5" x14ac:dyDescent="0.45">
      <c r="A532" s="3">
        <v>2023</v>
      </c>
      <c r="B532" s="3" t="s">
        <v>718</v>
      </c>
      <c r="C532" s="46" t="s">
        <v>1039</v>
      </c>
      <c r="D532" s="13" t="str">
        <f t="shared" si="36"/>
        <v>279</v>
      </c>
      <c r="E532" s="24">
        <v>27917</v>
      </c>
      <c r="F532" s="79" t="s">
        <v>1046</v>
      </c>
      <c r="G532" s="25" t="s">
        <v>22</v>
      </c>
      <c r="H532" s="16">
        <v>53</v>
      </c>
      <c r="I532" s="26" t="s">
        <v>25</v>
      </c>
      <c r="J532" s="26"/>
      <c r="K532" s="68">
        <f t="shared" si="37"/>
        <v>0</v>
      </c>
      <c r="L532" s="68">
        <f t="shared" si="38"/>
        <v>0</v>
      </c>
      <c r="M532" s="68">
        <f t="shared" si="39"/>
        <v>0</v>
      </c>
      <c r="N532" s="68">
        <f t="shared" si="40"/>
        <v>0</v>
      </c>
      <c r="O532" s="69">
        <f t="shared" si="41"/>
        <v>0</v>
      </c>
      <c r="P532" s="69">
        <f t="shared" si="42"/>
        <v>0</v>
      </c>
      <c r="Q532" s="69">
        <f t="shared" si="43"/>
        <v>0</v>
      </c>
      <c r="R532" s="69">
        <f t="shared" si="44"/>
        <v>0</v>
      </c>
      <c r="S532" s="70">
        <f t="shared" si="45"/>
        <v>0</v>
      </c>
      <c r="T532" s="17"/>
      <c r="U532" s="13" t="str">
        <f>IF(ISNA(VLOOKUP(E532,'[2]One year follow-up_inperson'!$C:$C,1,FALSE)),"No","Yes")</f>
        <v>No</v>
      </c>
      <c r="V532" s="28" t="s">
        <v>721</v>
      </c>
    </row>
    <row r="533" spans="1:22" ht="28.5" x14ac:dyDescent="0.45">
      <c r="A533" s="3">
        <v>2023</v>
      </c>
      <c r="B533" s="3" t="s">
        <v>718</v>
      </c>
      <c r="C533" s="46" t="s">
        <v>1039</v>
      </c>
      <c r="D533" s="13" t="str">
        <f t="shared" si="36"/>
        <v>279</v>
      </c>
      <c r="E533" s="24">
        <v>27920</v>
      </c>
      <c r="F533" s="79" t="s">
        <v>1047</v>
      </c>
      <c r="G533" s="25" t="s">
        <v>22</v>
      </c>
      <c r="H533" s="16">
        <v>62</v>
      </c>
      <c r="I533" s="26" t="s">
        <v>23</v>
      </c>
      <c r="J533" s="26" t="s">
        <v>1048</v>
      </c>
      <c r="K533" s="68">
        <f t="shared" si="37"/>
        <v>0</v>
      </c>
      <c r="L533" s="68">
        <f t="shared" si="38"/>
        <v>1</v>
      </c>
      <c r="M533" s="68">
        <f t="shared" si="39"/>
        <v>0</v>
      </c>
      <c r="N533" s="68">
        <f t="shared" si="40"/>
        <v>1</v>
      </c>
      <c r="O533" s="69">
        <f t="shared" si="41"/>
        <v>0</v>
      </c>
      <c r="P533" s="69">
        <f t="shared" si="42"/>
        <v>0</v>
      </c>
      <c r="Q533" s="69">
        <f t="shared" si="43"/>
        <v>0</v>
      </c>
      <c r="R533" s="69">
        <f t="shared" si="44"/>
        <v>0</v>
      </c>
      <c r="S533" s="70">
        <f t="shared" si="45"/>
        <v>1</v>
      </c>
      <c r="T533" s="17"/>
      <c r="U533" s="13" t="str">
        <f>IF(ISNA(VLOOKUP(E533,'[2]One year follow-up_inperson'!$C:$C,1,FALSE)),"No","Yes")</f>
        <v>No</v>
      </c>
      <c r="V533" s="28" t="s">
        <v>721</v>
      </c>
    </row>
    <row r="534" spans="1:22" ht="71.25" x14ac:dyDescent="0.45">
      <c r="A534" s="3">
        <v>2023</v>
      </c>
      <c r="B534" s="3" t="s">
        <v>718</v>
      </c>
      <c r="C534" s="46" t="s">
        <v>1039</v>
      </c>
      <c r="D534" s="13" t="str">
        <f t="shared" si="36"/>
        <v>279</v>
      </c>
      <c r="E534" s="24">
        <v>27921</v>
      </c>
      <c r="F534" s="79" t="s">
        <v>1049</v>
      </c>
      <c r="G534" s="25" t="s">
        <v>22</v>
      </c>
      <c r="H534" s="16">
        <v>26</v>
      </c>
      <c r="I534" s="26" t="s">
        <v>23</v>
      </c>
      <c r="J534" s="26" t="s">
        <v>1050</v>
      </c>
      <c r="K534" s="68">
        <f t="shared" si="37"/>
        <v>1</v>
      </c>
      <c r="L534" s="68">
        <f t="shared" si="38"/>
        <v>1</v>
      </c>
      <c r="M534" s="68">
        <f t="shared" si="39"/>
        <v>0</v>
      </c>
      <c r="N534" s="68">
        <f t="shared" si="40"/>
        <v>1</v>
      </c>
      <c r="O534" s="69">
        <f t="shared" si="41"/>
        <v>1</v>
      </c>
      <c r="P534" s="69">
        <f t="shared" si="42"/>
        <v>0</v>
      </c>
      <c r="Q534" s="69">
        <f t="shared" si="43"/>
        <v>0</v>
      </c>
      <c r="R534" s="69">
        <f t="shared" si="44"/>
        <v>0</v>
      </c>
      <c r="S534" s="70">
        <f t="shared" si="45"/>
        <v>1</v>
      </c>
      <c r="T534" s="17"/>
      <c r="U534" s="13" t="str">
        <f>IF(ISNA(VLOOKUP(E534,'[2]One year follow-up_inperson'!$C:$C,1,FALSE)),"No","Yes")</f>
        <v>No</v>
      </c>
      <c r="V534" s="28" t="s">
        <v>721</v>
      </c>
    </row>
    <row r="535" spans="1:22" ht="28.5" x14ac:dyDescent="0.45">
      <c r="A535" s="3">
        <v>2023</v>
      </c>
      <c r="B535" s="3" t="s">
        <v>718</v>
      </c>
      <c r="C535" s="46" t="s">
        <v>1039</v>
      </c>
      <c r="D535" s="13" t="str">
        <f t="shared" si="36"/>
        <v>279</v>
      </c>
      <c r="E535" s="24">
        <v>27924</v>
      </c>
      <c r="F535" s="79" t="s">
        <v>1051</v>
      </c>
      <c r="G535" s="25" t="s">
        <v>22</v>
      </c>
      <c r="H535" s="16">
        <v>60</v>
      </c>
      <c r="I535" s="26" t="s">
        <v>23</v>
      </c>
      <c r="J535" s="26" t="s">
        <v>1052</v>
      </c>
      <c r="K535" s="68">
        <f t="shared" si="37"/>
        <v>0</v>
      </c>
      <c r="L535" s="68">
        <f t="shared" si="38"/>
        <v>1</v>
      </c>
      <c r="M535" s="68">
        <f t="shared" si="39"/>
        <v>0</v>
      </c>
      <c r="N535" s="68">
        <f t="shared" si="40"/>
        <v>1</v>
      </c>
      <c r="O535" s="69">
        <f t="shared" si="41"/>
        <v>0</v>
      </c>
      <c r="P535" s="69">
        <f t="shared" si="42"/>
        <v>0</v>
      </c>
      <c r="Q535" s="69">
        <f t="shared" si="43"/>
        <v>0</v>
      </c>
      <c r="R535" s="69">
        <f t="shared" si="44"/>
        <v>0</v>
      </c>
      <c r="S535" s="70">
        <f t="shared" si="45"/>
        <v>1</v>
      </c>
      <c r="T535" s="17"/>
      <c r="U535" s="13" t="str">
        <f>IF(ISNA(VLOOKUP(E535,'[2]One year follow-up_inperson'!$C:$C,1,FALSE)),"No","Yes")</f>
        <v>No</v>
      </c>
      <c r="V535" s="28" t="s">
        <v>721</v>
      </c>
    </row>
    <row r="536" spans="1:22" ht="28.5" x14ac:dyDescent="0.45">
      <c r="A536" s="3">
        <v>2023</v>
      </c>
      <c r="B536" s="3" t="s">
        <v>718</v>
      </c>
      <c r="C536" s="46" t="s">
        <v>1039</v>
      </c>
      <c r="D536" s="13" t="str">
        <f t="shared" si="36"/>
        <v>279</v>
      </c>
      <c r="E536" s="24">
        <v>27925</v>
      </c>
      <c r="F536" s="79" t="s">
        <v>1053</v>
      </c>
      <c r="G536" s="25" t="s">
        <v>22</v>
      </c>
      <c r="H536" s="16">
        <v>64</v>
      </c>
      <c r="I536" s="26" t="s">
        <v>23</v>
      </c>
      <c r="J536" s="26" t="s">
        <v>1054</v>
      </c>
      <c r="K536" s="68">
        <f t="shared" si="37"/>
        <v>0</v>
      </c>
      <c r="L536" s="68">
        <f t="shared" si="38"/>
        <v>0</v>
      </c>
      <c r="M536" s="68">
        <f t="shared" si="39"/>
        <v>0</v>
      </c>
      <c r="N536" s="68">
        <f t="shared" si="40"/>
        <v>0</v>
      </c>
      <c r="O536" s="69">
        <f t="shared" si="41"/>
        <v>0</v>
      </c>
      <c r="P536" s="69">
        <f t="shared" si="42"/>
        <v>0</v>
      </c>
      <c r="Q536" s="69">
        <f t="shared" si="43"/>
        <v>0</v>
      </c>
      <c r="R536" s="69">
        <f t="shared" si="44"/>
        <v>0</v>
      </c>
      <c r="S536" s="70">
        <f t="shared" si="45"/>
        <v>0</v>
      </c>
      <c r="T536" s="17"/>
      <c r="U536" s="13" t="str">
        <f>IF(ISNA(VLOOKUP(E536,'[2]One year follow-up_inperson'!$C:$C,1,FALSE)),"No","Yes")</f>
        <v>No</v>
      </c>
      <c r="V536" s="28" t="s">
        <v>721</v>
      </c>
    </row>
    <row r="537" spans="1:22" ht="57" x14ac:dyDescent="0.45">
      <c r="A537" s="3">
        <v>2023</v>
      </c>
      <c r="B537" s="3" t="s">
        <v>718</v>
      </c>
      <c r="C537" s="46" t="s">
        <v>1039</v>
      </c>
      <c r="D537" s="13" t="str">
        <f t="shared" si="36"/>
        <v>279</v>
      </c>
      <c r="E537" s="24">
        <v>27926</v>
      </c>
      <c r="F537" s="79" t="s">
        <v>1055</v>
      </c>
      <c r="G537" s="25" t="s">
        <v>22</v>
      </c>
      <c r="H537" s="16">
        <v>40</v>
      </c>
      <c r="I537" s="26" t="s">
        <v>23</v>
      </c>
      <c r="J537" s="26" t="s">
        <v>1056</v>
      </c>
      <c r="K537" s="68">
        <f t="shared" si="37"/>
        <v>0</v>
      </c>
      <c r="L537" s="68">
        <f t="shared" si="38"/>
        <v>1</v>
      </c>
      <c r="M537" s="68">
        <f t="shared" si="39"/>
        <v>0</v>
      </c>
      <c r="N537" s="68">
        <f t="shared" si="40"/>
        <v>1</v>
      </c>
      <c r="O537" s="69">
        <f t="shared" si="41"/>
        <v>1</v>
      </c>
      <c r="P537" s="69">
        <f t="shared" si="42"/>
        <v>0</v>
      </c>
      <c r="Q537" s="69">
        <f t="shared" si="43"/>
        <v>0</v>
      </c>
      <c r="R537" s="69">
        <f t="shared" si="44"/>
        <v>0</v>
      </c>
      <c r="S537" s="70">
        <f t="shared" si="45"/>
        <v>1</v>
      </c>
      <c r="T537" s="17"/>
      <c r="U537" s="13" t="str">
        <f>IF(ISNA(VLOOKUP(E537,'[2]One year follow-up_inperson'!$C:$C,1,FALSE)),"No","Yes")</f>
        <v>No</v>
      </c>
      <c r="V537" s="28" t="s">
        <v>721</v>
      </c>
    </row>
    <row r="538" spans="1:22" ht="42.75" x14ac:dyDescent="0.45">
      <c r="A538" s="3">
        <v>2023</v>
      </c>
      <c r="B538" s="3" t="s">
        <v>718</v>
      </c>
      <c r="C538" s="46" t="s">
        <v>1039</v>
      </c>
      <c r="D538" s="13" t="str">
        <f t="shared" si="36"/>
        <v>279</v>
      </c>
      <c r="E538" s="24">
        <v>27928</v>
      </c>
      <c r="F538" s="79" t="s">
        <v>1057</v>
      </c>
      <c r="G538" s="25" t="s">
        <v>22</v>
      </c>
      <c r="H538" s="16">
        <v>35</v>
      </c>
      <c r="I538" s="26" t="s">
        <v>23</v>
      </c>
      <c r="J538" s="26" t="s">
        <v>1058</v>
      </c>
      <c r="K538" s="68">
        <f t="shared" si="37"/>
        <v>0</v>
      </c>
      <c r="L538" s="68">
        <f t="shared" si="38"/>
        <v>1</v>
      </c>
      <c r="M538" s="68">
        <f t="shared" si="39"/>
        <v>0</v>
      </c>
      <c r="N538" s="68">
        <f t="shared" si="40"/>
        <v>1</v>
      </c>
      <c r="O538" s="69">
        <f t="shared" si="41"/>
        <v>0</v>
      </c>
      <c r="P538" s="69">
        <f t="shared" si="42"/>
        <v>0</v>
      </c>
      <c r="Q538" s="69">
        <f t="shared" si="43"/>
        <v>0</v>
      </c>
      <c r="R538" s="69">
        <f t="shared" si="44"/>
        <v>0</v>
      </c>
      <c r="S538" s="70">
        <f t="shared" si="45"/>
        <v>1</v>
      </c>
      <c r="T538" s="17"/>
      <c r="U538" s="13" t="str">
        <f>IF(ISNA(VLOOKUP(E538,'[2]One year follow-up_inperson'!$C:$C,1,FALSE)),"No","Yes")</f>
        <v>No</v>
      </c>
      <c r="V538" s="28" t="s">
        <v>721</v>
      </c>
    </row>
    <row r="539" spans="1:22" ht="42.75" x14ac:dyDescent="0.45">
      <c r="A539" s="3">
        <v>2023</v>
      </c>
      <c r="B539" s="3" t="s">
        <v>718</v>
      </c>
      <c r="C539" s="46" t="s">
        <v>1039</v>
      </c>
      <c r="D539" s="13" t="str">
        <f t="shared" si="36"/>
        <v>279</v>
      </c>
      <c r="E539" s="24">
        <v>27934</v>
      </c>
      <c r="F539" s="79" t="s">
        <v>1059</v>
      </c>
      <c r="G539" s="25" t="s">
        <v>22</v>
      </c>
      <c r="H539" s="16">
        <v>63</v>
      </c>
      <c r="I539" s="26" t="s">
        <v>23</v>
      </c>
      <c r="J539" s="26" t="s">
        <v>1060</v>
      </c>
      <c r="K539" s="68">
        <f t="shared" si="37"/>
        <v>0</v>
      </c>
      <c r="L539" s="68">
        <f t="shared" si="38"/>
        <v>1</v>
      </c>
      <c r="M539" s="68">
        <f t="shared" si="39"/>
        <v>0</v>
      </c>
      <c r="N539" s="68">
        <f t="shared" si="40"/>
        <v>1</v>
      </c>
      <c r="O539" s="69">
        <f t="shared" si="41"/>
        <v>1</v>
      </c>
      <c r="P539" s="69">
        <f t="shared" si="42"/>
        <v>0</v>
      </c>
      <c r="Q539" s="69">
        <f t="shared" si="43"/>
        <v>0</v>
      </c>
      <c r="R539" s="69">
        <f t="shared" si="44"/>
        <v>0</v>
      </c>
      <c r="S539" s="70">
        <f t="shared" si="45"/>
        <v>1</v>
      </c>
      <c r="T539" s="17"/>
      <c r="U539" s="13" t="str">
        <f>IF(ISNA(VLOOKUP(E539,'[2]One year follow-up_inperson'!$C:$C,1,FALSE)),"No","Yes")</f>
        <v>No</v>
      </c>
      <c r="V539" s="28" t="s">
        <v>721</v>
      </c>
    </row>
    <row r="540" spans="1:22" ht="114" x14ac:dyDescent="0.45">
      <c r="A540" s="3">
        <v>2023</v>
      </c>
      <c r="B540" s="3" t="s">
        <v>718</v>
      </c>
      <c r="C540" s="46" t="s">
        <v>1061</v>
      </c>
      <c r="D540" s="13" t="str">
        <f t="shared" si="36"/>
        <v>279</v>
      </c>
      <c r="E540" s="24">
        <v>27932</v>
      </c>
      <c r="F540" s="79" t="s">
        <v>1062</v>
      </c>
      <c r="G540" s="25" t="s">
        <v>22</v>
      </c>
      <c r="H540" s="16">
        <v>33</v>
      </c>
      <c r="I540" s="26" t="s">
        <v>23</v>
      </c>
      <c r="J540" s="26" t="s">
        <v>1063</v>
      </c>
      <c r="K540" s="68">
        <f t="shared" si="37"/>
        <v>0</v>
      </c>
      <c r="L540" s="68">
        <f t="shared" si="38"/>
        <v>1</v>
      </c>
      <c r="M540" s="68">
        <f t="shared" si="39"/>
        <v>0</v>
      </c>
      <c r="N540" s="68">
        <f t="shared" si="40"/>
        <v>1</v>
      </c>
      <c r="O540" s="69">
        <f t="shared" si="41"/>
        <v>0</v>
      </c>
      <c r="P540" s="69">
        <f t="shared" si="42"/>
        <v>0</v>
      </c>
      <c r="Q540" s="69">
        <f t="shared" si="43"/>
        <v>0</v>
      </c>
      <c r="R540" s="69">
        <f t="shared" si="44"/>
        <v>0</v>
      </c>
      <c r="S540" s="70">
        <f t="shared" si="45"/>
        <v>1</v>
      </c>
      <c r="T540" s="17"/>
      <c r="U540" s="13" t="str">
        <f>IF(ISNA(VLOOKUP(E540,'[2]One year follow-up_inperson'!$C:$C,1,FALSE)),"No","Yes")</f>
        <v>No</v>
      </c>
      <c r="V540" s="28" t="s">
        <v>721</v>
      </c>
    </row>
    <row r="541" spans="1:22" ht="156.75" x14ac:dyDescent="0.45">
      <c r="A541" s="3">
        <v>2023</v>
      </c>
      <c r="B541" s="3" t="s">
        <v>718</v>
      </c>
      <c r="C541" s="46" t="s">
        <v>1061</v>
      </c>
      <c r="D541" s="13" t="str">
        <f t="shared" si="36"/>
        <v>279</v>
      </c>
      <c r="E541" s="24">
        <v>27935</v>
      </c>
      <c r="F541" s="79" t="s">
        <v>1064</v>
      </c>
      <c r="G541" s="25" t="s">
        <v>22</v>
      </c>
      <c r="H541" s="16">
        <v>57</v>
      </c>
      <c r="I541" s="26" t="s">
        <v>23</v>
      </c>
      <c r="J541" s="26" t="s">
        <v>1065</v>
      </c>
      <c r="K541" s="68">
        <f t="shared" si="37"/>
        <v>0</v>
      </c>
      <c r="L541" s="68">
        <f t="shared" si="38"/>
        <v>1</v>
      </c>
      <c r="M541" s="68">
        <f t="shared" si="39"/>
        <v>0</v>
      </c>
      <c r="N541" s="68">
        <f t="shared" si="40"/>
        <v>1</v>
      </c>
      <c r="O541" s="69">
        <f t="shared" si="41"/>
        <v>1</v>
      </c>
      <c r="P541" s="69">
        <f t="shared" si="42"/>
        <v>0</v>
      </c>
      <c r="Q541" s="69">
        <f t="shared" si="43"/>
        <v>0</v>
      </c>
      <c r="R541" s="69">
        <f t="shared" si="44"/>
        <v>0</v>
      </c>
      <c r="S541" s="70">
        <f t="shared" si="45"/>
        <v>1</v>
      </c>
      <c r="T541" s="17"/>
      <c r="U541" s="13" t="str">
        <f>IF(ISNA(VLOOKUP(E541,'[2]One year follow-up_inperson'!$C:$C,1,FALSE)),"No","Yes")</f>
        <v>No</v>
      </c>
      <c r="V541" s="28" t="s">
        <v>721</v>
      </c>
    </row>
    <row r="542" spans="1:22" ht="42.75" x14ac:dyDescent="0.45">
      <c r="A542" s="3">
        <v>2023</v>
      </c>
      <c r="B542" s="3" t="s">
        <v>718</v>
      </c>
      <c r="C542" s="46" t="s">
        <v>1039</v>
      </c>
      <c r="D542" s="13" t="str">
        <f t="shared" si="36"/>
        <v>279</v>
      </c>
      <c r="E542" s="24">
        <v>27936</v>
      </c>
      <c r="F542" s="79" t="s">
        <v>1066</v>
      </c>
      <c r="G542" s="25" t="s">
        <v>22</v>
      </c>
      <c r="H542" s="16">
        <v>45</v>
      </c>
      <c r="I542" s="26" t="s">
        <v>23</v>
      </c>
      <c r="J542" s="26" t="s">
        <v>1067</v>
      </c>
      <c r="K542" s="68">
        <f t="shared" si="37"/>
        <v>0</v>
      </c>
      <c r="L542" s="68">
        <f t="shared" si="38"/>
        <v>1</v>
      </c>
      <c r="M542" s="68">
        <f t="shared" si="39"/>
        <v>0</v>
      </c>
      <c r="N542" s="68">
        <f t="shared" si="40"/>
        <v>1</v>
      </c>
      <c r="O542" s="69">
        <f t="shared" si="41"/>
        <v>1</v>
      </c>
      <c r="P542" s="69">
        <f t="shared" si="42"/>
        <v>0</v>
      </c>
      <c r="Q542" s="69">
        <f t="shared" si="43"/>
        <v>0</v>
      </c>
      <c r="R542" s="69">
        <f t="shared" si="44"/>
        <v>0</v>
      </c>
      <c r="S542" s="70">
        <f t="shared" si="45"/>
        <v>1</v>
      </c>
      <c r="T542" s="17"/>
      <c r="U542" s="13" t="str">
        <f>IF(ISNA(VLOOKUP(E542,'[2]One year follow-up_inperson'!$C:$C,1,FALSE)),"No","Yes")</f>
        <v>No</v>
      </c>
      <c r="V542" s="28" t="s">
        <v>721</v>
      </c>
    </row>
    <row r="543" spans="1:22" ht="57" x14ac:dyDescent="0.45">
      <c r="A543" s="3">
        <v>2023</v>
      </c>
      <c r="B543" s="3" t="s">
        <v>718</v>
      </c>
      <c r="C543" s="46" t="s">
        <v>1039</v>
      </c>
      <c r="D543" s="13" t="str">
        <f t="shared" si="36"/>
        <v>279</v>
      </c>
      <c r="E543" s="24">
        <v>27937</v>
      </c>
      <c r="F543" s="79" t="s">
        <v>1068</v>
      </c>
      <c r="G543" s="25" t="s">
        <v>22</v>
      </c>
      <c r="H543" s="16">
        <v>30</v>
      </c>
      <c r="I543" s="26" t="s">
        <v>23</v>
      </c>
      <c r="J543" s="26" t="s">
        <v>1069</v>
      </c>
      <c r="K543" s="68">
        <f t="shared" si="37"/>
        <v>0</v>
      </c>
      <c r="L543" s="68">
        <f t="shared" si="38"/>
        <v>0</v>
      </c>
      <c r="M543" s="68">
        <f t="shared" si="39"/>
        <v>0</v>
      </c>
      <c r="N543" s="68">
        <f t="shared" si="40"/>
        <v>0</v>
      </c>
      <c r="O543" s="69">
        <f t="shared" si="41"/>
        <v>0</v>
      </c>
      <c r="P543" s="69">
        <f t="shared" si="42"/>
        <v>0</v>
      </c>
      <c r="Q543" s="69">
        <f t="shared" si="43"/>
        <v>0</v>
      </c>
      <c r="R543" s="69">
        <f t="shared" si="44"/>
        <v>0</v>
      </c>
      <c r="S543" s="70">
        <f t="shared" si="45"/>
        <v>0</v>
      </c>
      <c r="T543" s="17"/>
      <c r="U543" s="13" t="str">
        <f>IF(ISNA(VLOOKUP(E543,'[2]One year follow-up_inperson'!$C:$C,1,FALSE)),"No","Yes")</f>
        <v>No</v>
      </c>
      <c r="V543" s="28" t="s">
        <v>721</v>
      </c>
    </row>
    <row r="544" spans="1:22" ht="42.75" x14ac:dyDescent="0.45">
      <c r="A544" s="3">
        <v>2023</v>
      </c>
      <c r="B544" s="3" t="s">
        <v>718</v>
      </c>
      <c r="C544" s="46" t="s">
        <v>1039</v>
      </c>
      <c r="D544" s="13" t="str">
        <f t="shared" si="36"/>
        <v>279</v>
      </c>
      <c r="E544" s="24">
        <v>27938</v>
      </c>
      <c r="F544" s="79" t="s">
        <v>1070</v>
      </c>
      <c r="G544" s="25" t="s">
        <v>22</v>
      </c>
      <c r="H544" s="16">
        <v>38</v>
      </c>
      <c r="I544" s="26" t="s">
        <v>23</v>
      </c>
      <c r="J544" s="26" t="s">
        <v>1071</v>
      </c>
      <c r="K544" s="68">
        <f t="shared" si="37"/>
        <v>0</v>
      </c>
      <c r="L544" s="68">
        <f t="shared" si="38"/>
        <v>1</v>
      </c>
      <c r="M544" s="68">
        <f t="shared" si="39"/>
        <v>0</v>
      </c>
      <c r="N544" s="68">
        <f t="shared" si="40"/>
        <v>1</v>
      </c>
      <c r="O544" s="69">
        <f t="shared" si="41"/>
        <v>1</v>
      </c>
      <c r="P544" s="69">
        <f t="shared" si="42"/>
        <v>0</v>
      </c>
      <c r="Q544" s="69">
        <f t="shared" si="43"/>
        <v>0</v>
      </c>
      <c r="R544" s="69">
        <f t="shared" si="44"/>
        <v>0</v>
      </c>
      <c r="S544" s="70">
        <f t="shared" si="45"/>
        <v>1</v>
      </c>
      <c r="T544" s="17"/>
      <c r="U544" s="13" t="str">
        <f>IF(ISNA(VLOOKUP(E544,'[2]One year follow-up_inperson'!$C:$C,1,FALSE)),"No","Yes")</f>
        <v>No</v>
      </c>
      <c r="V544" s="28" t="s">
        <v>721</v>
      </c>
    </row>
    <row r="545" spans="1:22" ht="185.25" x14ac:dyDescent="0.45">
      <c r="A545" s="3">
        <v>2023</v>
      </c>
      <c r="B545" s="3" t="s">
        <v>718</v>
      </c>
      <c r="C545" s="46" t="s">
        <v>1061</v>
      </c>
      <c r="D545" s="13" t="str">
        <f t="shared" si="36"/>
        <v>279</v>
      </c>
      <c r="E545" s="24">
        <v>27939</v>
      </c>
      <c r="F545" s="79" t="s">
        <v>127</v>
      </c>
      <c r="G545" s="25" t="s">
        <v>22</v>
      </c>
      <c r="H545" s="16">
        <v>41</v>
      </c>
      <c r="I545" s="26" t="s">
        <v>23</v>
      </c>
      <c r="J545" s="26" t="s">
        <v>1072</v>
      </c>
      <c r="K545" s="68">
        <f t="shared" si="37"/>
        <v>1</v>
      </c>
      <c r="L545" s="68">
        <f t="shared" si="38"/>
        <v>1</v>
      </c>
      <c r="M545" s="68">
        <f t="shared" si="39"/>
        <v>0</v>
      </c>
      <c r="N545" s="68">
        <f t="shared" si="40"/>
        <v>1</v>
      </c>
      <c r="O545" s="69">
        <f t="shared" si="41"/>
        <v>1</v>
      </c>
      <c r="P545" s="69">
        <f t="shared" si="42"/>
        <v>0</v>
      </c>
      <c r="Q545" s="69">
        <f t="shared" si="43"/>
        <v>0</v>
      </c>
      <c r="R545" s="69">
        <f t="shared" si="44"/>
        <v>0</v>
      </c>
      <c r="S545" s="70">
        <f t="shared" si="45"/>
        <v>1</v>
      </c>
      <c r="T545" s="17"/>
      <c r="U545" s="13" t="str">
        <f>IF(ISNA(VLOOKUP(E545,'[2]One year follow-up_inperson'!$C:$C,1,FALSE)),"No","Yes")</f>
        <v>No</v>
      </c>
      <c r="V545" s="28" t="s">
        <v>721</v>
      </c>
    </row>
    <row r="546" spans="1:22" ht="54" x14ac:dyDescent="0.45">
      <c r="A546" s="3">
        <v>2023</v>
      </c>
      <c r="B546" s="3" t="s">
        <v>718</v>
      </c>
      <c r="C546" s="46" t="s">
        <v>1039</v>
      </c>
      <c r="D546" s="13" t="str">
        <f>LEFT(E546,3)</f>
        <v>280</v>
      </c>
      <c r="E546" s="29">
        <v>2801</v>
      </c>
      <c r="F546" s="2" t="s">
        <v>1073</v>
      </c>
      <c r="G546" s="72" t="s">
        <v>22</v>
      </c>
      <c r="H546" s="16">
        <v>33</v>
      </c>
      <c r="I546" s="30" t="s">
        <v>23</v>
      </c>
      <c r="J546" s="31" t="s">
        <v>1074</v>
      </c>
      <c r="K546" s="68">
        <f>IF(OR(ISNUMBER(SEARCH("confidence",J546))=TRUE,ISNUMBER(SEARCH("hope for the future",J546))=TRUE,ISNUMBER(SEARCH("communicate",J546))=TRUE,ISNUMBER(SEARCH("worthy",J546))=TRUE,ISNUMBER(SEARCH("thought",J546))=TRUE,ISNUMBER(SEARCH("open",J546))=TRUE,ISNUMBER(SEARCH("believe",J546))=TRUE,ISNUMBER(SEARCH("confident",J546))=TRUE,ISNUMBER(SEARCH("empower",J546))=TRUE),1,0)</f>
        <v>0</v>
      </c>
      <c r="L546" s="68">
        <f>IF(OR(ISNUMBER(SEARCH("decision",J546))=TRUE,ISNUMBER(SEARCH("save",J546))=TRUE,ISNUMBER(SEARCH("saving",J546))=TRUE,ISNUMBER(SEARCH("started",J546))=TRUE,ISNUMBER(SEARCH("buy",J546))=TRUE,ISNUMBER(SEARCH("bought",J546))=TRUE),1,0)</f>
        <v>1</v>
      </c>
      <c r="M546" s="68">
        <f>IF(OR(ISNUMBER(SEARCH("active",J546))=TRUE,ISNUMBER(SEARCH("proactive",J546))=TRUE,ISNUMBER(SEARCH("face challenge",J546))=TRUE),1,0)</f>
        <v>0</v>
      </c>
      <c r="N546" s="68">
        <f>IF(OR(K546=1,L546=1,M546=1),1,0)</f>
        <v>1</v>
      </c>
      <c r="O546" s="69">
        <f>IF(OR(ISNUMBER(SEARCH("started a business",J546))=TRUE,ISNUMBER(SEARCH("started an income generating activity",J546))=TRUE,ISNUMBER(SEARCH("a business",J546))=TRUE),1,0)</f>
        <v>0</v>
      </c>
      <c r="P546" s="69">
        <f>IF(OR(ISNUMBER(SEARCH("got a job",J546))=TRUE,ISNUMBER(SEARCH("got an internship",J546))=TRUE,ISNUMBER(SEARCH("got a promotion",J546))=TRUE),1,0)</f>
        <v>0</v>
      </c>
      <c r="Q546" s="69">
        <f>IF(OR(ISNUMBER(SEARCH("school admission",J546))=TRUE,ISNUMBER(SEARCH("perfomance in class",J546))=TRUE,ISNUMBER(SEARCH("scholarship",J546))=TRUE,ISNUMBER(SEARCH("pursue higher education",J546))=TRUE),1,0)</f>
        <v>0</v>
      </c>
      <c r="R546" s="69">
        <f>IF(OR(ISNUMBER(SEARCH("leadership role",J546))=TRUE),1,0)</f>
        <v>0</v>
      </c>
      <c r="S546" s="70">
        <f>IF(OR(N546=1,O546=1,P546=1,Q546=1,R546=1),1,0)</f>
        <v>1</v>
      </c>
      <c r="T546" s="17"/>
      <c r="U546" s="13" t="str">
        <f>IF(ISNA(VLOOKUP(E546,'[2]One year follow-up_inperson'!$C:$C,1,FALSE)),"No","Yes")</f>
        <v>No</v>
      </c>
      <c r="V546" s="28" t="s">
        <v>721</v>
      </c>
    </row>
    <row r="547" spans="1:22" ht="54" x14ac:dyDescent="0.45">
      <c r="A547" s="3">
        <v>2023</v>
      </c>
      <c r="B547" s="3" t="s">
        <v>718</v>
      </c>
      <c r="C547" s="46" t="s">
        <v>1039</v>
      </c>
      <c r="D547" s="13" t="str">
        <f t="shared" si="36"/>
        <v>280</v>
      </c>
      <c r="E547" s="29">
        <v>2802</v>
      </c>
      <c r="F547" s="2" t="s">
        <v>1075</v>
      </c>
      <c r="G547" s="72" t="s">
        <v>22</v>
      </c>
      <c r="H547" s="16">
        <v>41</v>
      </c>
      <c r="I547" s="30" t="s">
        <v>23</v>
      </c>
      <c r="J547" s="31" t="s">
        <v>1076</v>
      </c>
      <c r="K547" s="68">
        <f t="shared" ref="K547:K567" si="46">IF(OR(ISNUMBER(SEARCH("confidence",J547))=TRUE,ISNUMBER(SEARCH("hope for the future",J547))=TRUE,ISNUMBER(SEARCH("communicate",J547))=TRUE,ISNUMBER(SEARCH("worthy",J547))=TRUE,ISNUMBER(SEARCH("thought",J547))=TRUE,ISNUMBER(SEARCH("open",J547))=TRUE,ISNUMBER(SEARCH("believe",J547))=TRUE,ISNUMBER(SEARCH("confident",J547))=TRUE,ISNUMBER(SEARCH("empower",J547))=TRUE),1,0)</f>
        <v>0</v>
      </c>
      <c r="L547" s="68">
        <f t="shared" ref="L547:L567" si="47">IF(OR(ISNUMBER(SEARCH("decision",J547))=TRUE,ISNUMBER(SEARCH("save",J547))=TRUE,ISNUMBER(SEARCH("saving",J547))=TRUE,ISNUMBER(SEARCH("started",J547))=TRUE,ISNUMBER(SEARCH("buy",J547))=TRUE,ISNUMBER(SEARCH("bought",J547))=TRUE),1,0)</f>
        <v>1</v>
      </c>
      <c r="M547" s="68">
        <f t="shared" ref="M547:M567" si="48">IF(OR(ISNUMBER(SEARCH("active",J547))=TRUE,ISNUMBER(SEARCH("proactive",J547))=TRUE,ISNUMBER(SEARCH("face challenge",J547))=TRUE),1,0)</f>
        <v>0</v>
      </c>
      <c r="N547" s="68">
        <f t="shared" ref="N547:N567" si="49">IF(OR(K547=1,L547=1,M547=1),1,0)</f>
        <v>1</v>
      </c>
      <c r="O547" s="69">
        <f t="shared" ref="O547:O567" si="50">IF(OR(ISNUMBER(SEARCH("started a business",J547))=TRUE,ISNUMBER(SEARCH("started an income generating activity",J547))=TRUE,ISNUMBER(SEARCH("a business",J547))=TRUE),1,0)</f>
        <v>1</v>
      </c>
      <c r="P547" s="69">
        <f t="shared" ref="P547:P567" si="51">IF(OR(ISNUMBER(SEARCH("got a job",J547))=TRUE,ISNUMBER(SEARCH("got an internship",J547))=TRUE,ISNUMBER(SEARCH("got a promotion",J547))=TRUE),1,0)</f>
        <v>0</v>
      </c>
      <c r="Q547" s="69">
        <f t="shared" ref="Q547:Q567" si="52">IF(OR(ISNUMBER(SEARCH("school admission",J547))=TRUE,ISNUMBER(SEARCH("perfomance in class",J547))=TRUE,ISNUMBER(SEARCH("scholarship",J547))=TRUE,ISNUMBER(SEARCH("pursue higher education",J547))=TRUE),1,0)</f>
        <v>0</v>
      </c>
      <c r="R547" s="69">
        <f t="shared" ref="R547:R567" si="53">IF(OR(ISNUMBER(SEARCH("leadership role",J547))=TRUE),1,0)</f>
        <v>0</v>
      </c>
      <c r="S547" s="70">
        <f t="shared" ref="S547:S567" si="54">IF(OR(N547=1,O547=1,P547=1,Q547=1,R547=1),1,0)</f>
        <v>1</v>
      </c>
      <c r="T547" s="17"/>
      <c r="U547" s="13" t="str">
        <f>IF(ISNA(VLOOKUP(E547,'[2]One year follow-up_inperson'!$C:$C,1,FALSE)),"No","Yes")</f>
        <v>No</v>
      </c>
      <c r="V547" s="28" t="s">
        <v>721</v>
      </c>
    </row>
    <row r="548" spans="1:22" ht="85.5" x14ac:dyDescent="0.45">
      <c r="A548" s="3">
        <v>2023</v>
      </c>
      <c r="B548" s="3" t="s">
        <v>718</v>
      </c>
      <c r="C548" s="46" t="s">
        <v>1039</v>
      </c>
      <c r="D548" s="13" t="str">
        <f t="shared" si="36"/>
        <v>280</v>
      </c>
      <c r="E548" s="29">
        <v>2803</v>
      </c>
      <c r="F548" s="2" t="s">
        <v>1077</v>
      </c>
      <c r="G548" s="72" t="s">
        <v>22</v>
      </c>
      <c r="H548" s="16">
        <v>35</v>
      </c>
      <c r="I548" s="30" t="s">
        <v>23</v>
      </c>
      <c r="J548" s="30" t="s">
        <v>1078</v>
      </c>
      <c r="K548" s="68">
        <f t="shared" si="46"/>
        <v>1</v>
      </c>
      <c r="L548" s="68">
        <f t="shared" si="47"/>
        <v>0</v>
      </c>
      <c r="M548" s="68">
        <f t="shared" si="48"/>
        <v>0</v>
      </c>
      <c r="N548" s="68">
        <f t="shared" si="49"/>
        <v>1</v>
      </c>
      <c r="O548" s="69">
        <f t="shared" si="50"/>
        <v>0</v>
      </c>
      <c r="P548" s="69">
        <f t="shared" si="51"/>
        <v>0</v>
      </c>
      <c r="Q548" s="69">
        <f t="shared" si="52"/>
        <v>0</v>
      </c>
      <c r="R548" s="69">
        <f t="shared" si="53"/>
        <v>0</v>
      </c>
      <c r="S548" s="70">
        <f t="shared" si="54"/>
        <v>1</v>
      </c>
      <c r="T548" s="17"/>
      <c r="U548" s="13" t="str">
        <f>IF(ISNA(VLOOKUP(E548,'[2]One year follow-up_inperson'!$C:$C,1,FALSE)),"No","Yes")</f>
        <v>No</v>
      </c>
      <c r="V548" s="28" t="s">
        <v>721</v>
      </c>
    </row>
    <row r="549" spans="1:22" ht="57" x14ac:dyDescent="0.45">
      <c r="A549" s="3">
        <v>2023</v>
      </c>
      <c r="B549" s="3" t="s">
        <v>718</v>
      </c>
      <c r="C549" s="46" t="s">
        <v>1039</v>
      </c>
      <c r="D549" s="13" t="str">
        <f t="shared" si="36"/>
        <v>280</v>
      </c>
      <c r="E549" s="29">
        <v>2804</v>
      </c>
      <c r="F549" s="2" t="s">
        <v>1079</v>
      </c>
      <c r="G549" s="72" t="s">
        <v>22</v>
      </c>
      <c r="H549" s="16">
        <v>47</v>
      </c>
      <c r="I549" s="30" t="s">
        <v>23</v>
      </c>
      <c r="J549" s="30" t="s">
        <v>1080</v>
      </c>
      <c r="K549" s="68">
        <f t="shared" si="46"/>
        <v>0</v>
      </c>
      <c r="L549" s="68">
        <f t="shared" si="47"/>
        <v>1</v>
      </c>
      <c r="M549" s="68">
        <f t="shared" si="48"/>
        <v>0</v>
      </c>
      <c r="N549" s="68">
        <f t="shared" si="49"/>
        <v>1</v>
      </c>
      <c r="O549" s="69">
        <f t="shared" si="50"/>
        <v>0</v>
      </c>
      <c r="P549" s="69">
        <f t="shared" si="51"/>
        <v>0</v>
      </c>
      <c r="Q549" s="69">
        <f t="shared" si="52"/>
        <v>0</v>
      </c>
      <c r="R549" s="69">
        <f t="shared" si="53"/>
        <v>0</v>
      </c>
      <c r="S549" s="70">
        <f t="shared" si="54"/>
        <v>1</v>
      </c>
      <c r="T549" s="17"/>
      <c r="U549" s="13" t="str">
        <f>IF(ISNA(VLOOKUP(E549,'[2]One year follow-up_inperson'!$C:$C,1,FALSE)),"No","Yes")</f>
        <v>No</v>
      </c>
      <c r="V549" s="28" t="s">
        <v>721</v>
      </c>
    </row>
    <row r="550" spans="1:22" ht="28.5" x14ac:dyDescent="0.45">
      <c r="A550" s="3">
        <v>2023</v>
      </c>
      <c r="B550" s="3" t="s">
        <v>718</v>
      </c>
      <c r="C550" s="46" t="s">
        <v>1039</v>
      </c>
      <c r="D550" s="13" t="str">
        <f t="shared" si="36"/>
        <v>280</v>
      </c>
      <c r="E550" s="29">
        <v>2807</v>
      </c>
      <c r="F550" s="2" t="s">
        <v>1081</v>
      </c>
      <c r="G550" s="72" t="s">
        <v>22</v>
      </c>
      <c r="H550" s="16">
        <v>30</v>
      </c>
      <c r="I550" s="30" t="s">
        <v>23</v>
      </c>
      <c r="J550" s="30" t="s">
        <v>1082</v>
      </c>
      <c r="K550" s="68">
        <f t="shared" si="46"/>
        <v>0</v>
      </c>
      <c r="L550" s="68">
        <f t="shared" si="47"/>
        <v>1</v>
      </c>
      <c r="M550" s="68">
        <f t="shared" si="48"/>
        <v>0</v>
      </c>
      <c r="N550" s="68">
        <f t="shared" si="49"/>
        <v>1</v>
      </c>
      <c r="O550" s="69">
        <f t="shared" si="50"/>
        <v>0</v>
      </c>
      <c r="P550" s="69">
        <f t="shared" si="51"/>
        <v>0</v>
      </c>
      <c r="Q550" s="69">
        <f t="shared" si="52"/>
        <v>0</v>
      </c>
      <c r="R550" s="69">
        <f t="shared" si="53"/>
        <v>0</v>
      </c>
      <c r="S550" s="70">
        <f t="shared" si="54"/>
        <v>1</v>
      </c>
      <c r="T550" s="17"/>
      <c r="U550" s="13" t="str">
        <f>IF(ISNA(VLOOKUP(E550,'[2]One year follow-up_inperson'!$C:$C,1,FALSE)),"No","Yes")</f>
        <v>No</v>
      </c>
      <c r="V550" s="28" t="s">
        <v>721</v>
      </c>
    </row>
    <row r="551" spans="1:22" ht="71.25" x14ac:dyDescent="0.45">
      <c r="A551" s="3">
        <v>2023</v>
      </c>
      <c r="B551" s="3" t="s">
        <v>718</v>
      </c>
      <c r="C551" s="46" t="s">
        <v>1039</v>
      </c>
      <c r="D551" s="13" t="str">
        <f t="shared" si="36"/>
        <v>280</v>
      </c>
      <c r="E551" s="29">
        <v>2809</v>
      </c>
      <c r="F551" s="2" t="s">
        <v>1083</v>
      </c>
      <c r="G551" s="72" t="s">
        <v>22</v>
      </c>
      <c r="H551" s="16">
        <v>50</v>
      </c>
      <c r="I551" s="30" t="s">
        <v>23</v>
      </c>
      <c r="J551" s="30" t="s">
        <v>1084</v>
      </c>
      <c r="K551" s="68">
        <f t="shared" si="46"/>
        <v>1</v>
      </c>
      <c r="L551" s="68">
        <f t="shared" si="47"/>
        <v>1</v>
      </c>
      <c r="M551" s="68">
        <f t="shared" si="48"/>
        <v>0</v>
      </c>
      <c r="N551" s="68">
        <f t="shared" si="49"/>
        <v>1</v>
      </c>
      <c r="O551" s="69">
        <f t="shared" si="50"/>
        <v>0</v>
      </c>
      <c r="P551" s="69">
        <f t="shared" si="51"/>
        <v>0</v>
      </c>
      <c r="Q551" s="69">
        <f t="shared" si="52"/>
        <v>0</v>
      </c>
      <c r="R551" s="69">
        <f t="shared" si="53"/>
        <v>0</v>
      </c>
      <c r="S551" s="70">
        <f t="shared" si="54"/>
        <v>1</v>
      </c>
      <c r="T551" s="17"/>
      <c r="U551" s="13" t="str">
        <f>IF(ISNA(VLOOKUP(E551,'[2]One year follow-up_inperson'!$C:$C,1,FALSE)),"No","Yes")</f>
        <v>No</v>
      </c>
      <c r="V551" s="28" t="s">
        <v>721</v>
      </c>
    </row>
    <row r="552" spans="1:22" ht="57" x14ac:dyDescent="0.45">
      <c r="A552" s="3">
        <v>2023</v>
      </c>
      <c r="B552" s="3" t="s">
        <v>718</v>
      </c>
      <c r="C552" s="46" t="s">
        <v>1039</v>
      </c>
      <c r="D552" s="13" t="str">
        <f t="shared" si="36"/>
        <v>280</v>
      </c>
      <c r="E552" s="29">
        <v>28011</v>
      </c>
      <c r="F552" s="2" t="s">
        <v>1085</v>
      </c>
      <c r="G552" s="72" t="s">
        <v>22</v>
      </c>
      <c r="H552" s="16">
        <v>32</v>
      </c>
      <c r="I552" s="30" t="s">
        <v>23</v>
      </c>
      <c r="J552" s="30" t="s">
        <v>1086</v>
      </c>
      <c r="K552" s="68">
        <f t="shared" si="46"/>
        <v>1</v>
      </c>
      <c r="L552" s="68">
        <f t="shared" si="47"/>
        <v>0</v>
      </c>
      <c r="M552" s="68">
        <f t="shared" si="48"/>
        <v>0</v>
      </c>
      <c r="N552" s="68">
        <f t="shared" si="49"/>
        <v>1</v>
      </c>
      <c r="O552" s="69">
        <f t="shared" si="50"/>
        <v>0</v>
      </c>
      <c r="P552" s="69">
        <f t="shared" si="51"/>
        <v>0</v>
      </c>
      <c r="Q552" s="69">
        <f t="shared" si="52"/>
        <v>0</v>
      </c>
      <c r="R552" s="69">
        <f t="shared" si="53"/>
        <v>0</v>
      </c>
      <c r="S552" s="70">
        <f t="shared" si="54"/>
        <v>1</v>
      </c>
      <c r="T552" s="17"/>
      <c r="U552" s="13" t="str">
        <f>IF(ISNA(VLOOKUP(E552,'[2]One year follow-up_inperson'!$C:$C,1,FALSE)),"No","Yes")</f>
        <v>No</v>
      </c>
      <c r="V552" s="28" t="s">
        <v>721</v>
      </c>
    </row>
    <row r="553" spans="1:22" ht="42.75" x14ac:dyDescent="0.45">
      <c r="A553" s="3">
        <v>2023</v>
      </c>
      <c r="B553" s="3" t="s">
        <v>718</v>
      </c>
      <c r="C553" s="46" t="s">
        <v>1039</v>
      </c>
      <c r="D553" s="13" t="str">
        <f t="shared" si="36"/>
        <v>280</v>
      </c>
      <c r="E553" s="29">
        <v>28014</v>
      </c>
      <c r="F553" s="2" t="s">
        <v>1087</v>
      </c>
      <c r="G553" s="72" t="s">
        <v>22</v>
      </c>
      <c r="H553" s="16">
        <v>30</v>
      </c>
      <c r="I553" s="30" t="s">
        <v>23</v>
      </c>
      <c r="J553" s="30" t="s">
        <v>1088</v>
      </c>
      <c r="K553" s="68">
        <f t="shared" si="46"/>
        <v>1</v>
      </c>
      <c r="L553" s="68">
        <f t="shared" si="47"/>
        <v>0</v>
      </c>
      <c r="M553" s="68">
        <f t="shared" si="48"/>
        <v>0</v>
      </c>
      <c r="N553" s="68">
        <f t="shared" si="49"/>
        <v>1</v>
      </c>
      <c r="O553" s="69">
        <f t="shared" si="50"/>
        <v>0</v>
      </c>
      <c r="P553" s="69">
        <f t="shared" si="51"/>
        <v>0</v>
      </c>
      <c r="Q553" s="69">
        <f t="shared" si="52"/>
        <v>0</v>
      </c>
      <c r="R553" s="69">
        <f t="shared" si="53"/>
        <v>0</v>
      </c>
      <c r="S553" s="70">
        <f t="shared" si="54"/>
        <v>1</v>
      </c>
      <c r="T553" s="17"/>
      <c r="U553" s="13" t="str">
        <f>IF(ISNA(VLOOKUP(E553,'[2]One year follow-up_inperson'!$C:$C,1,FALSE)),"No","Yes")</f>
        <v>No</v>
      </c>
      <c r="V553" s="28" t="s">
        <v>721</v>
      </c>
    </row>
    <row r="554" spans="1:22" ht="42.75" x14ac:dyDescent="0.45">
      <c r="A554" s="3">
        <v>2023</v>
      </c>
      <c r="B554" s="3" t="s">
        <v>718</v>
      </c>
      <c r="C554" s="46" t="s">
        <v>1039</v>
      </c>
      <c r="D554" s="13" t="str">
        <f t="shared" si="36"/>
        <v>280</v>
      </c>
      <c r="E554" s="29">
        <v>28015</v>
      </c>
      <c r="F554" s="2" t="s">
        <v>1089</v>
      </c>
      <c r="G554" s="72" t="s">
        <v>22</v>
      </c>
      <c r="H554" s="16">
        <v>60</v>
      </c>
      <c r="I554" s="30" t="s">
        <v>23</v>
      </c>
      <c r="J554" s="30" t="s">
        <v>1090</v>
      </c>
      <c r="K554" s="68">
        <f t="shared" si="46"/>
        <v>0</v>
      </c>
      <c r="L554" s="68">
        <f t="shared" si="47"/>
        <v>1</v>
      </c>
      <c r="M554" s="68">
        <f t="shared" si="48"/>
        <v>0</v>
      </c>
      <c r="N554" s="68">
        <f t="shared" si="49"/>
        <v>1</v>
      </c>
      <c r="O554" s="69">
        <f t="shared" si="50"/>
        <v>0</v>
      </c>
      <c r="P554" s="69">
        <f t="shared" si="51"/>
        <v>0</v>
      </c>
      <c r="Q554" s="69">
        <f t="shared" si="52"/>
        <v>0</v>
      </c>
      <c r="R554" s="69">
        <f t="shared" si="53"/>
        <v>0</v>
      </c>
      <c r="S554" s="70">
        <f t="shared" si="54"/>
        <v>1</v>
      </c>
      <c r="T554" s="17"/>
      <c r="U554" s="13" t="str">
        <f>IF(ISNA(VLOOKUP(E554,'[2]One year follow-up_inperson'!$C:$C,1,FALSE)),"No","Yes")</f>
        <v>No</v>
      </c>
      <c r="V554" s="28" t="s">
        <v>721</v>
      </c>
    </row>
    <row r="555" spans="1:22" ht="42.75" x14ac:dyDescent="0.45">
      <c r="A555" s="3">
        <v>2023</v>
      </c>
      <c r="B555" s="3" t="s">
        <v>718</v>
      </c>
      <c r="C555" s="46" t="s">
        <v>1039</v>
      </c>
      <c r="D555" s="13" t="str">
        <f t="shared" si="36"/>
        <v>280</v>
      </c>
      <c r="E555" s="29">
        <v>28016</v>
      </c>
      <c r="F555" s="2" t="s">
        <v>1091</v>
      </c>
      <c r="G555" s="72" t="s">
        <v>22</v>
      </c>
      <c r="H555" s="16">
        <v>35</v>
      </c>
      <c r="I555" s="30" t="s">
        <v>23</v>
      </c>
      <c r="J555" s="30" t="s">
        <v>1092</v>
      </c>
      <c r="K555" s="68">
        <f t="shared" si="46"/>
        <v>0</v>
      </c>
      <c r="L555" s="68">
        <f t="shared" si="47"/>
        <v>0</v>
      </c>
      <c r="M555" s="68">
        <f t="shared" si="48"/>
        <v>0</v>
      </c>
      <c r="N555" s="68">
        <f t="shared" si="49"/>
        <v>0</v>
      </c>
      <c r="O555" s="69">
        <f t="shared" si="50"/>
        <v>0</v>
      </c>
      <c r="P555" s="69">
        <f t="shared" si="51"/>
        <v>0</v>
      </c>
      <c r="Q555" s="69">
        <f t="shared" si="52"/>
        <v>0</v>
      </c>
      <c r="R555" s="69">
        <f t="shared" si="53"/>
        <v>0</v>
      </c>
      <c r="S555" s="70">
        <f t="shared" si="54"/>
        <v>0</v>
      </c>
      <c r="T555" s="17"/>
      <c r="U555" s="13" t="str">
        <f>IF(ISNA(VLOOKUP(E555,'[2]One year follow-up_inperson'!$C:$C,1,FALSE)),"No","Yes")</f>
        <v>No</v>
      </c>
      <c r="V555" s="28" t="s">
        <v>721</v>
      </c>
    </row>
    <row r="556" spans="1:22" ht="57" x14ac:dyDescent="0.45">
      <c r="A556" s="3">
        <v>2023</v>
      </c>
      <c r="B556" s="3" t="s">
        <v>718</v>
      </c>
      <c r="C556" s="46" t="s">
        <v>1039</v>
      </c>
      <c r="D556" s="13" t="str">
        <f t="shared" si="36"/>
        <v>280</v>
      </c>
      <c r="E556" s="29">
        <v>28017</v>
      </c>
      <c r="F556" s="2" t="s">
        <v>1093</v>
      </c>
      <c r="G556" s="72" t="s">
        <v>22</v>
      </c>
      <c r="H556" s="16">
        <v>38</v>
      </c>
      <c r="I556" s="30" t="s">
        <v>25</v>
      </c>
      <c r="J556" s="30" t="s">
        <v>1094</v>
      </c>
      <c r="K556" s="68">
        <f t="shared" si="46"/>
        <v>1</v>
      </c>
      <c r="L556" s="68">
        <f t="shared" si="47"/>
        <v>0</v>
      </c>
      <c r="M556" s="68">
        <f t="shared" si="48"/>
        <v>0</v>
      </c>
      <c r="N556" s="68">
        <f t="shared" si="49"/>
        <v>1</v>
      </c>
      <c r="O556" s="69">
        <f t="shared" si="50"/>
        <v>0</v>
      </c>
      <c r="P556" s="69">
        <f t="shared" si="51"/>
        <v>0</v>
      </c>
      <c r="Q556" s="69">
        <f t="shared" si="52"/>
        <v>0</v>
      </c>
      <c r="R556" s="69">
        <f t="shared" si="53"/>
        <v>0</v>
      </c>
      <c r="S556" s="70">
        <f t="shared" si="54"/>
        <v>1</v>
      </c>
      <c r="T556" s="17"/>
      <c r="U556" s="13" t="str">
        <f>IF(ISNA(VLOOKUP(E556,'[2]One year follow-up_inperson'!$C:$C,1,FALSE)),"No","Yes")</f>
        <v>No</v>
      </c>
      <c r="V556" s="28" t="s">
        <v>721</v>
      </c>
    </row>
    <row r="557" spans="1:22" ht="28.5" x14ac:dyDescent="0.45">
      <c r="A557" s="3">
        <v>2023</v>
      </c>
      <c r="B557" s="3" t="s">
        <v>718</v>
      </c>
      <c r="C557" s="46" t="s">
        <v>1039</v>
      </c>
      <c r="D557" s="13" t="str">
        <f t="shared" si="36"/>
        <v>280</v>
      </c>
      <c r="E557" s="29">
        <v>28019</v>
      </c>
      <c r="F557" s="2" t="s">
        <v>1095</v>
      </c>
      <c r="G557" s="72" t="s">
        <v>22</v>
      </c>
      <c r="H557" s="16">
        <v>34</v>
      </c>
      <c r="I557" s="30" t="s">
        <v>23</v>
      </c>
      <c r="J557" s="30" t="s">
        <v>1096</v>
      </c>
      <c r="K557" s="68">
        <f t="shared" si="46"/>
        <v>0</v>
      </c>
      <c r="L557" s="68">
        <f t="shared" si="47"/>
        <v>1</v>
      </c>
      <c r="M557" s="68">
        <f t="shared" si="48"/>
        <v>0</v>
      </c>
      <c r="N557" s="68">
        <f t="shared" si="49"/>
        <v>1</v>
      </c>
      <c r="O557" s="69">
        <f t="shared" si="50"/>
        <v>1</v>
      </c>
      <c r="P557" s="69">
        <f t="shared" si="51"/>
        <v>0</v>
      </c>
      <c r="Q557" s="69">
        <f t="shared" si="52"/>
        <v>0</v>
      </c>
      <c r="R557" s="69">
        <f t="shared" si="53"/>
        <v>0</v>
      </c>
      <c r="S557" s="70">
        <f t="shared" si="54"/>
        <v>1</v>
      </c>
      <c r="T557" s="17"/>
      <c r="U557" s="13" t="str">
        <f>IF(ISNA(VLOOKUP(E557,'[2]One year follow-up_inperson'!$C:$C,1,FALSE)),"No","Yes")</f>
        <v>No</v>
      </c>
      <c r="V557" s="28" t="s">
        <v>721</v>
      </c>
    </row>
    <row r="558" spans="1:22" ht="42.75" x14ac:dyDescent="0.45">
      <c r="A558" s="3">
        <v>2023</v>
      </c>
      <c r="B558" s="3" t="s">
        <v>718</v>
      </c>
      <c r="C558" s="46" t="s">
        <v>1039</v>
      </c>
      <c r="D558" s="13" t="str">
        <f t="shared" si="36"/>
        <v>280</v>
      </c>
      <c r="E558" s="29">
        <v>28020</v>
      </c>
      <c r="F558" s="2" t="s">
        <v>1097</v>
      </c>
      <c r="G558" s="72" t="s">
        <v>22</v>
      </c>
      <c r="H558" s="16">
        <v>41</v>
      </c>
      <c r="I558" s="30" t="s">
        <v>23</v>
      </c>
      <c r="J558" s="30" t="s">
        <v>1098</v>
      </c>
      <c r="K558" s="68">
        <f t="shared" si="46"/>
        <v>0</v>
      </c>
      <c r="L558" s="68">
        <f t="shared" si="47"/>
        <v>0</v>
      </c>
      <c r="M558" s="68">
        <f t="shared" si="48"/>
        <v>0</v>
      </c>
      <c r="N558" s="68">
        <f t="shared" si="49"/>
        <v>0</v>
      </c>
      <c r="O558" s="69">
        <f t="shared" si="50"/>
        <v>0</v>
      </c>
      <c r="P558" s="69">
        <f t="shared" si="51"/>
        <v>0</v>
      </c>
      <c r="Q558" s="69">
        <f t="shared" si="52"/>
        <v>0</v>
      </c>
      <c r="R558" s="69">
        <f t="shared" si="53"/>
        <v>0</v>
      </c>
      <c r="S558" s="70">
        <f t="shared" si="54"/>
        <v>0</v>
      </c>
      <c r="T558" s="17"/>
      <c r="U558" s="13" t="str">
        <f>IF(ISNA(VLOOKUP(E558,'[2]One year follow-up_inperson'!$C:$C,1,FALSE)),"No","Yes")</f>
        <v>No</v>
      </c>
      <c r="V558" s="28" t="s">
        <v>721</v>
      </c>
    </row>
    <row r="559" spans="1:22" ht="57" x14ac:dyDescent="0.45">
      <c r="A559" s="3">
        <v>2023</v>
      </c>
      <c r="B559" s="3" t="s">
        <v>718</v>
      </c>
      <c r="C559" s="46" t="s">
        <v>1039</v>
      </c>
      <c r="D559" s="13" t="str">
        <f t="shared" si="36"/>
        <v>280</v>
      </c>
      <c r="E559" s="29">
        <v>28021</v>
      </c>
      <c r="F559" s="2" t="s">
        <v>1099</v>
      </c>
      <c r="G559" s="72" t="s">
        <v>22</v>
      </c>
      <c r="H559" s="16">
        <v>39</v>
      </c>
      <c r="I559" s="30" t="s">
        <v>23</v>
      </c>
      <c r="J559" s="30" t="s">
        <v>1100</v>
      </c>
      <c r="K559" s="68">
        <f t="shared" si="46"/>
        <v>0</v>
      </c>
      <c r="L559" s="68">
        <f t="shared" si="47"/>
        <v>0</v>
      </c>
      <c r="M559" s="68">
        <f t="shared" si="48"/>
        <v>0</v>
      </c>
      <c r="N559" s="68">
        <f t="shared" si="49"/>
        <v>0</v>
      </c>
      <c r="O559" s="69">
        <f t="shared" si="50"/>
        <v>0</v>
      </c>
      <c r="P559" s="69">
        <f t="shared" si="51"/>
        <v>0</v>
      </c>
      <c r="Q559" s="69">
        <f t="shared" si="52"/>
        <v>0</v>
      </c>
      <c r="R559" s="69">
        <f t="shared" si="53"/>
        <v>0</v>
      </c>
      <c r="S559" s="70">
        <f t="shared" si="54"/>
        <v>0</v>
      </c>
      <c r="T559" s="17"/>
      <c r="U559" s="13" t="str">
        <f>IF(ISNA(VLOOKUP(E559,'[2]One year follow-up_inperson'!$C:$C,1,FALSE)),"No","Yes")</f>
        <v>No</v>
      </c>
      <c r="V559" s="28" t="s">
        <v>721</v>
      </c>
    </row>
    <row r="560" spans="1:22" ht="42.75" x14ac:dyDescent="0.45">
      <c r="A560" s="3">
        <v>2023</v>
      </c>
      <c r="B560" s="3" t="s">
        <v>718</v>
      </c>
      <c r="C560" s="46" t="s">
        <v>1039</v>
      </c>
      <c r="D560" s="13" t="str">
        <f t="shared" si="36"/>
        <v>280</v>
      </c>
      <c r="E560" s="29">
        <v>28029</v>
      </c>
      <c r="F560" s="2" t="s">
        <v>1101</v>
      </c>
      <c r="G560" s="72" t="s">
        <v>22</v>
      </c>
      <c r="H560" s="16">
        <v>60</v>
      </c>
      <c r="I560" s="30" t="s">
        <v>23</v>
      </c>
      <c r="J560" s="30" t="s">
        <v>1102</v>
      </c>
      <c r="K560" s="68">
        <f t="shared" si="46"/>
        <v>0</v>
      </c>
      <c r="L560" s="68">
        <f t="shared" si="47"/>
        <v>0</v>
      </c>
      <c r="M560" s="68">
        <f t="shared" si="48"/>
        <v>0</v>
      </c>
      <c r="N560" s="68">
        <f t="shared" si="49"/>
        <v>0</v>
      </c>
      <c r="O560" s="69">
        <f t="shared" si="50"/>
        <v>0</v>
      </c>
      <c r="P560" s="69">
        <f t="shared" si="51"/>
        <v>0</v>
      </c>
      <c r="Q560" s="69">
        <f t="shared" si="52"/>
        <v>0</v>
      </c>
      <c r="R560" s="69">
        <f t="shared" si="53"/>
        <v>0</v>
      </c>
      <c r="S560" s="70">
        <f t="shared" si="54"/>
        <v>0</v>
      </c>
      <c r="T560" s="17"/>
      <c r="U560" s="13" t="str">
        <f>IF(ISNA(VLOOKUP(E560,'[2]One year follow-up_inperson'!$C:$C,1,FALSE)),"No","Yes")</f>
        <v>No</v>
      </c>
      <c r="V560" s="28" t="s">
        <v>721</v>
      </c>
    </row>
    <row r="561" spans="1:22" ht="28.5" x14ac:dyDescent="0.45">
      <c r="A561" s="3">
        <v>2023</v>
      </c>
      <c r="B561" s="3" t="s">
        <v>718</v>
      </c>
      <c r="C561" s="46" t="s">
        <v>1039</v>
      </c>
      <c r="D561" s="13" t="str">
        <f t="shared" si="36"/>
        <v>280</v>
      </c>
      <c r="E561" s="29">
        <v>28032</v>
      </c>
      <c r="F561" s="2" t="s">
        <v>1103</v>
      </c>
      <c r="G561" s="72" t="s">
        <v>22</v>
      </c>
      <c r="H561" s="16">
        <v>53</v>
      </c>
      <c r="I561" s="30" t="s">
        <v>23</v>
      </c>
      <c r="J561" s="30" t="s">
        <v>1104</v>
      </c>
      <c r="K561" s="68">
        <f t="shared" si="46"/>
        <v>1</v>
      </c>
      <c r="L561" s="68">
        <f t="shared" si="47"/>
        <v>1</v>
      </c>
      <c r="M561" s="68">
        <f t="shared" si="48"/>
        <v>0</v>
      </c>
      <c r="N561" s="68">
        <f t="shared" si="49"/>
        <v>1</v>
      </c>
      <c r="O561" s="69">
        <f t="shared" si="50"/>
        <v>0</v>
      </c>
      <c r="P561" s="69">
        <f t="shared" si="51"/>
        <v>0</v>
      </c>
      <c r="Q561" s="69">
        <f t="shared" si="52"/>
        <v>0</v>
      </c>
      <c r="R561" s="69">
        <f t="shared" si="53"/>
        <v>0</v>
      </c>
      <c r="S561" s="70">
        <f t="shared" si="54"/>
        <v>1</v>
      </c>
      <c r="T561" s="17"/>
      <c r="U561" s="13" t="str">
        <f>IF(ISNA(VLOOKUP(E561,'[2]One year follow-up_inperson'!$C:$C,1,FALSE)),"No","Yes")</f>
        <v>No</v>
      </c>
      <c r="V561" s="28" t="s">
        <v>721</v>
      </c>
    </row>
    <row r="562" spans="1:22" ht="42.75" x14ac:dyDescent="0.45">
      <c r="A562" s="3">
        <v>2023</v>
      </c>
      <c r="B562" s="3" t="s">
        <v>718</v>
      </c>
      <c r="C562" s="46" t="s">
        <v>1039</v>
      </c>
      <c r="D562" s="13" t="str">
        <f t="shared" si="36"/>
        <v>280</v>
      </c>
      <c r="E562" s="29">
        <v>28037</v>
      </c>
      <c r="F562" s="2" t="s">
        <v>1105</v>
      </c>
      <c r="G562" s="72" t="s">
        <v>22</v>
      </c>
      <c r="H562" s="16">
        <v>51</v>
      </c>
      <c r="I562" s="30" t="s">
        <v>23</v>
      </c>
      <c r="J562" s="30" t="s">
        <v>1106</v>
      </c>
      <c r="K562" s="68">
        <f t="shared" si="46"/>
        <v>0</v>
      </c>
      <c r="L562" s="68">
        <f t="shared" si="47"/>
        <v>1</v>
      </c>
      <c r="M562" s="68">
        <f t="shared" si="48"/>
        <v>0</v>
      </c>
      <c r="N562" s="68">
        <f t="shared" si="49"/>
        <v>1</v>
      </c>
      <c r="O562" s="69">
        <f t="shared" si="50"/>
        <v>0</v>
      </c>
      <c r="P562" s="69">
        <f t="shared" si="51"/>
        <v>0</v>
      </c>
      <c r="Q562" s="69">
        <f t="shared" si="52"/>
        <v>0</v>
      </c>
      <c r="R562" s="69">
        <f t="shared" si="53"/>
        <v>0</v>
      </c>
      <c r="S562" s="70">
        <f t="shared" si="54"/>
        <v>1</v>
      </c>
      <c r="T562" s="17"/>
      <c r="U562" s="13" t="str">
        <f>IF(ISNA(VLOOKUP(E562,'[2]One year follow-up_inperson'!$C:$C,1,FALSE)),"No","Yes")</f>
        <v>No</v>
      </c>
      <c r="V562" s="28" t="s">
        <v>721</v>
      </c>
    </row>
    <row r="563" spans="1:22" ht="42.75" x14ac:dyDescent="0.45">
      <c r="A563" s="3">
        <v>2023</v>
      </c>
      <c r="B563" s="3" t="s">
        <v>718</v>
      </c>
      <c r="C563" s="46" t="s">
        <v>1039</v>
      </c>
      <c r="D563" s="13" t="str">
        <f t="shared" si="36"/>
        <v>280</v>
      </c>
      <c r="E563" s="29">
        <v>28041</v>
      </c>
      <c r="F563" s="2" t="s">
        <v>1107</v>
      </c>
      <c r="G563" s="72" t="s">
        <v>22</v>
      </c>
      <c r="H563" s="16">
        <v>30</v>
      </c>
      <c r="I563" s="30" t="s">
        <v>23</v>
      </c>
      <c r="J563" s="30" t="s">
        <v>1108</v>
      </c>
      <c r="K563" s="68">
        <f t="shared" si="46"/>
        <v>0</v>
      </c>
      <c r="L563" s="68">
        <f t="shared" si="47"/>
        <v>0</v>
      </c>
      <c r="M563" s="68">
        <f t="shared" si="48"/>
        <v>0</v>
      </c>
      <c r="N563" s="68">
        <f t="shared" si="49"/>
        <v>0</v>
      </c>
      <c r="O563" s="69">
        <f t="shared" si="50"/>
        <v>0</v>
      </c>
      <c r="P563" s="69">
        <f t="shared" si="51"/>
        <v>0</v>
      </c>
      <c r="Q563" s="69">
        <f t="shared" si="52"/>
        <v>0</v>
      </c>
      <c r="R563" s="69">
        <f t="shared" si="53"/>
        <v>0</v>
      </c>
      <c r="S563" s="70">
        <f t="shared" si="54"/>
        <v>0</v>
      </c>
      <c r="T563" s="17"/>
      <c r="U563" s="13" t="str">
        <f>IF(ISNA(VLOOKUP(E563,'[2]One year follow-up_inperson'!$C:$C,1,FALSE)),"No","Yes")</f>
        <v>No</v>
      </c>
      <c r="V563" s="28" t="s">
        <v>721</v>
      </c>
    </row>
    <row r="564" spans="1:22" ht="28.5" x14ac:dyDescent="0.45">
      <c r="A564" s="3">
        <v>2023</v>
      </c>
      <c r="B564" s="3" t="s">
        <v>718</v>
      </c>
      <c r="C564" s="46" t="s">
        <v>1039</v>
      </c>
      <c r="D564" s="13" t="str">
        <f t="shared" si="36"/>
        <v>280</v>
      </c>
      <c r="E564" s="29">
        <v>28048</v>
      </c>
      <c r="F564" s="2" t="s">
        <v>1109</v>
      </c>
      <c r="G564" s="72" t="s">
        <v>22</v>
      </c>
      <c r="H564" s="16">
        <v>60</v>
      </c>
      <c r="I564" s="30" t="s">
        <v>23</v>
      </c>
      <c r="J564" s="30" t="s">
        <v>1110</v>
      </c>
      <c r="K564" s="68">
        <f t="shared" si="46"/>
        <v>1</v>
      </c>
      <c r="L564" s="68">
        <f t="shared" si="47"/>
        <v>0</v>
      </c>
      <c r="M564" s="68">
        <f t="shared" si="48"/>
        <v>0</v>
      </c>
      <c r="N564" s="68">
        <f t="shared" si="49"/>
        <v>1</v>
      </c>
      <c r="O564" s="69">
        <f t="shared" si="50"/>
        <v>0</v>
      </c>
      <c r="P564" s="69">
        <f t="shared" si="51"/>
        <v>0</v>
      </c>
      <c r="Q564" s="69">
        <f t="shared" si="52"/>
        <v>0</v>
      </c>
      <c r="R564" s="69">
        <f t="shared" si="53"/>
        <v>0</v>
      </c>
      <c r="S564" s="70">
        <f t="shared" si="54"/>
        <v>1</v>
      </c>
      <c r="T564" s="17"/>
      <c r="U564" s="13" t="str">
        <f>IF(ISNA(VLOOKUP(E564,'[2]One year follow-up_inperson'!$C:$C,1,FALSE)),"No","Yes")</f>
        <v>No</v>
      </c>
      <c r="V564" s="28" t="s">
        <v>721</v>
      </c>
    </row>
    <row r="565" spans="1:22" ht="42.75" x14ac:dyDescent="0.45">
      <c r="A565" s="3">
        <v>2023</v>
      </c>
      <c r="B565" s="3" t="s">
        <v>718</v>
      </c>
      <c r="C565" s="46" t="s">
        <v>1039</v>
      </c>
      <c r="D565" s="13" t="str">
        <f t="shared" si="36"/>
        <v>280</v>
      </c>
      <c r="E565" s="29">
        <v>28049</v>
      </c>
      <c r="F565" s="2" t="s">
        <v>1111</v>
      </c>
      <c r="G565" s="72" t="s">
        <v>22</v>
      </c>
      <c r="H565" s="16">
        <v>50</v>
      </c>
      <c r="I565" s="30" t="s">
        <v>23</v>
      </c>
      <c r="J565" s="30" t="s">
        <v>1112</v>
      </c>
      <c r="K565" s="68">
        <f t="shared" si="46"/>
        <v>0</v>
      </c>
      <c r="L565" s="68">
        <f t="shared" si="47"/>
        <v>1</v>
      </c>
      <c r="M565" s="68">
        <f t="shared" si="48"/>
        <v>0</v>
      </c>
      <c r="N565" s="68">
        <f t="shared" si="49"/>
        <v>1</v>
      </c>
      <c r="O565" s="69">
        <f t="shared" si="50"/>
        <v>0</v>
      </c>
      <c r="P565" s="69">
        <f t="shared" si="51"/>
        <v>0</v>
      </c>
      <c r="Q565" s="69">
        <f t="shared" si="52"/>
        <v>0</v>
      </c>
      <c r="R565" s="69">
        <f t="shared" si="53"/>
        <v>0</v>
      </c>
      <c r="S565" s="70">
        <f t="shared" si="54"/>
        <v>1</v>
      </c>
      <c r="T565" s="17"/>
      <c r="U565" s="13" t="str">
        <f>IF(ISNA(VLOOKUP(E565,'[2]One year follow-up_inperson'!$C:$C,1,FALSE)),"No","Yes")</f>
        <v>No</v>
      </c>
      <c r="V565" s="28" t="s">
        <v>721</v>
      </c>
    </row>
    <row r="566" spans="1:22" ht="42.75" x14ac:dyDescent="0.45">
      <c r="A566" s="3">
        <v>2023</v>
      </c>
      <c r="B566" s="3" t="s">
        <v>718</v>
      </c>
      <c r="C566" s="46" t="s">
        <v>1039</v>
      </c>
      <c r="D566" s="13" t="str">
        <f t="shared" si="36"/>
        <v>280</v>
      </c>
      <c r="E566" s="29">
        <v>28050</v>
      </c>
      <c r="F566" s="2" t="s">
        <v>1113</v>
      </c>
      <c r="G566" s="72" t="s">
        <v>22</v>
      </c>
      <c r="H566" s="16">
        <v>43</v>
      </c>
      <c r="I566" s="30" t="s">
        <v>23</v>
      </c>
      <c r="J566" s="30" t="s">
        <v>1114</v>
      </c>
      <c r="K566" s="68">
        <f t="shared" si="46"/>
        <v>0</v>
      </c>
      <c r="L566" s="68">
        <f t="shared" si="47"/>
        <v>1</v>
      </c>
      <c r="M566" s="68">
        <f t="shared" si="48"/>
        <v>0</v>
      </c>
      <c r="N566" s="68">
        <f t="shared" si="49"/>
        <v>1</v>
      </c>
      <c r="O566" s="69">
        <f t="shared" si="50"/>
        <v>1</v>
      </c>
      <c r="P566" s="69">
        <f t="shared" si="51"/>
        <v>0</v>
      </c>
      <c r="Q566" s="69">
        <f t="shared" si="52"/>
        <v>0</v>
      </c>
      <c r="R566" s="69">
        <f t="shared" si="53"/>
        <v>0</v>
      </c>
      <c r="S566" s="70">
        <f t="shared" si="54"/>
        <v>1</v>
      </c>
      <c r="T566" s="17"/>
      <c r="U566" s="13" t="str">
        <f>IF(ISNA(VLOOKUP(E566,'[2]One year follow-up_inperson'!$C:$C,1,FALSE)),"No","Yes")</f>
        <v>No</v>
      </c>
      <c r="V566" s="28" t="s">
        <v>721</v>
      </c>
    </row>
    <row r="567" spans="1:22" ht="42.75" x14ac:dyDescent="0.45">
      <c r="A567" s="3">
        <v>2023</v>
      </c>
      <c r="B567" s="3" t="s">
        <v>718</v>
      </c>
      <c r="C567" s="46" t="s">
        <v>1039</v>
      </c>
      <c r="D567" s="13" t="str">
        <f t="shared" si="36"/>
        <v>280</v>
      </c>
      <c r="E567" s="29">
        <v>28052</v>
      </c>
      <c r="F567" s="2" t="s">
        <v>1115</v>
      </c>
      <c r="G567" s="72" t="s">
        <v>22</v>
      </c>
      <c r="H567" s="16">
        <v>23</v>
      </c>
      <c r="I567" s="30" t="s">
        <v>23</v>
      </c>
      <c r="J567" s="30" t="s">
        <v>1116</v>
      </c>
      <c r="K567" s="68">
        <f t="shared" si="46"/>
        <v>1</v>
      </c>
      <c r="L567" s="68">
        <f t="shared" si="47"/>
        <v>0</v>
      </c>
      <c r="M567" s="68">
        <f t="shared" si="48"/>
        <v>0</v>
      </c>
      <c r="N567" s="68">
        <f t="shared" si="49"/>
        <v>1</v>
      </c>
      <c r="O567" s="69">
        <f t="shared" si="50"/>
        <v>0</v>
      </c>
      <c r="P567" s="69">
        <f t="shared" si="51"/>
        <v>0</v>
      </c>
      <c r="Q567" s="69">
        <f t="shared" si="52"/>
        <v>0</v>
      </c>
      <c r="R567" s="69">
        <f t="shared" si="53"/>
        <v>0</v>
      </c>
      <c r="S567" s="70">
        <f t="shared" si="54"/>
        <v>1</v>
      </c>
      <c r="T567" s="17"/>
      <c r="U567" s="13" t="str">
        <f>IF(ISNA(VLOOKUP(E567,'[2]One year follow-up_inperson'!$C:$C,1,FALSE)),"No","Yes")</f>
        <v>No</v>
      </c>
      <c r="V567" s="28" t="s">
        <v>721</v>
      </c>
    </row>
    <row r="568" spans="1:22" ht="99.75" x14ac:dyDescent="0.45">
      <c r="A568" s="3">
        <v>2023</v>
      </c>
      <c r="B568" s="3" t="s">
        <v>718</v>
      </c>
      <c r="C568" s="46"/>
      <c r="D568" s="13" t="str">
        <f>LEFT(E568,3)</f>
        <v>281</v>
      </c>
      <c r="E568" s="32">
        <v>2812</v>
      </c>
      <c r="F568" s="2" t="s">
        <v>1117</v>
      </c>
      <c r="G568" s="73" t="s">
        <v>22</v>
      </c>
      <c r="H568" s="16">
        <v>38</v>
      </c>
      <c r="I568" s="73" t="s">
        <v>23</v>
      </c>
      <c r="J568" s="74" t="s">
        <v>1118</v>
      </c>
      <c r="K568" s="68">
        <f>IF(OR(ISNUMBER(SEARCH("confidence",J568))=TRUE,ISNUMBER(SEARCH("hope for the future",J568))=TRUE,ISNUMBER(SEARCH("communicate",J568))=TRUE,ISNUMBER(SEARCH("worthy",J568))=TRUE,ISNUMBER(SEARCH("thought",J568))=TRUE,ISNUMBER(SEARCH("open",J568))=TRUE,ISNUMBER(SEARCH("believe",J568))=TRUE,ISNUMBER(SEARCH("confident",J568))=TRUE,ISNUMBER(SEARCH("empower",J568))=TRUE),1,0)</f>
        <v>0</v>
      </c>
      <c r="L568" s="68">
        <f>IF(OR(ISNUMBER(SEARCH("decision",J568))=TRUE,ISNUMBER(SEARCH("save",J568))=TRUE,ISNUMBER(SEARCH("saving",J568))=TRUE,ISNUMBER(SEARCH("started",J568))=TRUE,ISNUMBER(SEARCH("buy",J568))=TRUE,ISNUMBER(SEARCH("bought",J568))=TRUE),1,0)</f>
        <v>1</v>
      </c>
      <c r="M568" s="68">
        <f>IF(OR(ISNUMBER(SEARCH("active",J568))=TRUE,ISNUMBER(SEARCH("proactive",J568))=TRUE,ISNUMBER(SEARCH("face challenge",J568))=TRUE),1,0)</f>
        <v>0</v>
      </c>
      <c r="N568" s="68">
        <f>IF(OR(K568=1,L568=1,M568=1),1,0)</f>
        <v>1</v>
      </c>
      <c r="O568" s="69">
        <f>IF(OR(ISNUMBER(SEARCH("started a business",J568))=TRUE,ISNUMBER(SEARCH("started an income generating activity",J568))=TRUE,ISNUMBER(SEARCH("a business",J568))=TRUE),1,0)</f>
        <v>0</v>
      </c>
      <c r="P568" s="69">
        <f>IF(OR(ISNUMBER(SEARCH("got a job",J568))=TRUE,ISNUMBER(SEARCH("got an internship",J568))=TRUE,ISNUMBER(SEARCH("got a promotion",J568))=TRUE),1,0)</f>
        <v>0</v>
      </c>
      <c r="Q568" s="69">
        <f>IF(OR(ISNUMBER(SEARCH("school admission",J568))=TRUE,ISNUMBER(SEARCH("perfomance in class",J568))=TRUE,ISNUMBER(SEARCH("scholarship",J568))=TRUE,ISNUMBER(SEARCH("pursue higher education",J568))=TRUE),1,0)</f>
        <v>0</v>
      </c>
      <c r="R568" s="69">
        <f>IF(OR(ISNUMBER(SEARCH("leadership role",J568))=TRUE),1,0)</f>
        <v>0</v>
      </c>
      <c r="S568" s="70">
        <f>IF(OR(N568=1,O568=1,P568=1,Q568=1,R568=1),1,0)</f>
        <v>1</v>
      </c>
      <c r="T568" s="17"/>
      <c r="U568" s="13" t="str">
        <f>IF(ISNA(VLOOKUP(E568,'[2]One year follow-up_inperson'!$C:$C,1,FALSE)),"No","Yes")</f>
        <v>No</v>
      </c>
      <c r="V568" s="28" t="s">
        <v>721</v>
      </c>
    </row>
    <row r="569" spans="1:22" ht="114" x14ac:dyDescent="0.45">
      <c r="A569" s="3">
        <v>2023</v>
      </c>
      <c r="B569" s="3" t="s">
        <v>718</v>
      </c>
      <c r="C569" s="46"/>
      <c r="D569" s="13" t="str">
        <f t="shared" si="36"/>
        <v>281</v>
      </c>
      <c r="E569" s="32">
        <v>2813</v>
      </c>
      <c r="F569" s="2" t="s">
        <v>1119</v>
      </c>
      <c r="G569" s="73" t="s">
        <v>22</v>
      </c>
      <c r="H569" s="16">
        <v>38</v>
      </c>
      <c r="I569" s="73" t="s">
        <v>23</v>
      </c>
      <c r="J569" s="74" t="s">
        <v>1120</v>
      </c>
      <c r="K569" s="68">
        <f t="shared" ref="K569:K632" si="55">IF(OR(ISNUMBER(SEARCH("confidence",J569))=TRUE,ISNUMBER(SEARCH("hope for the future",J569))=TRUE,ISNUMBER(SEARCH("communicate",J569))=TRUE,ISNUMBER(SEARCH("worthy",J569))=TRUE,ISNUMBER(SEARCH("thought",J569))=TRUE,ISNUMBER(SEARCH("open",J569))=TRUE,ISNUMBER(SEARCH("believe",J569))=TRUE,ISNUMBER(SEARCH("confident",J569))=TRUE,ISNUMBER(SEARCH("empower",J569))=TRUE),1,0)</f>
        <v>1</v>
      </c>
      <c r="L569" s="68">
        <f t="shared" ref="L569:L582" si="56">IF(OR(ISNUMBER(SEARCH("decision",J569))=TRUE,ISNUMBER(SEARCH("save",J569))=TRUE,ISNUMBER(SEARCH("saving",J569))=TRUE,ISNUMBER(SEARCH("started",J569))=TRUE,ISNUMBER(SEARCH("buy",J569))=TRUE,ISNUMBER(SEARCH("bought",J569))=TRUE),1,0)</f>
        <v>1</v>
      </c>
      <c r="M569" s="68">
        <f t="shared" ref="M569:M582" si="57">IF(OR(ISNUMBER(SEARCH("active",J569))=TRUE,ISNUMBER(SEARCH("proactive",J569))=TRUE,ISNUMBER(SEARCH("face challenge",J569))=TRUE),1,0)</f>
        <v>0</v>
      </c>
      <c r="N569" s="68">
        <f t="shared" ref="N569:N582" si="58">IF(OR(K569=1,L569=1,M569=1),1,0)</f>
        <v>1</v>
      </c>
      <c r="O569" s="69">
        <f t="shared" ref="O569:O582" si="59">IF(OR(ISNUMBER(SEARCH("started a business",J569))=TRUE,ISNUMBER(SEARCH("started an income generating activity",J569))=TRUE,ISNUMBER(SEARCH("a business",J569))=TRUE),1,0)</f>
        <v>1</v>
      </c>
      <c r="P569" s="69">
        <f t="shared" ref="P569:P582" si="60">IF(OR(ISNUMBER(SEARCH("got a job",J569))=TRUE,ISNUMBER(SEARCH("got an internship",J569))=TRUE,ISNUMBER(SEARCH("got a promotion",J569))=TRUE),1,0)</f>
        <v>0</v>
      </c>
      <c r="Q569" s="69">
        <f t="shared" ref="Q569:Q582" si="61">IF(OR(ISNUMBER(SEARCH("school admission",J569))=TRUE,ISNUMBER(SEARCH("perfomance in class",J569))=TRUE,ISNUMBER(SEARCH("scholarship",J569))=TRUE,ISNUMBER(SEARCH("pursue higher education",J569))=TRUE),1,0)</f>
        <v>0</v>
      </c>
      <c r="R569" s="69">
        <f t="shared" ref="R569:R582" si="62">IF(OR(ISNUMBER(SEARCH("leadership role",J569))=TRUE),1,0)</f>
        <v>0</v>
      </c>
      <c r="S569" s="70">
        <f t="shared" ref="S569:S582" si="63">IF(OR(N569=1,O569=1,P569=1,Q569=1,R569=1),1,0)</f>
        <v>1</v>
      </c>
      <c r="T569" s="17"/>
      <c r="U569" s="13" t="str">
        <f>IF(ISNA(VLOOKUP(E569,'[2]One year follow-up_inperson'!$C:$C,1,FALSE)),"No","Yes")</f>
        <v>No</v>
      </c>
      <c r="V569" s="28" t="s">
        <v>721</v>
      </c>
    </row>
    <row r="570" spans="1:22" ht="57" x14ac:dyDescent="0.45">
      <c r="A570" s="3">
        <v>2023</v>
      </c>
      <c r="B570" s="3" t="s">
        <v>718</v>
      </c>
      <c r="C570" s="46"/>
      <c r="D570" s="13" t="str">
        <f t="shared" si="36"/>
        <v>281</v>
      </c>
      <c r="E570" s="32">
        <v>28114</v>
      </c>
      <c r="F570" s="2" t="s">
        <v>1121</v>
      </c>
      <c r="G570" s="73" t="s">
        <v>22</v>
      </c>
      <c r="H570" s="16">
        <v>32</v>
      </c>
      <c r="I570" s="73" t="s">
        <v>23</v>
      </c>
      <c r="J570" s="74" t="s">
        <v>1122</v>
      </c>
      <c r="K570" s="68">
        <f t="shared" si="55"/>
        <v>0</v>
      </c>
      <c r="L570" s="68">
        <f t="shared" si="56"/>
        <v>1</v>
      </c>
      <c r="M570" s="68">
        <f t="shared" si="57"/>
        <v>0</v>
      </c>
      <c r="N570" s="68">
        <f t="shared" si="58"/>
        <v>1</v>
      </c>
      <c r="O570" s="69">
        <f t="shared" si="59"/>
        <v>1</v>
      </c>
      <c r="P570" s="69">
        <f t="shared" si="60"/>
        <v>0</v>
      </c>
      <c r="Q570" s="69">
        <f t="shared" si="61"/>
        <v>0</v>
      </c>
      <c r="R570" s="69">
        <f t="shared" si="62"/>
        <v>0</v>
      </c>
      <c r="S570" s="70">
        <f t="shared" si="63"/>
        <v>1</v>
      </c>
      <c r="T570" s="17"/>
      <c r="U570" s="13" t="str">
        <f>IF(ISNA(VLOOKUP(E570,'[2]One year follow-up_inperson'!$C:$C,1,FALSE)),"No","Yes")</f>
        <v>No</v>
      </c>
      <c r="V570" s="28" t="s">
        <v>721</v>
      </c>
    </row>
    <row r="571" spans="1:22" ht="28.5" x14ac:dyDescent="0.45">
      <c r="A571" s="3">
        <v>2023</v>
      </c>
      <c r="B571" s="3" t="s">
        <v>718</v>
      </c>
      <c r="C571" s="46"/>
      <c r="D571" s="13" t="str">
        <f t="shared" si="36"/>
        <v>281</v>
      </c>
      <c r="E571" s="32">
        <v>28115</v>
      </c>
      <c r="F571" s="2" t="s">
        <v>1123</v>
      </c>
      <c r="G571" s="73" t="s">
        <v>22</v>
      </c>
      <c r="H571" s="16">
        <v>30</v>
      </c>
      <c r="I571" s="73" t="s">
        <v>23</v>
      </c>
      <c r="J571" s="73" t="s">
        <v>1124</v>
      </c>
      <c r="K571" s="68">
        <f t="shared" si="55"/>
        <v>1</v>
      </c>
      <c r="L571" s="68">
        <f t="shared" si="56"/>
        <v>0</v>
      </c>
      <c r="M571" s="68">
        <f t="shared" si="57"/>
        <v>0</v>
      </c>
      <c r="N571" s="68">
        <f t="shared" si="58"/>
        <v>1</v>
      </c>
      <c r="O571" s="69">
        <f t="shared" si="59"/>
        <v>0</v>
      </c>
      <c r="P571" s="69">
        <f t="shared" si="60"/>
        <v>0</v>
      </c>
      <c r="Q571" s="69">
        <f t="shared" si="61"/>
        <v>0</v>
      </c>
      <c r="R571" s="69">
        <f t="shared" si="62"/>
        <v>0</v>
      </c>
      <c r="S571" s="70">
        <f t="shared" si="63"/>
        <v>1</v>
      </c>
      <c r="T571" s="17"/>
      <c r="U571" s="13" t="str">
        <f>IF(ISNA(VLOOKUP(E571,'[2]One year follow-up_inperson'!$C:$C,1,FALSE)),"No","Yes")</f>
        <v>No</v>
      </c>
      <c r="V571" s="28" t="s">
        <v>721</v>
      </c>
    </row>
    <row r="572" spans="1:22" ht="57" x14ac:dyDescent="0.45">
      <c r="A572" s="3">
        <v>2023</v>
      </c>
      <c r="B572" s="3" t="s">
        <v>718</v>
      </c>
      <c r="C572" s="46"/>
      <c r="D572" s="13" t="str">
        <f t="shared" si="36"/>
        <v>281</v>
      </c>
      <c r="E572" s="32">
        <v>28116</v>
      </c>
      <c r="F572" s="2" t="s">
        <v>1125</v>
      </c>
      <c r="G572" s="73" t="s">
        <v>22</v>
      </c>
      <c r="H572" s="16">
        <v>40</v>
      </c>
      <c r="I572" s="73" t="s">
        <v>23</v>
      </c>
      <c r="J572" s="74" t="s">
        <v>1126</v>
      </c>
      <c r="K572" s="68">
        <f t="shared" si="55"/>
        <v>1</v>
      </c>
      <c r="L572" s="68">
        <f t="shared" si="56"/>
        <v>1</v>
      </c>
      <c r="M572" s="68">
        <f t="shared" si="57"/>
        <v>0</v>
      </c>
      <c r="N572" s="68">
        <f t="shared" si="58"/>
        <v>1</v>
      </c>
      <c r="O572" s="69">
        <f t="shared" si="59"/>
        <v>1</v>
      </c>
      <c r="P572" s="69">
        <f t="shared" si="60"/>
        <v>0</v>
      </c>
      <c r="Q572" s="69">
        <f t="shared" si="61"/>
        <v>0</v>
      </c>
      <c r="R572" s="69">
        <f t="shared" si="62"/>
        <v>0</v>
      </c>
      <c r="S572" s="70">
        <f t="shared" si="63"/>
        <v>1</v>
      </c>
      <c r="T572" s="17"/>
      <c r="U572" s="13" t="str">
        <f>IF(ISNA(VLOOKUP(E572,'[2]One year follow-up_inperson'!$C:$C,1,FALSE)),"No","Yes")</f>
        <v>No</v>
      </c>
      <c r="V572" s="28" t="s">
        <v>721</v>
      </c>
    </row>
    <row r="573" spans="1:22" ht="15" x14ac:dyDescent="0.45">
      <c r="A573" s="3">
        <v>2023</v>
      </c>
      <c r="B573" s="3" t="s">
        <v>718</v>
      </c>
      <c r="C573" s="46"/>
      <c r="D573" s="13" t="str">
        <f t="shared" si="36"/>
        <v>281</v>
      </c>
      <c r="E573" s="32">
        <v>28117</v>
      </c>
      <c r="F573" s="2" t="s">
        <v>1127</v>
      </c>
      <c r="G573" s="73" t="s">
        <v>22</v>
      </c>
      <c r="H573" s="16">
        <v>62</v>
      </c>
      <c r="I573" s="73" t="s">
        <v>23</v>
      </c>
      <c r="J573" s="73" t="s">
        <v>1128</v>
      </c>
      <c r="K573" s="68">
        <f t="shared" si="55"/>
        <v>0</v>
      </c>
      <c r="L573" s="68">
        <f t="shared" si="56"/>
        <v>1</v>
      </c>
      <c r="M573" s="68">
        <f t="shared" si="57"/>
        <v>0</v>
      </c>
      <c r="N573" s="68">
        <f t="shared" si="58"/>
        <v>1</v>
      </c>
      <c r="O573" s="69">
        <f t="shared" si="59"/>
        <v>1</v>
      </c>
      <c r="P573" s="69">
        <f t="shared" si="60"/>
        <v>0</v>
      </c>
      <c r="Q573" s="69">
        <f t="shared" si="61"/>
        <v>0</v>
      </c>
      <c r="R573" s="69">
        <f t="shared" si="62"/>
        <v>0</v>
      </c>
      <c r="S573" s="70">
        <f t="shared" si="63"/>
        <v>1</v>
      </c>
      <c r="T573" s="17"/>
      <c r="U573" s="13" t="str">
        <f>IF(ISNA(VLOOKUP(E573,'[2]One year follow-up_inperson'!$C:$C,1,FALSE)),"No","Yes")</f>
        <v>No</v>
      </c>
      <c r="V573" s="28" t="s">
        <v>721</v>
      </c>
    </row>
    <row r="574" spans="1:22" ht="57" x14ac:dyDescent="0.45">
      <c r="A574" s="3">
        <v>2023</v>
      </c>
      <c r="B574" s="3" t="s">
        <v>718</v>
      </c>
      <c r="C574" s="46"/>
      <c r="D574" s="13" t="str">
        <f t="shared" si="36"/>
        <v>281</v>
      </c>
      <c r="E574" s="32">
        <v>28118</v>
      </c>
      <c r="F574" s="2" t="s">
        <v>1129</v>
      </c>
      <c r="G574" s="73" t="s">
        <v>22</v>
      </c>
      <c r="H574" s="16">
        <v>35</v>
      </c>
      <c r="I574" s="73" t="s">
        <v>23</v>
      </c>
      <c r="J574" s="74" t="s">
        <v>1130</v>
      </c>
      <c r="K574" s="68">
        <f t="shared" si="55"/>
        <v>1</v>
      </c>
      <c r="L574" s="68">
        <f t="shared" si="56"/>
        <v>0</v>
      </c>
      <c r="M574" s="68">
        <f t="shared" si="57"/>
        <v>0</v>
      </c>
      <c r="N574" s="68">
        <f t="shared" si="58"/>
        <v>1</v>
      </c>
      <c r="O574" s="69">
        <f t="shared" si="59"/>
        <v>0</v>
      </c>
      <c r="P574" s="69">
        <f t="shared" si="60"/>
        <v>0</v>
      </c>
      <c r="Q574" s="69">
        <f t="shared" si="61"/>
        <v>0</v>
      </c>
      <c r="R574" s="69">
        <f t="shared" si="62"/>
        <v>0</v>
      </c>
      <c r="S574" s="70">
        <f t="shared" si="63"/>
        <v>1</v>
      </c>
      <c r="T574" s="17"/>
      <c r="U574" s="13" t="str">
        <f>IF(ISNA(VLOOKUP(E574,'[2]One year follow-up_inperson'!$C:$C,1,FALSE)),"No","Yes")</f>
        <v>No</v>
      </c>
      <c r="V574" s="28" t="s">
        <v>721</v>
      </c>
    </row>
    <row r="575" spans="1:22" ht="57" x14ac:dyDescent="0.45">
      <c r="A575" s="3">
        <v>2023</v>
      </c>
      <c r="B575" s="3" t="s">
        <v>718</v>
      </c>
      <c r="C575" s="46"/>
      <c r="D575" s="13" t="str">
        <f t="shared" si="36"/>
        <v>281</v>
      </c>
      <c r="E575" s="32">
        <v>28119</v>
      </c>
      <c r="F575" s="2" t="s">
        <v>1131</v>
      </c>
      <c r="G575" s="73" t="s">
        <v>22</v>
      </c>
      <c r="H575" s="16">
        <v>45</v>
      </c>
      <c r="I575" s="73" t="s">
        <v>23</v>
      </c>
      <c r="J575" s="74" t="s">
        <v>1132</v>
      </c>
      <c r="K575" s="68">
        <f t="shared" si="55"/>
        <v>0</v>
      </c>
      <c r="L575" s="68">
        <f t="shared" si="56"/>
        <v>1</v>
      </c>
      <c r="M575" s="68">
        <f t="shared" si="57"/>
        <v>0</v>
      </c>
      <c r="N575" s="68">
        <f t="shared" si="58"/>
        <v>1</v>
      </c>
      <c r="O575" s="69">
        <f t="shared" si="59"/>
        <v>1</v>
      </c>
      <c r="P575" s="69">
        <f t="shared" si="60"/>
        <v>0</v>
      </c>
      <c r="Q575" s="69">
        <f t="shared" si="61"/>
        <v>0</v>
      </c>
      <c r="R575" s="69">
        <f t="shared" si="62"/>
        <v>0</v>
      </c>
      <c r="S575" s="70">
        <f t="shared" si="63"/>
        <v>1</v>
      </c>
      <c r="T575" s="17"/>
      <c r="U575" s="13" t="str">
        <f>IF(ISNA(VLOOKUP(E575,'[2]One year follow-up_inperson'!$C:$C,1,FALSE)),"No","Yes")</f>
        <v>No</v>
      </c>
      <c r="V575" s="28" t="s">
        <v>721</v>
      </c>
    </row>
    <row r="576" spans="1:22" ht="42.75" x14ac:dyDescent="0.45">
      <c r="A576" s="3">
        <v>2023</v>
      </c>
      <c r="B576" s="3" t="s">
        <v>718</v>
      </c>
      <c r="C576" s="46"/>
      <c r="D576" s="13" t="str">
        <f t="shared" si="36"/>
        <v>281</v>
      </c>
      <c r="E576" s="32">
        <v>28120</v>
      </c>
      <c r="F576" s="2" t="s">
        <v>1133</v>
      </c>
      <c r="G576" s="73" t="s">
        <v>22</v>
      </c>
      <c r="H576" s="16">
        <v>38</v>
      </c>
      <c r="I576" s="73" t="s">
        <v>23</v>
      </c>
      <c r="J576" s="74" t="s">
        <v>1134</v>
      </c>
      <c r="K576" s="68">
        <f t="shared" si="55"/>
        <v>1</v>
      </c>
      <c r="L576" s="68">
        <f t="shared" si="56"/>
        <v>0</v>
      </c>
      <c r="M576" s="68">
        <f t="shared" si="57"/>
        <v>0</v>
      </c>
      <c r="N576" s="68">
        <f t="shared" si="58"/>
        <v>1</v>
      </c>
      <c r="O576" s="69">
        <f t="shared" si="59"/>
        <v>0</v>
      </c>
      <c r="P576" s="69">
        <f t="shared" si="60"/>
        <v>0</v>
      </c>
      <c r="Q576" s="69">
        <f t="shared" si="61"/>
        <v>0</v>
      </c>
      <c r="R576" s="69">
        <f t="shared" si="62"/>
        <v>0</v>
      </c>
      <c r="S576" s="70">
        <f t="shared" si="63"/>
        <v>1</v>
      </c>
      <c r="T576" s="17"/>
      <c r="U576" s="13" t="str">
        <f>IF(ISNA(VLOOKUP(E576,'[2]One year follow-up_inperson'!$C:$C,1,FALSE)),"No","Yes")</f>
        <v>No</v>
      </c>
      <c r="V576" s="28" t="s">
        <v>721</v>
      </c>
    </row>
    <row r="577" spans="1:22" ht="71.25" x14ac:dyDescent="0.45">
      <c r="A577" s="3">
        <v>2023</v>
      </c>
      <c r="B577" s="3" t="s">
        <v>718</v>
      </c>
      <c r="C577" s="46"/>
      <c r="D577" s="13" t="str">
        <f t="shared" si="36"/>
        <v>281</v>
      </c>
      <c r="E577" s="32">
        <v>28129</v>
      </c>
      <c r="F577" s="2" t="s">
        <v>1135</v>
      </c>
      <c r="G577" s="73" t="s">
        <v>22</v>
      </c>
      <c r="H577" s="16">
        <v>37</v>
      </c>
      <c r="I577" s="73" t="s">
        <v>23</v>
      </c>
      <c r="J577" s="74" t="s">
        <v>1136</v>
      </c>
      <c r="K577" s="68">
        <f t="shared" si="55"/>
        <v>1</v>
      </c>
      <c r="L577" s="68">
        <f t="shared" si="56"/>
        <v>1</v>
      </c>
      <c r="M577" s="68">
        <f t="shared" si="57"/>
        <v>0</v>
      </c>
      <c r="N577" s="68">
        <f t="shared" si="58"/>
        <v>1</v>
      </c>
      <c r="O577" s="69">
        <f t="shared" si="59"/>
        <v>1</v>
      </c>
      <c r="P577" s="69">
        <f t="shared" si="60"/>
        <v>0</v>
      </c>
      <c r="Q577" s="69">
        <f t="shared" si="61"/>
        <v>0</v>
      </c>
      <c r="R577" s="69">
        <f t="shared" si="62"/>
        <v>0</v>
      </c>
      <c r="S577" s="70">
        <f t="shared" si="63"/>
        <v>1</v>
      </c>
      <c r="T577" s="17"/>
      <c r="U577" s="13" t="str">
        <f>IF(ISNA(VLOOKUP(E577,'[2]One year follow-up_inperson'!$C:$C,1,FALSE)),"No","Yes")</f>
        <v>No</v>
      </c>
      <c r="V577" s="28" t="s">
        <v>721</v>
      </c>
    </row>
    <row r="578" spans="1:22" ht="85.5" x14ac:dyDescent="0.45">
      <c r="A578" s="3">
        <v>2023</v>
      </c>
      <c r="B578" s="3" t="s">
        <v>718</v>
      </c>
      <c r="C578" s="46"/>
      <c r="D578" s="13" t="str">
        <f t="shared" ref="D578:D695" si="64">LEFT(E578,3)</f>
        <v>281</v>
      </c>
      <c r="E578" s="32">
        <v>28132</v>
      </c>
      <c r="F578" s="2" t="s">
        <v>1137</v>
      </c>
      <c r="G578" s="73" t="s">
        <v>22</v>
      </c>
      <c r="H578" s="16">
        <v>40</v>
      </c>
      <c r="I578" s="73" t="s">
        <v>23</v>
      </c>
      <c r="J578" s="74" t="s">
        <v>1138</v>
      </c>
      <c r="K578" s="68">
        <f t="shared" si="55"/>
        <v>1</v>
      </c>
      <c r="L578" s="68">
        <f t="shared" si="56"/>
        <v>1</v>
      </c>
      <c r="M578" s="68">
        <f t="shared" si="57"/>
        <v>0</v>
      </c>
      <c r="N578" s="68">
        <f t="shared" si="58"/>
        <v>1</v>
      </c>
      <c r="O578" s="69">
        <f t="shared" si="59"/>
        <v>0</v>
      </c>
      <c r="P578" s="69">
        <f t="shared" si="60"/>
        <v>0</v>
      </c>
      <c r="Q578" s="69">
        <f t="shared" si="61"/>
        <v>0</v>
      </c>
      <c r="R578" s="69">
        <f t="shared" si="62"/>
        <v>0</v>
      </c>
      <c r="S578" s="70">
        <f t="shared" si="63"/>
        <v>1</v>
      </c>
      <c r="T578" s="17"/>
      <c r="U578" s="13" t="str">
        <f>IF(ISNA(VLOOKUP(E578,'[2]One year follow-up_inperson'!$C:$C,1,FALSE)),"No","Yes")</f>
        <v>No</v>
      </c>
      <c r="V578" s="28" t="s">
        <v>721</v>
      </c>
    </row>
    <row r="579" spans="1:22" ht="71.25" x14ac:dyDescent="0.45">
      <c r="A579" s="3">
        <v>2023</v>
      </c>
      <c r="B579" s="3" t="s">
        <v>718</v>
      </c>
      <c r="C579" s="46"/>
      <c r="D579" s="13" t="str">
        <f t="shared" si="64"/>
        <v>281</v>
      </c>
      <c r="E579" s="32">
        <v>28133</v>
      </c>
      <c r="F579" s="2" t="s">
        <v>1139</v>
      </c>
      <c r="G579" s="73" t="s">
        <v>22</v>
      </c>
      <c r="H579" s="16">
        <v>35</v>
      </c>
      <c r="I579" s="73" t="s">
        <v>23</v>
      </c>
      <c r="J579" s="74" t="s">
        <v>1140</v>
      </c>
      <c r="K579" s="68">
        <f t="shared" si="55"/>
        <v>1</v>
      </c>
      <c r="L579" s="68">
        <f t="shared" si="56"/>
        <v>0</v>
      </c>
      <c r="M579" s="68">
        <f t="shared" si="57"/>
        <v>0</v>
      </c>
      <c r="N579" s="68">
        <f t="shared" si="58"/>
        <v>1</v>
      </c>
      <c r="O579" s="69">
        <f t="shared" si="59"/>
        <v>0</v>
      </c>
      <c r="P579" s="69">
        <f t="shared" si="60"/>
        <v>0</v>
      </c>
      <c r="Q579" s="69">
        <f t="shared" si="61"/>
        <v>0</v>
      </c>
      <c r="R579" s="69">
        <f t="shared" si="62"/>
        <v>0</v>
      </c>
      <c r="S579" s="70">
        <f t="shared" si="63"/>
        <v>1</v>
      </c>
      <c r="T579" s="17"/>
      <c r="U579" s="13" t="str">
        <f>IF(ISNA(VLOOKUP(E579,'[2]One year follow-up_inperson'!$C:$C,1,FALSE)),"No","Yes")</f>
        <v>No</v>
      </c>
      <c r="V579" s="28" t="s">
        <v>721</v>
      </c>
    </row>
    <row r="580" spans="1:22" ht="42.75" x14ac:dyDescent="0.45">
      <c r="A580" s="3">
        <v>2023</v>
      </c>
      <c r="B580" s="3" t="s">
        <v>718</v>
      </c>
      <c r="C580" s="46"/>
      <c r="D580" s="13" t="str">
        <f t="shared" si="64"/>
        <v>281</v>
      </c>
      <c r="E580" s="32">
        <v>28122</v>
      </c>
      <c r="F580" s="2" t="s">
        <v>1141</v>
      </c>
      <c r="G580" s="73" t="s">
        <v>22</v>
      </c>
      <c r="H580" s="16">
        <v>32</v>
      </c>
      <c r="I580" s="73" t="s">
        <v>23</v>
      </c>
      <c r="J580" s="74" t="s">
        <v>1142</v>
      </c>
      <c r="K580" s="68">
        <f t="shared" si="55"/>
        <v>1</v>
      </c>
      <c r="L580" s="68">
        <f t="shared" si="56"/>
        <v>0</v>
      </c>
      <c r="M580" s="68">
        <f t="shared" si="57"/>
        <v>0</v>
      </c>
      <c r="N580" s="68">
        <f t="shared" si="58"/>
        <v>1</v>
      </c>
      <c r="O580" s="69">
        <f t="shared" si="59"/>
        <v>0</v>
      </c>
      <c r="P580" s="69">
        <f t="shared" si="60"/>
        <v>0</v>
      </c>
      <c r="Q580" s="69">
        <f t="shared" si="61"/>
        <v>0</v>
      </c>
      <c r="R580" s="69">
        <f t="shared" si="62"/>
        <v>0</v>
      </c>
      <c r="S580" s="70">
        <f t="shared" si="63"/>
        <v>1</v>
      </c>
      <c r="T580" s="17"/>
      <c r="U580" s="13" t="str">
        <f>IF(ISNA(VLOOKUP(E580,'[2]One year follow-up_inperson'!$C:$C,1,FALSE)),"No","Yes")</f>
        <v>No</v>
      </c>
      <c r="V580" s="28" t="s">
        <v>721</v>
      </c>
    </row>
    <row r="581" spans="1:22" ht="42.75" x14ac:dyDescent="0.45">
      <c r="A581" s="3">
        <v>2023</v>
      </c>
      <c r="B581" s="3" t="s">
        <v>718</v>
      </c>
      <c r="C581" s="46"/>
      <c r="D581" s="13" t="str">
        <f t="shared" si="64"/>
        <v>281</v>
      </c>
      <c r="E581" s="32">
        <v>28126</v>
      </c>
      <c r="F581" s="2" t="s">
        <v>1143</v>
      </c>
      <c r="G581" s="73" t="s">
        <v>22</v>
      </c>
      <c r="H581" s="16">
        <v>48</v>
      </c>
      <c r="I581" s="73" t="s">
        <v>23</v>
      </c>
      <c r="J581" s="74" t="s">
        <v>1144</v>
      </c>
      <c r="K581" s="68">
        <f t="shared" si="55"/>
        <v>1</v>
      </c>
      <c r="L581" s="68">
        <f t="shared" si="56"/>
        <v>0</v>
      </c>
      <c r="M581" s="68">
        <f t="shared" si="57"/>
        <v>0</v>
      </c>
      <c r="N581" s="68">
        <f t="shared" si="58"/>
        <v>1</v>
      </c>
      <c r="O581" s="69">
        <f t="shared" si="59"/>
        <v>0</v>
      </c>
      <c r="P581" s="69">
        <f t="shared" si="60"/>
        <v>0</v>
      </c>
      <c r="Q581" s="69">
        <f t="shared" si="61"/>
        <v>0</v>
      </c>
      <c r="R581" s="69">
        <f t="shared" si="62"/>
        <v>0</v>
      </c>
      <c r="S581" s="70">
        <f t="shared" si="63"/>
        <v>1</v>
      </c>
      <c r="T581" s="17"/>
      <c r="U581" s="13" t="str">
        <f>IF(ISNA(VLOOKUP(E581,'[2]One year follow-up_inperson'!$C:$C,1,FALSE)),"No","Yes")</f>
        <v>No</v>
      </c>
      <c r="V581" s="28" t="s">
        <v>721</v>
      </c>
    </row>
    <row r="582" spans="1:22" ht="42.75" x14ac:dyDescent="0.45">
      <c r="A582" s="3">
        <v>2023</v>
      </c>
      <c r="B582" s="3" t="s">
        <v>718</v>
      </c>
      <c r="C582" s="46"/>
      <c r="D582" s="13" t="str">
        <f t="shared" si="64"/>
        <v>281</v>
      </c>
      <c r="E582" s="32">
        <v>28127</v>
      </c>
      <c r="F582" s="2" t="s">
        <v>1105</v>
      </c>
      <c r="G582" s="73" t="s">
        <v>22</v>
      </c>
      <c r="H582" s="16">
        <v>42</v>
      </c>
      <c r="I582" s="73" t="s">
        <v>23</v>
      </c>
      <c r="J582" s="74" t="s">
        <v>1145</v>
      </c>
      <c r="K582" s="68">
        <f t="shared" si="55"/>
        <v>0</v>
      </c>
      <c r="L582" s="68">
        <f t="shared" si="56"/>
        <v>1</v>
      </c>
      <c r="M582" s="68">
        <f t="shared" si="57"/>
        <v>0</v>
      </c>
      <c r="N582" s="68">
        <f t="shared" si="58"/>
        <v>1</v>
      </c>
      <c r="O582" s="69">
        <f t="shared" si="59"/>
        <v>0</v>
      </c>
      <c r="P582" s="69">
        <f t="shared" si="60"/>
        <v>0</v>
      </c>
      <c r="Q582" s="69">
        <f t="shared" si="61"/>
        <v>0</v>
      </c>
      <c r="R582" s="69">
        <f t="shared" si="62"/>
        <v>0</v>
      </c>
      <c r="S582" s="70">
        <f t="shared" si="63"/>
        <v>1</v>
      </c>
      <c r="T582" s="17"/>
      <c r="U582" s="13" t="str">
        <f>IF(ISNA(VLOOKUP(E582,'[2]One year follow-up_inperson'!$C:$C,1,FALSE)),"No","Yes")</f>
        <v>No</v>
      </c>
      <c r="V582" s="28" t="s">
        <v>721</v>
      </c>
    </row>
    <row r="583" spans="1:22" ht="108" x14ac:dyDescent="0.45">
      <c r="A583" s="3">
        <v>2023</v>
      </c>
      <c r="B583" s="3" t="s">
        <v>718</v>
      </c>
      <c r="C583" s="46"/>
      <c r="D583" s="13" t="str">
        <f>LEFT(E583,3)</f>
        <v>282</v>
      </c>
      <c r="E583" s="33">
        <v>2823</v>
      </c>
      <c r="F583" s="2" t="s">
        <v>1146</v>
      </c>
      <c r="G583" s="75" t="s">
        <v>22</v>
      </c>
      <c r="H583" s="1">
        <v>64</v>
      </c>
      <c r="I583" s="34" t="s">
        <v>23</v>
      </c>
      <c r="J583" s="34" t="s">
        <v>1147</v>
      </c>
      <c r="K583" s="68">
        <f t="shared" si="55"/>
        <v>1</v>
      </c>
      <c r="L583" s="68">
        <f>IF(OR(ISNUMBER(SEARCH("decision",J583))=TRUE,ISNUMBER(SEARCH("save",J583))=TRUE,ISNUMBER(SEARCH("saving",J583))=TRUE,ISNUMBER(SEARCH("started",J583))=TRUE,ISNUMBER(SEARCH("buy",J583))=TRUE,ISNUMBER(SEARCH("bought",J583))=TRUE),1,0)</f>
        <v>0</v>
      </c>
      <c r="M583" s="68">
        <f>IF(OR(ISNUMBER(SEARCH("active",J583))=TRUE,ISNUMBER(SEARCH("proactive",J583))=TRUE,ISNUMBER(SEARCH("face challenge",J583))=TRUE),1,0)</f>
        <v>0</v>
      </c>
      <c r="N583" s="68">
        <f>IF(OR(K583=1,L583=1,M583=1),1,0)</f>
        <v>1</v>
      </c>
      <c r="O583" s="69">
        <f>IF(OR(ISNUMBER(SEARCH("started a business",J583))=TRUE,ISNUMBER(SEARCH("started an income generating activity",J583))=TRUE,ISNUMBER(SEARCH("a business",J583))=TRUE),1,0)</f>
        <v>0</v>
      </c>
      <c r="P583" s="69">
        <f>IF(OR(ISNUMBER(SEARCH("got a job",J583))=TRUE,ISNUMBER(SEARCH("got an internship",J583))=TRUE,ISNUMBER(SEARCH("got a promotion",J583))=TRUE),1,0)</f>
        <v>0</v>
      </c>
      <c r="Q583" s="69">
        <f>IF(OR(ISNUMBER(SEARCH("school admission",J583))=TRUE,ISNUMBER(SEARCH("perfomance in class",J583))=TRUE,ISNUMBER(SEARCH("scholarship",J583))=TRUE,ISNUMBER(SEARCH("pursue higher education",J583))=TRUE),1,0)</f>
        <v>0</v>
      </c>
      <c r="R583" s="69">
        <f>IF(OR(ISNUMBER(SEARCH("leadership role",J583))=TRUE),1,0)</f>
        <v>0</v>
      </c>
      <c r="S583" s="70">
        <f>IF(OR(N583=1,O583=1,P583=1,Q583=1,R583=1),1,0)</f>
        <v>1</v>
      </c>
      <c r="T583" s="17"/>
      <c r="U583" s="13" t="str">
        <f>IF(ISNA(VLOOKUP(E583,'[2]One year follow-up_inperson'!$C:$C,1,FALSE)),"No","Yes")</f>
        <v>No</v>
      </c>
      <c r="V583" s="28" t="s">
        <v>721</v>
      </c>
    </row>
    <row r="584" spans="1:22" ht="67.5" x14ac:dyDescent="0.45">
      <c r="A584" s="3">
        <v>2023</v>
      </c>
      <c r="B584" s="3" t="s">
        <v>718</v>
      </c>
      <c r="C584" s="46"/>
      <c r="D584" s="13" t="str">
        <f t="shared" si="64"/>
        <v>282</v>
      </c>
      <c r="E584" s="33">
        <v>2825</v>
      </c>
      <c r="F584" s="2" t="s">
        <v>1148</v>
      </c>
      <c r="G584" s="75" t="s">
        <v>22</v>
      </c>
      <c r="H584" s="1">
        <v>48</v>
      </c>
      <c r="I584" s="34" t="s">
        <v>23</v>
      </c>
      <c r="J584" s="34" t="s">
        <v>1149</v>
      </c>
      <c r="K584" s="68">
        <f t="shared" si="55"/>
        <v>0</v>
      </c>
      <c r="L584" s="68">
        <f t="shared" ref="L584:L619" si="65">IF(OR(ISNUMBER(SEARCH("decision",J584))=TRUE,ISNUMBER(SEARCH("save",J584))=TRUE,ISNUMBER(SEARCH("saving",J584))=TRUE,ISNUMBER(SEARCH("started",J584))=TRUE,ISNUMBER(SEARCH("buy",J584))=TRUE,ISNUMBER(SEARCH("bought",J584))=TRUE),1,0)</f>
        <v>1</v>
      </c>
      <c r="M584" s="68">
        <f t="shared" ref="M584:M619" si="66">IF(OR(ISNUMBER(SEARCH("active",J584))=TRUE,ISNUMBER(SEARCH("proactive",J584))=TRUE,ISNUMBER(SEARCH("face challenge",J584))=TRUE),1,0)</f>
        <v>0</v>
      </c>
      <c r="N584" s="68">
        <f t="shared" ref="N584:N619" si="67">IF(OR(K584=1,L584=1,M584=1),1,0)</f>
        <v>1</v>
      </c>
      <c r="O584" s="69">
        <f t="shared" ref="O584:O619" si="68">IF(OR(ISNUMBER(SEARCH("started a business",J584))=TRUE,ISNUMBER(SEARCH("started an income generating activity",J584))=TRUE,ISNUMBER(SEARCH("a business",J584))=TRUE),1,0)</f>
        <v>0</v>
      </c>
      <c r="P584" s="69">
        <f t="shared" ref="P584:P619" si="69">IF(OR(ISNUMBER(SEARCH("got a job",J584))=TRUE,ISNUMBER(SEARCH("got an internship",J584))=TRUE,ISNUMBER(SEARCH("got a promotion",J584))=TRUE),1,0)</f>
        <v>0</v>
      </c>
      <c r="Q584" s="69">
        <f t="shared" ref="Q584:Q619" si="70">IF(OR(ISNUMBER(SEARCH("school admission",J584))=TRUE,ISNUMBER(SEARCH("perfomance in class",J584))=TRUE,ISNUMBER(SEARCH("scholarship",J584))=TRUE,ISNUMBER(SEARCH("pursue higher education",J584))=TRUE),1,0)</f>
        <v>0</v>
      </c>
      <c r="R584" s="69">
        <f t="shared" ref="R584:R619" si="71">IF(OR(ISNUMBER(SEARCH("leadership role",J584))=TRUE),1,0)</f>
        <v>0</v>
      </c>
      <c r="S584" s="70">
        <f t="shared" ref="S584:S619" si="72">IF(OR(N584=1,O584=1,P584=1,Q584=1,R584=1),1,0)</f>
        <v>1</v>
      </c>
      <c r="T584" s="17"/>
      <c r="U584" s="13" t="str">
        <f>IF(ISNA(VLOOKUP(E584,'[2]One year follow-up_inperson'!$C:$C,1,FALSE)),"No","Yes")</f>
        <v>No</v>
      </c>
      <c r="V584" s="28" t="s">
        <v>721</v>
      </c>
    </row>
    <row r="585" spans="1:22" ht="162" x14ac:dyDescent="0.45">
      <c r="A585" s="3">
        <v>2023</v>
      </c>
      <c r="B585" s="3" t="s">
        <v>718</v>
      </c>
      <c r="C585" s="46"/>
      <c r="D585" s="13" t="str">
        <f t="shared" si="64"/>
        <v>282</v>
      </c>
      <c r="E585" s="33">
        <v>2826</v>
      </c>
      <c r="F585" s="2" t="s">
        <v>1150</v>
      </c>
      <c r="G585" s="75" t="s">
        <v>22</v>
      </c>
      <c r="H585" s="1">
        <v>50</v>
      </c>
      <c r="I585" s="34" t="s">
        <v>23</v>
      </c>
      <c r="J585" s="34" t="s">
        <v>1151</v>
      </c>
      <c r="K585" s="68">
        <f t="shared" si="55"/>
        <v>1</v>
      </c>
      <c r="L585" s="68">
        <f t="shared" si="65"/>
        <v>1</v>
      </c>
      <c r="M585" s="68">
        <f t="shared" si="66"/>
        <v>1</v>
      </c>
      <c r="N585" s="68">
        <f t="shared" si="67"/>
        <v>1</v>
      </c>
      <c r="O585" s="69">
        <f t="shared" si="68"/>
        <v>0</v>
      </c>
      <c r="P585" s="69">
        <f t="shared" si="69"/>
        <v>0</v>
      </c>
      <c r="Q585" s="69">
        <f t="shared" si="70"/>
        <v>0</v>
      </c>
      <c r="R585" s="69">
        <f t="shared" si="71"/>
        <v>0</v>
      </c>
      <c r="S585" s="70">
        <f t="shared" si="72"/>
        <v>1</v>
      </c>
      <c r="T585" s="17"/>
      <c r="U585" s="13" t="str">
        <f>IF(ISNA(VLOOKUP(E585,'[2]One year follow-up_inperson'!$C:$C,1,FALSE)),"No","Yes")</f>
        <v>No</v>
      </c>
      <c r="V585" s="28" t="s">
        <v>721</v>
      </c>
    </row>
    <row r="586" spans="1:22" ht="40.5" x14ac:dyDescent="0.45">
      <c r="A586" s="3">
        <v>2023</v>
      </c>
      <c r="B586" s="3" t="s">
        <v>718</v>
      </c>
      <c r="C586" s="46"/>
      <c r="D586" s="13" t="str">
        <f t="shared" si="64"/>
        <v>282</v>
      </c>
      <c r="E586" s="33">
        <v>2827</v>
      </c>
      <c r="F586" s="2" t="s">
        <v>1152</v>
      </c>
      <c r="G586" s="75" t="s">
        <v>22</v>
      </c>
      <c r="H586" s="1">
        <v>48</v>
      </c>
      <c r="I586" s="35" t="s">
        <v>23</v>
      </c>
      <c r="J586" s="34" t="s">
        <v>1153</v>
      </c>
      <c r="K586" s="68">
        <f t="shared" si="55"/>
        <v>1</v>
      </c>
      <c r="L586" s="68">
        <f t="shared" si="65"/>
        <v>0</v>
      </c>
      <c r="M586" s="68">
        <f t="shared" si="66"/>
        <v>0</v>
      </c>
      <c r="N586" s="68">
        <f t="shared" si="67"/>
        <v>1</v>
      </c>
      <c r="O586" s="69">
        <f t="shared" si="68"/>
        <v>0</v>
      </c>
      <c r="P586" s="69">
        <f t="shared" si="69"/>
        <v>0</v>
      </c>
      <c r="Q586" s="69">
        <f t="shared" si="70"/>
        <v>0</v>
      </c>
      <c r="R586" s="69">
        <f t="shared" si="71"/>
        <v>0</v>
      </c>
      <c r="S586" s="70">
        <f t="shared" si="72"/>
        <v>1</v>
      </c>
      <c r="T586" s="17"/>
      <c r="U586" s="13" t="str">
        <f>IF(ISNA(VLOOKUP(E586,'[2]One year follow-up_inperson'!$C:$C,1,FALSE)),"No","Yes")</f>
        <v>No</v>
      </c>
      <c r="V586" s="28" t="s">
        <v>721</v>
      </c>
    </row>
    <row r="587" spans="1:22" ht="135" x14ac:dyDescent="0.45">
      <c r="A587" s="3">
        <v>2023</v>
      </c>
      <c r="B587" s="3" t="s">
        <v>718</v>
      </c>
      <c r="C587" s="46"/>
      <c r="D587" s="13" t="str">
        <f t="shared" si="64"/>
        <v>282</v>
      </c>
      <c r="E587" s="33">
        <v>2829</v>
      </c>
      <c r="F587" s="2" t="s">
        <v>1154</v>
      </c>
      <c r="G587" s="75" t="s">
        <v>22</v>
      </c>
      <c r="H587" s="1">
        <v>39</v>
      </c>
      <c r="I587" s="35" t="s">
        <v>23</v>
      </c>
      <c r="J587" s="34" t="s">
        <v>1155</v>
      </c>
      <c r="K587" s="68">
        <f t="shared" si="55"/>
        <v>1</v>
      </c>
      <c r="L587" s="68">
        <f t="shared" si="65"/>
        <v>0</v>
      </c>
      <c r="M587" s="68">
        <f t="shared" si="66"/>
        <v>0</v>
      </c>
      <c r="N587" s="68">
        <f t="shared" si="67"/>
        <v>1</v>
      </c>
      <c r="O587" s="69">
        <f t="shared" si="68"/>
        <v>0</v>
      </c>
      <c r="P587" s="69">
        <f t="shared" si="69"/>
        <v>0</v>
      </c>
      <c r="Q587" s="69">
        <f t="shared" si="70"/>
        <v>0</v>
      </c>
      <c r="R587" s="69">
        <f t="shared" si="71"/>
        <v>0</v>
      </c>
      <c r="S587" s="70">
        <f t="shared" si="72"/>
        <v>1</v>
      </c>
      <c r="T587" s="17"/>
      <c r="U587" s="13" t="str">
        <f>IF(ISNA(VLOOKUP(E587,'[2]One year follow-up_inperson'!$C:$C,1,FALSE)),"No","Yes")</f>
        <v>No</v>
      </c>
      <c r="V587" s="28" t="s">
        <v>721</v>
      </c>
    </row>
    <row r="588" spans="1:22" ht="54" x14ac:dyDescent="0.45">
      <c r="A588" s="3">
        <v>2023</v>
      </c>
      <c r="B588" s="3" t="s">
        <v>718</v>
      </c>
      <c r="C588" s="46"/>
      <c r="D588" s="13" t="str">
        <f t="shared" si="64"/>
        <v>282</v>
      </c>
      <c r="E588" s="33">
        <v>28210</v>
      </c>
      <c r="F588" s="2" t="s">
        <v>1156</v>
      </c>
      <c r="G588" s="75" t="s">
        <v>22</v>
      </c>
      <c r="H588" s="1">
        <v>37</v>
      </c>
      <c r="I588" s="35" t="s">
        <v>23</v>
      </c>
      <c r="J588" s="34" t="s">
        <v>1157</v>
      </c>
      <c r="K588" s="68">
        <f t="shared" si="55"/>
        <v>0</v>
      </c>
      <c r="L588" s="68">
        <f t="shared" si="65"/>
        <v>1</v>
      </c>
      <c r="M588" s="68">
        <f t="shared" si="66"/>
        <v>0</v>
      </c>
      <c r="N588" s="68">
        <f t="shared" si="67"/>
        <v>1</v>
      </c>
      <c r="O588" s="69">
        <f t="shared" si="68"/>
        <v>1</v>
      </c>
      <c r="P588" s="69">
        <f t="shared" si="69"/>
        <v>0</v>
      </c>
      <c r="Q588" s="69">
        <f t="shared" si="70"/>
        <v>0</v>
      </c>
      <c r="R588" s="69">
        <f t="shared" si="71"/>
        <v>0</v>
      </c>
      <c r="S588" s="70">
        <f t="shared" si="72"/>
        <v>1</v>
      </c>
      <c r="T588" s="17"/>
      <c r="U588" s="13" t="str">
        <f>IF(ISNA(VLOOKUP(E588,'[2]One year follow-up_inperson'!$C:$C,1,FALSE)),"No","Yes")</f>
        <v>No</v>
      </c>
      <c r="V588" s="28" t="s">
        <v>721</v>
      </c>
    </row>
    <row r="589" spans="1:22" ht="189" x14ac:dyDescent="0.45">
      <c r="A589" s="3">
        <v>2023</v>
      </c>
      <c r="B589" s="3" t="s">
        <v>718</v>
      </c>
      <c r="C589" s="46"/>
      <c r="D589" s="13" t="str">
        <f t="shared" si="64"/>
        <v>282</v>
      </c>
      <c r="E589" s="33">
        <v>28211</v>
      </c>
      <c r="F589" s="2" t="s">
        <v>1158</v>
      </c>
      <c r="G589" s="75" t="s">
        <v>22</v>
      </c>
      <c r="H589" s="1">
        <v>43</v>
      </c>
      <c r="I589" s="35" t="s">
        <v>23</v>
      </c>
      <c r="J589" s="34" t="s">
        <v>1159</v>
      </c>
      <c r="K589" s="68">
        <f t="shared" si="55"/>
        <v>1</v>
      </c>
      <c r="L589" s="68">
        <f t="shared" si="65"/>
        <v>1</v>
      </c>
      <c r="M589" s="68">
        <f t="shared" si="66"/>
        <v>0</v>
      </c>
      <c r="N589" s="68">
        <f t="shared" si="67"/>
        <v>1</v>
      </c>
      <c r="O589" s="69">
        <f t="shared" si="68"/>
        <v>0</v>
      </c>
      <c r="P589" s="69">
        <f t="shared" si="69"/>
        <v>0</v>
      </c>
      <c r="Q589" s="69">
        <f t="shared" si="70"/>
        <v>0</v>
      </c>
      <c r="R589" s="69">
        <f t="shared" si="71"/>
        <v>0</v>
      </c>
      <c r="S589" s="70">
        <f t="shared" si="72"/>
        <v>1</v>
      </c>
      <c r="T589" s="17"/>
      <c r="U589" s="13" t="str">
        <f>IF(ISNA(VLOOKUP(E589,'[2]One year follow-up_inperson'!$C:$C,1,FALSE)),"No","Yes")</f>
        <v>No</v>
      </c>
      <c r="V589" s="28" t="s">
        <v>721</v>
      </c>
    </row>
    <row r="590" spans="1:22" ht="67.5" x14ac:dyDescent="0.45">
      <c r="A590" s="3">
        <v>2023</v>
      </c>
      <c r="B590" s="3" t="s">
        <v>718</v>
      </c>
      <c r="C590" s="46"/>
      <c r="D590" s="13" t="str">
        <f t="shared" si="64"/>
        <v>282</v>
      </c>
      <c r="E590" s="33">
        <v>28212</v>
      </c>
      <c r="F590" s="2" t="s">
        <v>1160</v>
      </c>
      <c r="G590" s="75" t="s">
        <v>22</v>
      </c>
      <c r="H590" s="1">
        <v>47</v>
      </c>
      <c r="I590" s="35" t="s">
        <v>23</v>
      </c>
      <c r="J590" s="34" t="s">
        <v>1161</v>
      </c>
      <c r="K590" s="68">
        <f t="shared" si="55"/>
        <v>1</v>
      </c>
      <c r="L590" s="68">
        <f t="shared" si="65"/>
        <v>1</v>
      </c>
      <c r="M590" s="68">
        <f t="shared" si="66"/>
        <v>0</v>
      </c>
      <c r="N590" s="68">
        <f t="shared" si="67"/>
        <v>1</v>
      </c>
      <c r="O590" s="69">
        <f t="shared" si="68"/>
        <v>1</v>
      </c>
      <c r="P590" s="69">
        <f t="shared" si="69"/>
        <v>0</v>
      </c>
      <c r="Q590" s="69">
        <f t="shared" si="70"/>
        <v>0</v>
      </c>
      <c r="R590" s="69">
        <f t="shared" si="71"/>
        <v>0</v>
      </c>
      <c r="S590" s="70">
        <f t="shared" si="72"/>
        <v>1</v>
      </c>
      <c r="T590" s="17"/>
      <c r="U590" s="13" t="str">
        <f>IF(ISNA(VLOOKUP(E590,'[2]One year follow-up_inperson'!$C:$C,1,FALSE)),"No","Yes")</f>
        <v>No</v>
      </c>
      <c r="V590" s="28" t="s">
        <v>721</v>
      </c>
    </row>
    <row r="591" spans="1:22" ht="40.5" x14ac:dyDescent="0.45">
      <c r="A591" s="3">
        <v>2023</v>
      </c>
      <c r="B591" s="3" t="s">
        <v>718</v>
      </c>
      <c r="C591" s="46"/>
      <c r="D591" s="13" t="str">
        <f t="shared" si="64"/>
        <v>282</v>
      </c>
      <c r="E591" s="33">
        <v>28213</v>
      </c>
      <c r="F591" s="2" t="s">
        <v>1162</v>
      </c>
      <c r="G591" s="75" t="s">
        <v>22</v>
      </c>
      <c r="H591" s="1">
        <v>26</v>
      </c>
      <c r="I591" s="35" t="s">
        <v>23</v>
      </c>
      <c r="J591" s="34" t="s">
        <v>1163</v>
      </c>
      <c r="K591" s="68">
        <f t="shared" si="55"/>
        <v>1</v>
      </c>
      <c r="L591" s="68">
        <f t="shared" si="65"/>
        <v>0</v>
      </c>
      <c r="M591" s="68">
        <f t="shared" si="66"/>
        <v>0</v>
      </c>
      <c r="N591" s="68">
        <f t="shared" si="67"/>
        <v>1</v>
      </c>
      <c r="O591" s="69">
        <f t="shared" si="68"/>
        <v>0</v>
      </c>
      <c r="P591" s="69">
        <f t="shared" si="69"/>
        <v>0</v>
      </c>
      <c r="Q591" s="69">
        <f t="shared" si="70"/>
        <v>0</v>
      </c>
      <c r="R591" s="69">
        <f t="shared" si="71"/>
        <v>0</v>
      </c>
      <c r="S591" s="70">
        <f t="shared" si="72"/>
        <v>1</v>
      </c>
      <c r="T591" s="17"/>
      <c r="U591" s="13" t="str">
        <f>IF(ISNA(VLOOKUP(E591,'[2]One year follow-up_inperson'!$C:$C,1,FALSE)),"No","Yes")</f>
        <v>No</v>
      </c>
      <c r="V591" s="28" t="s">
        <v>721</v>
      </c>
    </row>
    <row r="592" spans="1:22" ht="40.5" x14ac:dyDescent="0.45">
      <c r="A592" s="3">
        <v>2023</v>
      </c>
      <c r="B592" s="3" t="s">
        <v>718</v>
      </c>
      <c r="C592" s="46"/>
      <c r="D592" s="13" t="str">
        <f t="shared" si="64"/>
        <v>282</v>
      </c>
      <c r="E592" s="33">
        <v>28214</v>
      </c>
      <c r="F592" s="2" t="s">
        <v>1164</v>
      </c>
      <c r="G592" s="75" t="s">
        <v>22</v>
      </c>
      <c r="H592" s="1">
        <v>43</v>
      </c>
      <c r="I592" s="35" t="s">
        <v>23</v>
      </c>
      <c r="J592" s="34" t="s">
        <v>1165</v>
      </c>
      <c r="K592" s="68">
        <f t="shared" si="55"/>
        <v>0</v>
      </c>
      <c r="L592" s="68">
        <f t="shared" si="65"/>
        <v>1</v>
      </c>
      <c r="M592" s="68">
        <f t="shared" si="66"/>
        <v>0</v>
      </c>
      <c r="N592" s="68">
        <f t="shared" si="67"/>
        <v>1</v>
      </c>
      <c r="O592" s="69">
        <f t="shared" si="68"/>
        <v>0</v>
      </c>
      <c r="P592" s="69">
        <f t="shared" si="69"/>
        <v>0</v>
      </c>
      <c r="Q592" s="69">
        <f t="shared" si="70"/>
        <v>0</v>
      </c>
      <c r="R592" s="69">
        <f t="shared" si="71"/>
        <v>0</v>
      </c>
      <c r="S592" s="70">
        <f t="shared" si="72"/>
        <v>1</v>
      </c>
      <c r="T592" s="17"/>
      <c r="U592" s="13" t="str">
        <f>IF(ISNA(VLOOKUP(E592,'[2]One year follow-up_inperson'!$C:$C,1,FALSE)),"No","Yes")</f>
        <v>No</v>
      </c>
      <c r="V592" s="28" t="s">
        <v>721</v>
      </c>
    </row>
    <row r="593" spans="1:22" ht="54" x14ac:dyDescent="0.45">
      <c r="A593" s="3">
        <v>2023</v>
      </c>
      <c r="B593" s="3" t="s">
        <v>718</v>
      </c>
      <c r="C593" s="46"/>
      <c r="D593" s="13" t="str">
        <f t="shared" si="64"/>
        <v>282</v>
      </c>
      <c r="E593" s="33">
        <v>28215</v>
      </c>
      <c r="F593" s="2" t="s">
        <v>1166</v>
      </c>
      <c r="G593" s="75" t="s">
        <v>22</v>
      </c>
      <c r="H593" s="1">
        <v>30</v>
      </c>
      <c r="I593" s="35" t="s">
        <v>23</v>
      </c>
      <c r="J593" s="34" t="s">
        <v>1167</v>
      </c>
      <c r="K593" s="68">
        <f t="shared" si="55"/>
        <v>1</v>
      </c>
      <c r="L593" s="68">
        <f t="shared" si="65"/>
        <v>0</v>
      </c>
      <c r="M593" s="68">
        <f t="shared" si="66"/>
        <v>0</v>
      </c>
      <c r="N593" s="68">
        <f t="shared" si="67"/>
        <v>1</v>
      </c>
      <c r="O593" s="69">
        <f t="shared" si="68"/>
        <v>0</v>
      </c>
      <c r="P593" s="69">
        <f t="shared" si="69"/>
        <v>0</v>
      </c>
      <c r="Q593" s="69">
        <f t="shared" si="70"/>
        <v>0</v>
      </c>
      <c r="R593" s="69">
        <f t="shared" si="71"/>
        <v>0</v>
      </c>
      <c r="S593" s="70">
        <f t="shared" si="72"/>
        <v>1</v>
      </c>
      <c r="T593" s="17"/>
      <c r="U593" s="13" t="str">
        <f>IF(ISNA(VLOOKUP(E593,'[2]One year follow-up_inperson'!$C:$C,1,FALSE)),"No","Yes")</f>
        <v>No</v>
      </c>
      <c r="V593" s="28" t="s">
        <v>721</v>
      </c>
    </row>
    <row r="594" spans="1:22" ht="28.5" x14ac:dyDescent="0.45">
      <c r="A594" s="3">
        <v>2023</v>
      </c>
      <c r="B594" s="3" t="s">
        <v>718</v>
      </c>
      <c r="C594" s="46"/>
      <c r="D594" s="13" t="str">
        <f t="shared" si="64"/>
        <v>282</v>
      </c>
      <c r="E594" s="33">
        <v>28217</v>
      </c>
      <c r="F594" s="2" t="s">
        <v>1168</v>
      </c>
      <c r="G594" s="75" t="s">
        <v>22</v>
      </c>
      <c r="H594" s="1">
        <v>33</v>
      </c>
      <c r="I594" s="35" t="s">
        <v>25</v>
      </c>
      <c r="J594" s="35"/>
      <c r="K594" s="68">
        <f t="shared" si="55"/>
        <v>0</v>
      </c>
      <c r="L594" s="68">
        <f t="shared" si="65"/>
        <v>0</v>
      </c>
      <c r="M594" s="68">
        <f t="shared" si="66"/>
        <v>0</v>
      </c>
      <c r="N594" s="68">
        <f t="shared" si="67"/>
        <v>0</v>
      </c>
      <c r="O594" s="69">
        <f t="shared" si="68"/>
        <v>0</v>
      </c>
      <c r="P594" s="69">
        <f t="shared" si="69"/>
        <v>0</v>
      </c>
      <c r="Q594" s="69">
        <f t="shared" si="70"/>
        <v>0</v>
      </c>
      <c r="R594" s="69">
        <f t="shared" si="71"/>
        <v>0</v>
      </c>
      <c r="S594" s="70">
        <f t="shared" si="72"/>
        <v>0</v>
      </c>
      <c r="T594" s="17"/>
      <c r="U594" s="13" t="str">
        <f>IF(ISNA(VLOOKUP(E594,'[2]One year follow-up_inperson'!$C:$C,1,FALSE)),"No","Yes")</f>
        <v>No</v>
      </c>
      <c r="V594" s="28" t="s">
        <v>721</v>
      </c>
    </row>
    <row r="595" spans="1:22" ht="28.5" x14ac:dyDescent="0.45">
      <c r="A595" s="3">
        <v>2023</v>
      </c>
      <c r="B595" s="3" t="s">
        <v>718</v>
      </c>
      <c r="C595" s="46"/>
      <c r="D595" s="13" t="str">
        <f t="shared" si="64"/>
        <v>282</v>
      </c>
      <c r="E595" s="33">
        <v>28218</v>
      </c>
      <c r="F595" s="2" t="s">
        <v>1169</v>
      </c>
      <c r="G595" s="75" t="s">
        <v>22</v>
      </c>
      <c r="H595" s="1">
        <v>40</v>
      </c>
      <c r="I595" s="35" t="s">
        <v>25</v>
      </c>
      <c r="J595" s="35"/>
      <c r="K595" s="68">
        <f t="shared" si="55"/>
        <v>0</v>
      </c>
      <c r="L595" s="68">
        <f t="shared" si="65"/>
        <v>0</v>
      </c>
      <c r="M595" s="68">
        <f t="shared" si="66"/>
        <v>0</v>
      </c>
      <c r="N595" s="68">
        <f t="shared" si="67"/>
        <v>0</v>
      </c>
      <c r="O595" s="69">
        <f t="shared" si="68"/>
        <v>0</v>
      </c>
      <c r="P595" s="69">
        <f t="shared" si="69"/>
        <v>0</v>
      </c>
      <c r="Q595" s="69">
        <f t="shared" si="70"/>
        <v>0</v>
      </c>
      <c r="R595" s="69">
        <f t="shared" si="71"/>
        <v>0</v>
      </c>
      <c r="S595" s="70">
        <f t="shared" si="72"/>
        <v>0</v>
      </c>
      <c r="T595" s="17"/>
      <c r="U595" s="13" t="str">
        <f>IF(ISNA(VLOOKUP(E595,'[2]One year follow-up_inperson'!$C:$C,1,FALSE)),"No","Yes")</f>
        <v>No</v>
      </c>
      <c r="V595" s="28" t="s">
        <v>721</v>
      </c>
    </row>
    <row r="596" spans="1:22" ht="40.5" x14ac:dyDescent="0.45">
      <c r="A596" s="3">
        <v>2023</v>
      </c>
      <c r="B596" s="3" t="s">
        <v>718</v>
      </c>
      <c r="C596" s="46"/>
      <c r="D596" s="13" t="str">
        <f t="shared" si="64"/>
        <v>282</v>
      </c>
      <c r="E596" s="33">
        <v>28222</v>
      </c>
      <c r="F596" s="2" t="s">
        <v>1170</v>
      </c>
      <c r="G596" s="75" t="s">
        <v>22</v>
      </c>
      <c r="H596" s="1">
        <v>33</v>
      </c>
      <c r="I596" s="35" t="s">
        <v>23</v>
      </c>
      <c r="J596" s="34" t="s">
        <v>1171</v>
      </c>
      <c r="K596" s="68">
        <f t="shared" si="55"/>
        <v>1</v>
      </c>
      <c r="L596" s="68">
        <f t="shared" si="65"/>
        <v>0</v>
      </c>
      <c r="M596" s="68">
        <f t="shared" si="66"/>
        <v>0</v>
      </c>
      <c r="N596" s="68">
        <f t="shared" si="67"/>
        <v>1</v>
      </c>
      <c r="O596" s="69">
        <f t="shared" si="68"/>
        <v>0</v>
      </c>
      <c r="P596" s="69">
        <f t="shared" si="69"/>
        <v>0</v>
      </c>
      <c r="Q596" s="69">
        <f t="shared" si="70"/>
        <v>0</v>
      </c>
      <c r="R596" s="69">
        <f t="shared" si="71"/>
        <v>0</v>
      </c>
      <c r="S596" s="70">
        <f t="shared" si="72"/>
        <v>1</v>
      </c>
      <c r="T596" s="17"/>
      <c r="U596" s="13" t="str">
        <f>IF(ISNA(VLOOKUP(E596,'[2]One year follow-up_inperson'!$C:$C,1,FALSE)),"No","Yes")</f>
        <v>No</v>
      </c>
      <c r="V596" s="28" t="s">
        <v>721</v>
      </c>
    </row>
    <row r="597" spans="1:22" ht="28.5" x14ac:dyDescent="0.45">
      <c r="A597" s="3">
        <v>2023</v>
      </c>
      <c r="B597" s="3" t="s">
        <v>718</v>
      </c>
      <c r="C597" s="46"/>
      <c r="D597" s="13" t="str">
        <f t="shared" si="64"/>
        <v>282</v>
      </c>
      <c r="E597" s="33">
        <v>28223</v>
      </c>
      <c r="F597" s="2" t="s">
        <v>1172</v>
      </c>
      <c r="G597" s="75" t="s">
        <v>22</v>
      </c>
      <c r="H597" s="1">
        <v>32</v>
      </c>
      <c r="I597" s="35" t="s">
        <v>25</v>
      </c>
      <c r="J597" s="35"/>
      <c r="K597" s="68">
        <f t="shared" si="55"/>
        <v>0</v>
      </c>
      <c r="L597" s="68">
        <f t="shared" si="65"/>
        <v>0</v>
      </c>
      <c r="M597" s="68">
        <f t="shared" si="66"/>
        <v>0</v>
      </c>
      <c r="N597" s="68">
        <f t="shared" si="67"/>
        <v>0</v>
      </c>
      <c r="O597" s="69">
        <f t="shared" si="68"/>
        <v>0</v>
      </c>
      <c r="P597" s="69">
        <f t="shared" si="69"/>
        <v>0</v>
      </c>
      <c r="Q597" s="69">
        <f t="shared" si="70"/>
        <v>0</v>
      </c>
      <c r="R597" s="69">
        <f t="shared" si="71"/>
        <v>0</v>
      </c>
      <c r="S597" s="70">
        <f t="shared" si="72"/>
        <v>0</v>
      </c>
      <c r="T597" s="17"/>
      <c r="U597" s="13" t="str">
        <f>IF(ISNA(VLOOKUP(E597,'[2]One year follow-up_inperson'!$C:$C,1,FALSE)),"No","Yes")</f>
        <v>No</v>
      </c>
      <c r="V597" s="28" t="s">
        <v>721</v>
      </c>
    </row>
    <row r="598" spans="1:22" ht="28.5" x14ac:dyDescent="0.45">
      <c r="A598" s="3">
        <v>2023</v>
      </c>
      <c r="B598" s="3" t="s">
        <v>718</v>
      </c>
      <c r="C598" s="46"/>
      <c r="D598" s="13" t="str">
        <f t="shared" si="64"/>
        <v>282</v>
      </c>
      <c r="E598" s="33">
        <v>28224</v>
      </c>
      <c r="F598" s="2" t="s">
        <v>1173</v>
      </c>
      <c r="G598" s="75" t="s">
        <v>22</v>
      </c>
      <c r="H598" s="1">
        <v>31</v>
      </c>
      <c r="I598" s="35" t="s">
        <v>23</v>
      </c>
      <c r="J598" s="34" t="s">
        <v>1174</v>
      </c>
      <c r="K598" s="68">
        <f t="shared" si="55"/>
        <v>1</v>
      </c>
      <c r="L598" s="68">
        <f t="shared" si="65"/>
        <v>0</v>
      </c>
      <c r="M598" s="68">
        <f t="shared" si="66"/>
        <v>0</v>
      </c>
      <c r="N598" s="68">
        <f t="shared" si="67"/>
        <v>1</v>
      </c>
      <c r="O598" s="69">
        <f t="shared" si="68"/>
        <v>0</v>
      </c>
      <c r="P598" s="69">
        <f t="shared" si="69"/>
        <v>0</v>
      </c>
      <c r="Q598" s="69">
        <f t="shared" si="70"/>
        <v>0</v>
      </c>
      <c r="R598" s="69">
        <f t="shared" si="71"/>
        <v>0</v>
      </c>
      <c r="S598" s="70">
        <f t="shared" si="72"/>
        <v>1</v>
      </c>
      <c r="T598" s="17"/>
      <c r="U598" s="13" t="str">
        <f>IF(ISNA(VLOOKUP(E598,'[2]One year follow-up_inperson'!$C:$C,1,FALSE)),"No","Yes")</f>
        <v>No</v>
      </c>
      <c r="V598" s="28" t="s">
        <v>721</v>
      </c>
    </row>
    <row r="599" spans="1:22" ht="67.5" x14ac:dyDescent="0.45">
      <c r="A599" s="3">
        <v>2023</v>
      </c>
      <c r="B599" s="3" t="s">
        <v>718</v>
      </c>
      <c r="C599" s="46"/>
      <c r="D599" s="13" t="str">
        <f t="shared" si="64"/>
        <v>282</v>
      </c>
      <c r="E599" s="33">
        <v>28225</v>
      </c>
      <c r="F599" s="2" t="s">
        <v>1175</v>
      </c>
      <c r="G599" s="75" t="s">
        <v>22</v>
      </c>
      <c r="H599" s="1">
        <v>35</v>
      </c>
      <c r="I599" s="35" t="s">
        <v>23</v>
      </c>
      <c r="J599" s="34" t="s">
        <v>1176</v>
      </c>
      <c r="K599" s="68">
        <f t="shared" si="55"/>
        <v>0</v>
      </c>
      <c r="L599" s="68">
        <f t="shared" si="65"/>
        <v>1</v>
      </c>
      <c r="M599" s="68">
        <f t="shared" si="66"/>
        <v>0</v>
      </c>
      <c r="N599" s="68">
        <f t="shared" si="67"/>
        <v>1</v>
      </c>
      <c r="O599" s="69">
        <f t="shared" si="68"/>
        <v>1</v>
      </c>
      <c r="P599" s="69">
        <f t="shared" si="69"/>
        <v>0</v>
      </c>
      <c r="Q599" s="69">
        <f t="shared" si="70"/>
        <v>0</v>
      </c>
      <c r="R599" s="69">
        <f t="shared" si="71"/>
        <v>0</v>
      </c>
      <c r="S599" s="70">
        <f t="shared" si="72"/>
        <v>1</v>
      </c>
      <c r="T599" s="17"/>
      <c r="U599" s="13" t="str">
        <f>IF(ISNA(VLOOKUP(E599,'[2]One year follow-up_inperson'!$C:$C,1,FALSE)),"No","Yes")</f>
        <v>No</v>
      </c>
      <c r="V599" s="28" t="s">
        <v>721</v>
      </c>
    </row>
    <row r="600" spans="1:22" ht="28.5" x14ac:dyDescent="0.45">
      <c r="A600" s="3">
        <v>2023</v>
      </c>
      <c r="B600" s="3" t="s">
        <v>718</v>
      </c>
      <c r="C600" s="46"/>
      <c r="D600" s="13" t="str">
        <f t="shared" si="64"/>
        <v>282</v>
      </c>
      <c r="E600" s="33">
        <v>28226</v>
      </c>
      <c r="F600" s="2" t="s">
        <v>1177</v>
      </c>
      <c r="G600" s="75" t="s">
        <v>22</v>
      </c>
      <c r="H600" s="1">
        <v>37</v>
      </c>
      <c r="I600" s="35" t="s">
        <v>25</v>
      </c>
      <c r="J600" s="35"/>
      <c r="K600" s="68">
        <f t="shared" si="55"/>
        <v>0</v>
      </c>
      <c r="L600" s="68">
        <f t="shared" si="65"/>
        <v>0</v>
      </c>
      <c r="M600" s="68">
        <f t="shared" si="66"/>
        <v>0</v>
      </c>
      <c r="N600" s="68">
        <f t="shared" si="67"/>
        <v>0</v>
      </c>
      <c r="O600" s="69">
        <f t="shared" si="68"/>
        <v>0</v>
      </c>
      <c r="P600" s="69">
        <f t="shared" si="69"/>
        <v>0</v>
      </c>
      <c r="Q600" s="69">
        <f t="shared" si="70"/>
        <v>0</v>
      </c>
      <c r="R600" s="69">
        <f t="shared" si="71"/>
        <v>0</v>
      </c>
      <c r="S600" s="70">
        <f t="shared" si="72"/>
        <v>0</v>
      </c>
      <c r="T600" s="17"/>
      <c r="U600" s="13" t="str">
        <f>IF(ISNA(VLOOKUP(E600,'[2]One year follow-up_inperson'!$C:$C,1,FALSE)),"No","Yes")</f>
        <v>No</v>
      </c>
      <c r="V600" s="28" t="s">
        <v>721</v>
      </c>
    </row>
    <row r="601" spans="1:22" ht="40.5" x14ac:dyDescent="0.45">
      <c r="A601" s="3">
        <v>2023</v>
      </c>
      <c r="B601" s="3" t="s">
        <v>718</v>
      </c>
      <c r="C601" s="46"/>
      <c r="D601" s="13" t="str">
        <f t="shared" si="64"/>
        <v>282</v>
      </c>
      <c r="E601" s="33">
        <v>28227</v>
      </c>
      <c r="F601" s="2" t="s">
        <v>1178</v>
      </c>
      <c r="G601" s="75" t="s">
        <v>22</v>
      </c>
      <c r="H601" s="1">
        <v>39</v>
      </c>
      <c r="I601" s="35" t="s">
        <v>23</v>
      </c>
      <c r="J601" s="34" t="s">
        <v>1179</v>
      </c>
      <c r="K601" s="68">
        <f t="shared" si="55"/>
        <v>1</v>
      </c>
      <c r="L601" s="68">
        <f t="shared" si="65"/>
        <v>0</v>
      </c>
      <c r="M601" s="68">
        <f t="shared" si="66"/>
        <v>0</v>
      </c>
      <c r="N601" s="68">
        <f t="shared" si="67"/>
        <v>1</v>
      </c>
      <c r="O601" s="69">
        <f t="shared" si="68"/>
        <v>0</v>
      </c>
      <c r="P601" s="69">
        <f t="shared" si="69"/>
        <v>0</v>
      </c>
      <c r="Q601" s="69">
        <f t="shared" si="70"/>
        <v>0</v>
      </c>
      <c r="R601" s="69">
        <f t="shared" si="71"/>
        <v>0</v>
      </c>
      <c r="S601" s="70">
        <f t="shared" si="72"/>
        <v>1</v>
      </c>
      <c r="T601" s="17"/>
      <c r="U601" s="13" t="str">
        <f>IF(ISNA(VLOOKUP(E601,'[2]One year follow-up_inperson'!$C:$C,1,FALSE)),"No","Yes")</f>
        <v>No</v>
      </c>
      <c r="V601" s="28" t="s">
        <v>721</v>
      </c>
    </row>
    <row r="602" spans="1:22" ht="81" x14ac:dyDescent="0.45">
      <c r="A602" s="3">
        <v>2023</v>
      </c>
      <c r="B602" s="3" t="s">
        <v>718</v>
      </c>
      <c r="C602" s="46"/>
      <c r="D602" s="13" t="str">
        <f t="shared" si="64"/>
        <v>282</v>
      </c>
      <c r="E602" s="33">
        <v>28230</v>
      </c>
      <c r="F602" s="2" t="s">
        <v>1180</v>
      </c>
      <c r="G602" s="75" t="s">
        <v>22</v>
      </c>
      <c r="H602" s="1">
        <v>40</v>
      </c>
      <c r="I602" s="35" t="s">
        <v>23</v>
      </c>
      <c r="J602" s="34" t="s">
        <v>1181</v>
      </c>
      <c r="K602" s="68">
        <f t="shared" si="55"/>
        <v>0</v>
      </c>
      <c r="L602" s="68">
        <f t="shared" si="65"/>
        <v>1</v>
      </c>
      <c r="M602" s="68">
        <f t="shared" si="66"/>
        <v>0</v>
      </c>
      <c r="N602" s="68">
        <f t="shared" si="67"/>
        <v>1</v>
      </c>
      <c r="O602" s="69">
        <f t="shared" si="68"/>
        <v>0</v>
      </c>
      <c r="P602" s="69">
        <f t="shared" si="69"/>
        <v>0</v>
      </c>
      <c r="Q602" s="69">
        <f t="shared" si="70"/>
        <v>0</v>
      </c>
      <c r="R602" s="69">
        <f t="shared" si="71"/>
        <v>0</v>
      </c>
      <c r="S602" s="70">
        <f t="shared" si="72"/>
        <v>1</v>
      </c>
      <c r="T602" s="17"/>
      <c r="U602" s="13" t="str">
        <f>IF(ISNA(VLOOKUP(E602,'[2]One year follow-up_inperson'!$C:$C,1,FALSE)),"No","Yes")</f>
        <v>No</v>
      </c>
      <c r="V602" s="28" t="s">
        <v>721</v>
      </c>
    </row>
    <row r="603" spans="1:22" ht="54" x14ac:dyDescent="0.45">
      <c r="A603" s="3">
        <v>2023</v>
      </c>
      <c r="B603" s="3" t="s">
        <v>718</v>
      </c>
      <c r="C603" s="46"/>
      <c r="D603" s="13" t="str">
        <f t="shared" si="64"/>
        <v>282</v>
      </c>
      <c r="E603" s="33">
        <v>28231</v>
      </c>
      <c r="F603" s="2" t="s">
        <v>1182</v>
      </c>
      <c r="G603" s="75" t="s">
        <v>22</v>
      </c>
      <c r="H603" s="1">
        <v>35</v>
      </c>
      <c r="I603" s="35" t="s">
        <v>23</v>
      </c>
      <c r="J603" s="34" t="s">
        <v>1183</v>
      </c>
      <c r="K603" s="68">
        <f t="shared" si="55"/>
        <v>1</v>
      </c>
      <c r="L603" s="68">
        <f t="shared" si="65"/>
        <v>0</v>
      </c>
      <c r="M603" s="68">
        <f t="shared" si="66"/>
        <v>0</v>
      </c>
      <c r="N603" s="68">
        <f t="shared" si="67"/>
        <v>1</v>
      </c>
      <c r="O603" s="69">
        <f t="shared" si="68"/>
        <v>0</v>
      </c>
      <c r="P603" s="69">
        <f t="shared" si="69"/>
        <v>0</v>
      </c>
      <c r="Q603" s="69">
        <f t="shared" si="70"/>
        <v>0</v>
      </c>
      <c r="R603" s="69">
        <f t="shared" si="71"/>
        <v>0</v>
      </c>
      <c r="S603" s="70">
        <f t="shared" si="72"/>
        <v>1</v>
      </c>
      <c r="T603" s="17"/>
      <c r="U603" s="13" t="str">
        <f>IF(ISNA(VLOOKUP(E603,'[2]One year follow-up_inperson'!$C:$C,1,FALSE)),"No","Yes")</f>
        <v>No</v>
      </c>
      <c r="V603" s="28" t="s">
        <v>721</v>
      </c>
    </row>
    <row r="604" spans="1:22" ht="54" x14ac:dyDescent="0.45">
      <c r="A604" s="3">
        <v>2023</v>
      </c>
      <c r="B604" s="3" t="s">
        <v>718</v>
      </c>
      <c r="C604" s="46"/>
      <c r="D604" s="13" t="str">
        <f t="shared" si="64"/>
        <v>282</v>
      </c>
      <c r="E604" s="33">
        <v>28232</v>
      </c>
      <c r="F604" s="2" t="s">
        <v>1184</v>
      </c>
      <c r="G604" s="75" t="s">
        <v>22</v>
      </c>
      <c r="H604" s="1">
        <v>41</v>
      </c>
      <c r="I604" s="35" t="s">
        <v>25</v>
      </c>
      <c r="J604" s="34" t="s">
        <v>1185</v>
      </c>
      <c r="K604" s="68">
        <f t="shared" si="55"/>
        <v>1</v>
      </c>
      <c r="L604" s="68">
        <f t="shared" si="65"/>
        <v>0</v>
      </c>
      <c r="M604" s="68">
        <f t="shared" si="66"/>
        <v>0</v>
      </c>
      <c r="N604" s="68">
        <f t="shared" si="67"/>
        <v>1</v>
      </c>
      <c r="O604" s="69">
        <f t="shared" si="68"/>
        <v>0</v>
      </c>
      <c r="P604" s="69">
        <f t="shared" si="69"/>
        <v>0</v>
      </c>
      <c r="Q604" s="69">
        <f t="shared" si="70"/>
        <v>0</v>
      </c>
      <c r="R604" s="69">
        <f t="shared" si="71"/>
        <v>0</v>
      </c>
      <c r="S604" s="70">
        <f t="shared" si="72"/>
        <v>1</v>
      </c>
      <c r="T604" s="17"/>
      <c r="U604" s="13" t="str">
        <f>IF(ISNA(VLOOKUP(E604,'[2]One year follow-up_inperson'!$C:$C,1,FALSE)),"No","Yes")</f>
        <v>No</v>
      </c>
      <c r="V604" s="28" t="s">
        <v>721</v>
      </c>
    </row>
    <row r="605" spans="1:22" ht="40.5" x14ac:dyDescent="0.45">
      <c r="A605" s="3">
        <v>2023</v>
      </c>
      <c r="B605" s="3" t="s">
        <v>718</v>
      </c>
      <c r="C605" s="46"/>
      <c r="D605" s="13" t="str">
        <f t="shared" si="64"/>
        <v>282</v>
      </c>
      <c r="E605" s="33">
        <v>28233</v>
      </c>
      <c r="F605" s="2" t="s">
        <v>1186</v>
      </c>
      <c r="G605" s="75" t="s">
        <v>22</v>
      </c>
      <c r="H605" s="1">
        <v>28</v>
      </c>
      <c r="I605" s="35" t="s">
        <v>23</v>
      </c>
      <c r="J605" s="34" t="s">
        <v>1187</v>
      </c>
      <c r="K605" s="68">
        <f t="shared" si="55"/>
        <v>0</v>
      </c>
      <c r="L605" s="68">
        <f t="shared" si="65"/>
        <v>1</v>
      </c>
      <c r="M605" s="68">
        <f t="shared" si="66"/>
        <v>0</v>
      </c>
      <c r="N605" s="68">
        <f t="shared" si="67"/>
        <v>1</v>
      </c>
      <c r="O605" s="69">
        <f t="shared" si="68"/>
        <v>1</v>
      </c>
      <c r="P605" s="69">
        <f t="shared" si="69"/>
        <v>0</v>
      </c>
      <c r="Q605" s="69">
        <f t="shared" si="70"/>
        <v>0</v>
      </c>
      <c r="R605" s="69">
        <f t="shared" si="71"/>
        <v>0</v>
      </c>
      <c r="S605" s="70">
        <f t="shared" si="72"/>
        <v>1</v>
      </c>
      <c r="T605" s="17"/>
      <c r="U605" s="13" t="str">
        <f>IF(ISNA(VLOOKUP(E605,'[2]One year follow-up_inperson'!$C:$C,1,FALSE)),"No","Yes")</f>
        <v>No</v>
      </c>
      <c r="V605" s="28" t="s">
        <v>721</v>
      </c>
    </row>
    <row r="606" spans="1:22" ht="28.5" x14ac:dyDescent="0.45">
      <c r="A606" s="3">
        <v>2023</v>
      </c>
      <c r="B606" s="3" t="s">
        <v>718</v>
      </c>
      <c r="C606" s="46"/>
      <c r="D606" s="13" t="str">
        <f t="shared" si="64"/>
        <v>282</v>
      </c>
      <c r="E606" s="33">
        <v>28234</v>
      </c>
      <c r="F606" s="2" t="s">
        <v>1188</v>
      </c>
      <c r="G606" s="75" t="s">
        <v>22</v>
      </c>
      <c r="H606" s="1">
        <v>23</v>
      </c>
      <c r="I606" s="35" t="s">
        <v>25</v>
      </c>
      <c r="J606" s="35"/>
      <c r="K606" s="68">
        <f t="shared" si="55"/>
        <v>0</v>
      </c>
      <c r="L606" s="68">
        <f t="shared" si="65"/>
        <v>0</v>
      </c>
      <c r="M606" s="68">
        <f t="shared" si="66"/>
        <v>0</v>
      </c>
      <c r="N606" s="68">
        <f t="shared" si="67"/>
        <v>0</v>
      </c>
      <c r="O606" s="69">
        <f t="shared" si="68"/>
        <v>0</v>
      </c>
      <c r="P606" s="69">
        <f t="shared" si="69"/>
        <v>0</v>
      </c>
      <c r="Q606" s="69">
        <f t="shared" si="70"/>
        <v>0</v>
      </c>
      <c r="R606" s="69">
        <f t="shared" si="71"/>
        <v>0</v>
      </c>
      <c r="S606" s="70">
        <f t="shared" si="72"/>
        <v>0</v>
      </c>
      <c r="T606" s="17"/>
      <c r="U606" s="13" t="str">
        <f>IF(ISNA(VLOOKUP(E606,'[2]One year follow-up_inperson'!$C:$C,1,FALSE)),"No","Yes")</f>
        <v>No</v>
      </c>
      <c r="V606" s="28" t="s">
        <v>721</v>
      </c>
    </row>
    <row r="607" spans="1:22" ht="40.5" x14ac:dyDescent="0.45">
      <c r="A607" s="3">
        <v>2023</v>
      </c>
      <c r="B607" s="3" t="s">
        <v>718</v>
      </c>
      <c r="C607" s="46"/>
      <c r="D607" s="13" t="str">
        <f t="shared" si="64"/>
        <v>282</v>
      </c>
      <c r="E607" s="33">
        <v>28235</v>
      </c>
      <c r="F607" s="2" t="s">
        <v>1189</v>
      </c>
      <c r="G607" s="75" t="s">
        <v>22</v>
      </c>
      <c r="H607" s="1">
        <v>26</v>
      </c>
      <c r="I607" s="35" t="s">
        <v>23</v>
      </c>
      <c r="J607" s="34" t="s">
        <v>1190</v>
      </c>
      <c r="K607" s="68">
        <f t="shared" si="55"/>
        <v>0</v>
      </c>
      <c r="L607" s="68">
        <f t="shared" si="65"/>
        <v>1</v>
      </c>
      <c r="M607" s="68">
        <f t="shared" si="66"/>
        <v>0</v>
      </c>
      <c r="N607" s="68">
        <f t="shared" si="67"/>
        <v>1</v>
      </c>
      <c r="O607" s="69">
        <f t="shared" si="68"/>
        <v>1</v>
      </c>
      <c r="P607" s="69">
        <f t="shared" si="69"/>
        <v>0</v>
      </c>
      <c r="Q607" s="69">
        <f t="shared" si="70"/>
        <v>0</v>
      </c>
      <c r="R607" s="69">
        <f t="shared" si="71"/>
        <v>0</v>
      </c>
      <c r="S607" s="70">
        <f t="shared" si="72"/>
        <v>1</v>
      </c>
      <c r="T607" s="17"/>
      <c r="U607" s="13" t="str">
        <f>IF(ISNA(VLOOKUP(E607,'[2]One year follow-up_inperson'!$C:$C,1,FALSE)),"No","Yes")</f>
        <v>No</v>
      </c>
      <c r="V607" s="28" t="s">
        <v>721</v>
      </c>
    </row>
    <row r="608" spans="1:22" ht="42.75" x14ac:dyDescent="0.45">
      <c r="A608" s="3">
        <v>2023</v>
      </c>
      <c r="B608" s="3" t="s">
        <v>718</v>
      </c>
      <c r="C608" s="46"/>
      <c r="D608" s="13" t="str">
        <f t="shared" si="64"/>
        <v>282</v>
      </c>
      <c r="E608" s="33">
        <v>28236</v>
      </c>
      <c r="F608" s="2" t="s">
        <v>1191</v>
      </c>
      <c r="G608" s="75" t="s">
        <v>22</v>
      </c>
      <c r="H608" s="1">
        <v>33</v>
      </c>
      <c r="I608" s="35" t="s">
        <v>23</v>
      </c>
      <c r="J608" s="34" t="s">
        <v>1192</v>
      </c>
      <c r="K608" s="68">
        <f t="shared" si="55"/>
        <v>0</v>
      </c>
      <c r="L608" s="68">
        <f t="shared" si="65"/>
        <v>0</v>
      </c>
      <c r="M608" s="68">
        <f t="shared" si="66"/>
        <v>1</v>
      </c>
      <c r="N608" s="68">
        <f t="shared" si="67"/>
        <v>1</v>
      </c>
      <c r="O608" s="69">
        <f t="shared" si="68"/>
        <v>0</v>
      </c>
      <c r="P608" s="69">
        <f t="shared" si="69"/>
        <v>0</v>
      </c>
      <c r="Q608" s="69">
        <f t="shared" si="70"/>
        <v>0</v>
      </c>
      <c r="R608" s="69">
        <f t="shared" si="71"/>
        <v>0</v>
      </c>
      <c r="S608" s="70">
        <f t="shared" si="72"/>
        <v>1</v>
      </c>
      <c r="T608" s="17"/>
      <c r="U608" s="13" t="str">
        <f>IF(ISNA(VLOOKUP(E608,'[2]One year follow-up_inperson'!$C:$C,1,FALSE)),"No","Yes")</f>
        <v>No</v>
      </c>
      <c r="V608" s="28" t="s">
        <v>721</v>
      </c>
    </row>
    <row r="609" spans="1:22" ht="67.5" x14ac:dyDescent="0.45">
      <c r="A609" s="3">
        <v>2023</v>
      </c>
      <c r="B609" s="3" t="s">
        <v>718</v>
      </c>
      <c r="C609" s="46"/>
      <c r="D609" s="13" t="str">
        <f t="shared" si="64"/>
        <v>282</v>
      </c>
      <c r="E609" s="33">
        <v>28237</v>
      </c>
      <c r="F609" s="5" t="s">
        <v>1193</v>
      </c>
      <c r="G609" s="75" t="s">
        <v>22</v>
      </c>
      <c r="H609" s="1">
        <v>32</v>
      </c>
      <c r="I609" s="35" t="s">
        <v>23</v>
      </c>
      <c r="J609" s="34" t="s">
        <v>1194</v>
      </c>
      <c r="K609" s="68">
        <f t="shared" si="55"/>
        <v>0</v>
      </c>
      <c r="L609" s="68">
        <f t="shared" si="65"/>
        <v>1</v>
      </c>
      <c r="M609" s="68">
        <f t="shared" si="66"/>
        <v>0</v>
      </c>
      <c r="N609" s="68">
        <f t="shared" si="67"/>
        <v>1</v>
      </c>
      <c r="O609" s="69">
        <f t="shared" si="68"/>
        <v>0</v>
      </c>
      <c r="P609" s="69">
        <f t="shared" si="69"/>
        <v>0</v>
      </c>
      <c r="Q609" s="69">
        <f t="shared" si="70"/>
        <v>0</v>
      </c>
      <c r="R609" s="69">
        <f t="shared" si="71"/>
        <v>0</v>
      </c>
      <c r="S609" s="70">
        <f t="shared" si="72"/>
        <v>1</v>
      </c>
      <c r="T609" s="17"/>
      <c r="U609" s="13" t="str">
        <f>IF(ISNA(VLOOKUP(E609,'[2]One year follow-up_inperson'!$C:$C,1,FALSE)),"No","Yes")</f>
        <v>No</v>
      </c>
      <c r="V609" s="28" t="s">
        <v>721</v>
      </c>
    </row>
    <row r="610" spans="1:22" ht="28.5" x14ac:dyDescent="0.45">
      <c r="A610" s="3">
        <v>2023</v>
      </c>
      <c r="B610" s="3" t="s">
        <v>718</v>
      </c>
      <c r="C610" s="46"/>
      <c r="D610" s="13" t="str">
        <f t="shared" si="64"/>
        <v>282</v>
      </c>
      <c r="E610" s="33">
        <v>28240</v>
      </c>
      <c r="F610" s="2" t="s">
        <v>1195</v>
      </c>
      <c r="G610" s="75" t="s">
        <v>22</v>
      </c>
      <c r="H610" s="1">
        <v>37</v>
      </c>
      <c r="I610" s="35" t="s">
        <v>25</v>
      </c>
      <c r="J610" s="35"/>
      <c r="K610" s="68">
        <f t="shared" si="55"/>
        <v>0</v>
      </c>
      <c r="L610" s="68">
        <f t="shared" si="65"/>
        <v>0</v>
      </c>
      <c r="M610" s="68">
        <f t="shared" si="66"/>
        <v>0</v>
      </c>
      <c r="N610" s="68">
        <f t="shared" si="67"/>
        <v>0</v>
      </c>
      <c r="O610" s="69">
        <f t="shared" si="68"/>
        <v>0</v>
      </c>
      <c r="P610" s="69">
        <f t="shared" si="69"/>
        <v>0</v>
      </c>
      <c r="Q610" s="69">
        <f t="shared" si="70"/>
        <v>0</v>
      </c>
      <c r="R610" s="69">
        <f t="shared" si="71"/>
        <v>0</v>
      </c>
      <c r="S610" s="70">
        <f t="shared" si="72"/>
        <v>0</v>
      </c>
      <c r="T610" s="17"/>
      <c r="U610" s="13" t="str">
        <f>IF(ISNA(VLOOKUP(E610,'[2]One year follow-up_inperson'!$C:$C,1,FALSE)),"No","Yes")</f>
        <v>No</v>
      </c>
      <c r="V610" s="28" t="s">
        <v>721</v>
      </c>
    </row>
    <row r="611" spans="1:22" ht="175.5" x14ac:dyDescent="0.45">
      <c r="A611" s="3">
        <v>2023</v>
      </c>
      <c r="B611" s="3" t="s">
        <v>718</v>
      </c>
      <c r="C611" s="46"/>
      <c r="D611" s="13" t="str">
        <f t="shared" si="64"/>
        <v>282</v>
      </c>
      <c r="E611" s="33">
        <v>28241</v>
      </c>
      <c r="F611" s="2" t="s">
        <v>1196</v>
      </c>
      <c r="G611" s="75" t="s">
        <v>22</v>
      </c>
      <c r="H611" s="1">
        <v>41</v>
      </c>
      <c r="I611" s="35" t="s">
        <v>23</v>
      </c>
      <c r="J611" s="34" t="s">
        <v>1197</v>
      </c>
      <c r="K611" s="68">
        <f t="shared" si="55"/>
        <v>0</v>
      </c>
      <c r="L611" s="68">
        <f t="shared" si="65"/>
        <v>1</v>
      </c>
      <c r="M611" s="68">
        <f t="shared" si="66"/>
        <v>0</v>
      </c>
      <c r="N611" s="68">
        <f t="shared" si="67"/>
        <v>1</v>
      </c>
      <c r="O611" s="69">
        <f>IF(OR(ISNUMBER(SEARCH("started a business",J611))=TRUE,ISNUMBER(SEARCH("started an income-generating activity",J611))=TRUE,ISNUMBER(SEARCH("a business",J611))=TRUE),1,0)</f>
        <v>1</v>
      </c>
      <c r="P611" s="69">
        <f t="shared" si="69"/>
        <v>0</v>
      </c>
      <c r="Q611" s="69">
        <f t="shared" si="70"/>
        <v>0</v>
      </c>
      <c r="R611" s="69">
        <f t="shared" si="71"/>
        <v>0</v>
      </c>
      <c r="S611" s="70">
        <f t="shared" si="72"/>
        <v>1</v>
      </c>
      <c r="T611" s="17"/>
      <c r="U611" s="13" t="str">
        <f>IF(ISNA(VLOOKUP(E611,'[2]One year follow-up_inperson'!$C:$C,1,FALSE)),"No","Yes")</f>
        <v>No</v>
      </c>
      <c r="V611" s="28" t="s">
        <v>721</v>
      </c>
    </row>
    <row r="612" spans="1:22" ht="28.5" x14ac:dyDescent="0.45">
      <c r="A612" s="3">
        <v>2023</v>
      </c>
      <c r="B612" s="3" t="s">
        <v>718</v>
      </c>
      <c r="C612" s="46"/>
      <c r="D612" s="13" t="str">
        <f t="shared" si="64"/>
        <v>282</v>
      </c>
      <c r="E612" s="33">
        <v>28242</v>
      </c>
      <c r="F612" s="2" t="s">
        <v>1198</v>
      </c>
      <c r="G612" s="75" t="s">
        <v>22</v>
      </c>
      <c r="H612" s="1">
        <v>29</v>
      </c>
      <c r="I612" s="35" t="s">
        <v>23</v>
      </c>
      <c r="J612" s="34" t="s">
        <v>1199</v>
      </c>
      <c r="K612" s="68">
        <f t="shared" si="55"/>
        <v>0</v>
      </c>
      <c r="L612" s="68">
        <f t="shared" si="65"/>
        <v>1</v>
      </c>
      <c r="M612" s="68">
        <f t="shared" si="66"/>
        <v>0</v>
      </c>
      <c r="N612" s="68">
        <f t="shared" si="67"/>
        <v>1</v>
      </c>
      <c r="O612" s="69">
        <f t="shared" si="68"/>
        <v>1</v>
      </c>
      <c r="P612" s="69">
        <f t="shared" si="69"/>
        <v>0</v>
      </c>
      <c r="Q612" s="69">
        <f t="shared" si="70"/>
        <v>0</v>
      </c>
      <c r="R612" s="69">
        <f t="shared" si="71"/>
        <v>0</v>
      </c>
      <c r="S612" s="70">
        <f t="shared" si="72"/>
        <v>1</v>
      </c>
      <c r="T612" s="17"/>
      <c r="U612" s="13" t="str">
        <f>IF(ISNA(VLOOKUP(E612,'[2]One year follow-up_inperson'!$C:$C,1,FALSE)),"No","Yes")</f>
        <v>No</v>
      </c>
      <c r="V612" s="28" t="s">
        <v>721</v>
      </c>
    </row>
    <row r="613" spans="1:22" ht="28.5" x14ac:dyDescent="0.45">
      <c r="A613" s="3">
        <v>2023</v>
      </c>
      <c r="B613" s="3" t="s">
        <v>718</v>
      </c>
      <c r="C613" s="46"/>
      <c r="D613" s="13" t="str">
        <f t="shared" si="64"/>
        <v>282</v>
      </c>
      <c r="E613" s="33">
        <v>28244</v>
      </c>
      <c r="F613" s="2" t="s">
        <v>1200</v>
      </c>
      <c r="G613" s="75" t="s">
        <v>22</v>
      </c>
      <c r="H613" s="1">
        <v>40</v>
      </c>
      <c r="I613" s="35" t="s">
        <v>23</v>
      </c>
      <c r="J613" s="35" t="s">
        <v>1201</v>
      </c>
      <c r="K613" s="68">
        <f t="shared" si="55"/>
        <v>0</v>
      </c>
      <c r="L613" s="68">
        <f t="shared" si="65"/>
        <v>0</v>
      </c>
      <c r="M613" s="68">
        <f t="shared" si="66"/>
        <v>1</v>
      </c>
      <c r="N613" s="68">
        <f t="shared" si="67"/>
        <v>1</v>
      </c>
      <c r="O613" s="69">
        <f t="shared" si="68"/>
        <v>0</v>
      </c>
      <c r="P613" s="69">
        <f t="shared" si="69"/>
        <v>0</v>
      </c>
      <c r="Q613" s="69">
        <f t="shared" si="70"/>
        <v>0</v>
      </c>
      <c r="R613" s="69">
        <f t="shared" si="71"/>
        <v>0</v>
      </c>
      <c r="S613" s="70">
        <f t="shared" si="72"/>
        <v>1</v>
      </c>
      <c r="T613" s="17"/>
      <c r="U613" s="13" t="str">
        <f>IF(ISNA(VLOOKUP(E613,'[2]One year follow-up_inperson'!$C:$C,1,FALSE)),"No","Yes")</f>
        <v>No</v>
      </c>
      <c r="V613" s="28" t="s">
        <v>721</v>
      </c>
    </row>
    <row r="614" spans="1:22" ht="54" x14ac:dyDescent="0.45">
      <c r="A614" s="3">
        <v>2023</v>
      </c>
      <c r="B614" s="3" t="s">
        <v>718</v>
      </c>
      <c r="C614" s="46"/>
      <c r="D614" s="13" t="str">
        <f t="shared" si="64"/>
        <v>282</v>
      </c>
      <c r="E614" s="33">
        <v>28245</v>
      </c>
      <c r="F614" s="2" t="s">
        <v>1202</v>
      </c>
      <c r="G614" s="75" t="s">
        <v>22</v>
      </c>
      <c r="H614" s="1">
        <v>41</v>
      </c>
      <c r="I614" s="35" t="s">
        <v>23</v>
      </c>
      <c r="J614" s="34" t="s">
        <v>1203</v>
      </c>
      <c r="K614" s="68">
        <f t="shared" si="55"/>
        <v>1</v>
      </c>
      <c r="L614" s="68">
        <f t="shared" si="65"/>
        <v>0</v>
      </c>
      <c r="M614" s="68">
        <f t="shared" si="66"/>
        <v>0</v>
      </c>
      <c r="N614" s="68">
        <f t="shared" si="67"/>
        <v>1</v>
      </c>
      <c r="O614" s="69">
        <f t="shared" si="68"/>
        <v>0</v>
      </c>
      <c r="P614" s="69">
        <f t="shared" si="69"/>
        <v>0</v>
      </c>
      <c r="Q614" s="69">
        <f t="shared" si="70"/>
        <v>0</v>
      </c>
      <c r="R614" s="69">
        <f t="shared" si="71"/>
        <v>0</v>
      </c>
      <c r="S614" s="70">
        <f t="shared" si="72"/>
        <v>1</v>
      </c>
      <c r="T614" s="17"/>
      <c r="U614" s="13" t="str">
        <f>IF(ISNA(VLOOKUP(E614,'[2]One year follow-up_inperson'!$C:$C,1,FALSE)),"No","Yes")</f>
        <v>No</v>
      </c>
      <c r="V614" s="28" t="s">
        <v>721</v>
      </c>
    </row>
    <row r="615" spans="1:22" ht="94.5" x14ac:dyDescent="0.45">
      <c r="A615" s="3">
        <v>2023</v>
      </c>
      <c r="B615" s="3" t="s">
        <v>718</v>
      </c>
      <c r="C615" s="46"/>
      <c r="D615" s="13" t="str">
        <f t="shared" si="64"/>
        <v>282</v>
      </c>
      <c r="E615" s="33">
        <v>28249</v>
      </c>
      <c r="F615" s="2" t="s">
        <v>1204</v>
      </c>
      <c r="G615" s="75" t="s">
        <v>22</v>
      </c>
      <c r="H615" s="1">
        <v>32</v>
      </c>
      <c r="I615" s="35" t="s">
        <v>23</v>
      </c>
      <c r="J615" s="34" t="s">
        <v>1205</v>
      </c>
      <c r="K615" s="68">
        <f t="shared" si="55"/>
        <v>0</v>
      </c>
      <c r="L615" s="68">
        <f t="shared" si="65"/>
        <v>1</v>
      </c>
      <c r="M615" s="68">
        <f t="shared" si="66"/>
        <v>0</v>
      </c>
      <c r="N615" s="68">
        <f t="shared" si="67"/>
        <v>1</v>
      </c>
      <c r="O615" s="69">
        <f t="shared" si="68"/>
        <v>1</v>
      </c>
      <c r="P615" s="69">
        <f t="shared" si="69"/>
        <v>0</v>
      </c>
      <c r="Q615" s="69">
        <f t="shared" si="70"/>
        <v>0</v>
      </c>
      <c r="R615" s="69">
        <f t="shared" si="71"/>
        <v>0</v>
      </c>
      <c r="S615" s="70">
        <f t="shared" si="72"/>
        <v>1</v>
      </c>
      <c r="T615" s="17"/>
      <c r="U615" s="13" t="str">
        <f>IF(ISNA(VLOOKUP(E615,'[2]One year follow-up_inperson'!$C:$C,1,FALSE)),"No","Yes")</f>
        <v>No</v>
      </c>
      <c r="V615" s="28" t="s">
        <v>721</v>
      </c>
    </row>
    <row r="616" spans="1:22" ht="28.5" x14ac:dyDescent="0.45">
      <c r="A616" s="3">
        <v>2023</v>
      </c>
      <c r="B616" s="3" t="s">
        <v>718</v>
      </c>
      <c r="C616" s="46"/>
      <c r="D616" s="13" t="str">
        <f t="shared" si="64"/>
        <v>282</v>
      </c>
      <c r="E616" s="33">
        <v>28250</v>
      </c>
      <c r="F616" s="2" t="s">
        <v>1206</v>
      </c>
      <c r="G616" s="75" t="s">
        <v>22</v>
      </c>
      <c r="H616" s="1">
        <v>29</v>
      </c>
      <c r="I616" s="35" t="s">
        <v>23</v>
      </c>
      <c r="J616" s="34" t="s">
        <v>1207</v>
      </c>
      <c r="K616" s="68">
        <f t="shared" si="55"/>
        <v>0</v>
      </c>
      <c r="L616" s="68">
        <f t="shared" si="65"/>
        <v>0</v>
      </c>
      <c r="M616" s="68">
        <f t="shared" si="66"/>
        <v>1</v>
      </c>
      <c r="N616" s="68">
        <f t="shared" si="67"/>
        <v>1</v>
      </c>
      <c r="O616" s="69">
        <f t="shared" si="68"/>
        <v>0</v>
      </c>
      <c r="P616" s="69">
        <f t="shared" si="69"/>
        <v>0</v>
      </c>
      <c r="Q616" s="69">
        <f t="shared" si="70"/>
        <v>0</v>
      </c>
      <c r="R616" s="69">
        <f t="shared" si="71"/>
        <v>0</v>
      </c>
      <c r="S616" s="70">
        <f t="shared" si="72"/>
        <v>1</v>
      </c>
      <c r="T616" s="17"/>
      <c r="U616" s="13" t="str">
        <f>IF(ISNA(VLOOKUP(E616,'[2]One year follow-up_inperson'!$C:$C,1,FALSE)),"No","Yes")</f>
        <v>No</v>
      </c>
      <c r="V616" s="28" t="s">
        <v>721</v>
      </c>
    </row>
    <row r="617" spans="1:22" ht="40.5" x14ac:dyDescent="0.45">
      <c r="A617" s="3">
        <v>2023</v>
      </c>
      <c r="B617" s="3" t="s">
        <v>718</v>
      </c>
      <c r="C617" s="46"/>
      <c r="D617" s="13" t="str">
        <f t="shared" si="64"/>
        <v>282</v>
      </c>
      <c r="E617" s="33">
        <v>28253</v>
      </c>
      <c r="F617" s="2" t="s">
        <v>1208</v>
      </c>
      <c r="G617" s="75" t="s">
        <v>22</v>
      </c>
      <c r="H617" s="1">
        <v>45</v>
      </c>
      <c r="I617" s="35" t="s">
        <v>23</v>
      </c>
      <c r="J617" s="34" t="s">
        <v>1209</v>
      </c>
      <c r="K617" s="68">
        <f t="shared" si="55"/>
        <v>1</v>
      </c>
      <c r="L617" s="68">
        <f t="shared" si="65"/>
        <v>0</v>
      </c>
      <c r="M617" s="68">
        <f t="shared" si="66"/>
        <v>0</v>
      </c>
      <c r="N617" s="68">
        <f t="shared" si="67"/>
        <v>1</v>
      </c>
      <c r="O617" s="69">
        <f t="shared" si="68"/>
        <v>0</v>
      </c>
      <c r="P617" s="69">
        <f t="shared" si="69"/>
        <v>0</v>
      </c>
      <c r="Q617" s="69">
        <f t="shared" si="70"/>
        <v>0</v>
      </c>
      <c r="R617" s="69">
        <f t="shared" si="71"/>
        <v>0</v>
      </c>
      <c r="S617" s="70">
        <f t="shared" si="72"/>
        <v>1</v>
      </c>
      <c r="T617" s="17"/>
      <c r="U617" s="13" t="str">
        <f>IF(ISNA(VLOOKUP(E617,'[2]One year follow-up_inperson'!$C:$C,1,FALSE)),"No","Yes")</f>
        <v>No</v>
      </c>
      <c r="V617" s="28" t="s">
        <v>721</v>
      </c>
    </row>
    <row r="618" spans="1:22" ht="54" x14ac:dyDescent="0.45">
      <c r="A618" s="3">
        <v>2023</v>
      </c>
      <c r="B618" s="3" t="s">
        <v>718</v>
      </c>
      <c r="C618" s="46"/>
      <c r="D618" s="13" t="str">
        <f t="shared" si="64"/>
        <v>282</v>
      </c>
      <c r="E618" s="33">
        <v>28254</v>
      </c>
      <c r="F618" s="2" t="s">
        <v>1210</v>
      </c>
      <c r="G618" s="75" t="s">
        <v>22</v>
      </c>
      <c r="H618" s="1">
        <v>39</v>
      </c>
      <c r="I618" s="35" t="s">
        <v>23</v>
      </c>
      <c r="J618" s="34" t="s">
        <v>1211</v>
      </c>
      <c r="K618" s="68">
        <f t="shared" si="55"/>
        <v>1</v>
      </c>
      <c r="L618" s="68">
        <f t="shared" si="65"/>
        <v>0</v>
      </c>
      <c r="M618" s="68">
        <f t="shared" si="66"/>
        <v>0</v>
      </c>
      <c r="N618" s="68">
        <f t="shared" si="67"/>
        <v>1</v>
      </c>
      <c r="O618" s="69">
        <f t="shared" si="68"/>
        <v>0</v>
      </c>
      <c r="P618" s="69">
        <f t="shared" si="69"/>
        <v>0</v>
      </c>
      <c r="Q618" s="69">
        <f t="shared" si="70"/>
        <v>0</v>
      </c>
      <c r="R618" s="69">
        <f t="shared" si="71"/>
        <v>0</v>
      </c>
      <c r="S618" s="70">
        <f t="shared" si="72"/>
        <v>1</v>
      </c>
      <c r="T618" s="17"/>
      <c r="U618" s="13" t="str">
        <f>IF(ISNA(VLOOKUP(E618,'[2]One year follow-up_inperson'!$C:$C,1,FALSE)),"No","Yes")</f>
        <v>No</v>
      </c>
      <c r="V618" s="28" t="s">
        <v>721</v>
      </c>
    </row>
    <row r="619" spans="1:22" ht="40.5" x14ac:dyDescent="0.45">
      <c r="A619" s="3">
        <v>2023</v>
      </c>
      <c r="B619" s="3" t="s">
        <v>718</v>
      </c>
      <c r="C619" s="46"/>
      <c r="D619" s="13" t="str">
        <f t="shared" si="64"/>
        <v>282</v>
      </c>
      <c r="E619" s="33">
        <v>28255</v>
      </c>
      <c r="F619" s="2" t="s">
        <v>1212</v>
      </c>
      <c r="G619" s="75" t="s">
        <v>22</v>
      </c>
      <c r="H619" s="1">
        <v>38</v>
      </c>
      <c r="I619" s="35" t="s">
        <v>23</v>
      </c>
      <c r="J619" s="34" t="s">
        <v>1213</v>
      </c>
      <c r="K619" s="68">
        <f t="shared" si="55"/>
        <v>1</v>
      </c>
      <c r="L619" s="68">
        <f t="shared" si="65"/>
        <v>0</v>
      </c>
      <c r="M619" s="68">
        <f t="shared" si="66"/>
        <v>0</v>
      </c>
      <c r="N619" s="68">
        <f t="shared" si="67"/>
        <v>1</v>
      </c>
      <c r="O619" s="69">
        <f t="shared" si="68"/>
        <v>0</v>
      </c>
      <c r="P619" s="69">
        <f t="shared" si="69"/>
        <v>0</v>
      </c>
      <c r="Q619" s="69">
        <f t="shared" si="70"/>
        <v>0</v>
      </c>
      <c r="R619" s="69">
        <f t="shared" si="71"/>
        <v>0</v>
      </c>
      <c r="S619" s="70">
        <f t="shared" si="72"/>
        <v>1</v>
      </c>
      <c r="T619" s="17"/>
      <c r="U619" s="13" t="str">
        <f>IF(ISNA(VLOOKUP(E619,'[2]One year follow-up_inperson'!$C:$C,1,FALSE)),"No","Yes")</f>
        <v>No</v>
      </c>
      <c r="V619" s="28" t="s">
        <v>721</v>
      </c>
    </row>
    <row r="620" spans="1:22" ht="85.5" x14ac:dyDescent="0.45">
      <c r="A620" s="3">
        <v>2023</v>
      </c>
      <c r="B620" s="3" t="s">
        <v>718</v>
      </c>
      <c r="C620" s="46"/>
      <c r="D620" s="13" t="str">
        <f t="shared" si="64"/>
        <v>283</v>
      </c>
      <c r="E620" s="36">
        <v>2832</v>
      </c>
      <c r="F620" s="2" t="s">
        <v>1214</v>
      </c>
      <c r="G620" s="37" t="s">
        <v>22</v>
      </c>
      <c r="H620" s="1">
        <v>43</v>
      </c>
      <c r="I620" s="37" t="s">
        <v>23</v>
      </c>
      <c r="J620" s="38" t="s">
        <v>1215</v>
      </c>
      <c r="K620" s="68">
        <f t="shared" si="55"/>
        <v>0</v>
      </c>
      <c r="L620" s="68">
        <f>IF(OR(ISNUMBER(SEARCH("decision",J620))=TRUE,ISNUMBER(SEARCH("save",J620))=TRUE,ISNUMBER(SEARCH("saving",J620))=TRUE,ISNUMBER(SEARCH("started",J620))=TRUE,ISNUMBER(SEARCH("buy",J620))=TRUE,ISNUMBER(SEARCH("bought",J620))=TRUE),1,0)</f>
        <v>1</v>
      </c>
      <c r="M620" s="68">
        <f>IF(OR(ISNUMBER(SEARCH("active",J620))=TRUE,ISNUMBER(SEARCH("proactive",J620))=TRUE,ISNUMBER(SEARCH("face challenge",J620))=TRUE),1,0)</f>
        <v>0</v>
      </c>
      <c r="N620" s="68">
        <f>IF(OR(K620=1,L620=1,M620=1),1,0)</f>
        <v>1</v>
      </c>
      <c r="O620" s="69">
        <f>IF(OR(ISNUMBER(SEARCH("started a business",J620))=TRUE,ISNUMBER(SEARCH("started an income generating activity",J620))=TRUE,ISNUMBER(SEARCH("a business",J620))=TRUE),1,0)</f>
        <v>0</v>
      </c>
      <c r="P620" s="69">
        <f>IF(OR(ISNUMBER(SEARCH("got a job",J620))=TRUE,ISNUMBER(SEARCH("got an internship",J620))=TRUE,ISNUMBER(SEARCH("got a promotion",J620))=TRUE),1,0)</f>
        <v>0</v>
      </c>
      <c r="Q620" s="69">
        <f>IF(OR(ISNUMBER(SEARCH("school admission",J620))=TRUE,ISNUMBER(SEARCH("perfomance in class",J620))=TRUE,ISNUMBER(SEARCH("scholarship",J620))=TRUE,ISNUMBER(SEARCH("pursue higher education",J620))=TRUE),1,0)</f>
        <v>0</v>
      </c>
      <c r="R620" s="69">
        <f>IF(OR(ISNUMBER(SEARCH("leadership role",J620))=TRUE),1,0)</f>
        <v>0</v>
      </c>
      <c r="S620" s="70">
        <f>IF(OR(N620=1,O620=1,P620=1,Q620=1,R620=1),1,0)</f>
        <v>1</v>
      </c>
      <c r="T620" s="17"/>
      <c r="U620" s="13" t="str">
        <f>IF(ISNA(VLOOKUP(E620,'[2]One year follow-up_inperson'!$C:$C,1,FALSE)),"No","Yes")</f>
        <v>No</v>
      </c>
      <c r="V620" s="28" t="s">
        <v>721</v>
      </c>
    </row>
    <row r="621" spans="1:22" ht="99.75" x14ac:dyDescent="0.45">
      <c r="A621" s="3">
        <v>2023</v>
      </c>
      <c r="B621" s="3" t="s">
        <v>718</v>
      </c>
      <c r="C621" s="46"/>
      <c r="D621" s="13" t="str">
        <f t="shared" si="64"/>
        <v>283</v>
      </c>
      <c r="E621" s="36">
        <v>2835</v>
      </c>
      <c r="F621" s="2" t="s">
        <v>1216</v>
      </c>
      <c r="G621" s="37" t="s">
        <v>22</v>
      </c>
      <c r="H621" s="1">
        <v>27</v>
      </c>
      <c r="I621" s="37" t="s">
        <v>23</v>
      </c>
      <c r="J621" s="38" t="s">
        <v>1217</v>
      </c>
      <c r="K621" s="68">
        <f t="shared" si="55"/>
        <v>1</v>
      </c>
      <c r="L621" s="68">
        <f>IF(OR(ISNUMBER(SEARCH("decision",J621))=TRUE,ISNUMBER(SEARCH("save",J621))=TRUE,ISNUMBER(SEARCH("saving",J621))=TRUE,ISNUMBER(SEARCH("started",J621))=TRUE,ISNUMBER(SEARCH("buy",J621))=TRUE,ISNUMBER(SEARCH("bought",J621))=TRUE),1,0)</f>
        <v>0</v>
      </c>
      <c r="M621" s="68">
        <f>IF(OR(ISNUMBER(SEARCH("active",J621))=TRUE,ISNUMBER(SEARCH("proactive",J621))=TRUE,ISNUMBER(SEARCH("face challenge",J621))=TRUE),1,0)</f>
        <v>0</v>
      </c>
      <c r="N621" s="68">
        <f>IF(OR(K621=1,L621=1,M621=1),1,0)</f>
        <v>1</v>
      </c>
      <c r="O621" s="69">
        <f>IF(OR(ISNUMBER(SEARCH("started a business",J621))=TRUE,ISNUMBER(SEARCH("started an income generating activity",J621))=TRUE,ISNUMBER(SEARCH("a business",J621))=TRUE),1,0)</f>
        <v>0</v>
      </c>
      <c r="P621" s="69">
        <f>IF(OR(ISNUMBER(SEARCH("got a job",J621))=TRUE,ISNUMBER(SEARCH("got an internship",J621))=TRUE,ISNUMBER(SEARCH("got a promotion",J621))=TRUE),1,0)</f>
        <v>0</v>
      </c>
      <c r="Q621" s="69">
        <f>IF(OR(ISNUMBER(SEARCH("school admission",J621))=TRUE,ISNUMBER(SEARCH("perfomance in class",J621))=TRUE,ISNUMBER(SEARCH("scholarship",J621))=TRUE,ISNUMBER(SEARCH("pursue higher education",J621))=TRUE),1,0)</f>
        <v>0</v>
      </c>
      <c r="R621" s="69">
        <f>IF(OR(ISNUMBER(SEARCH("leadership role",J621))=TRUE),1,0)</f>
        <v>0</v>
      </c>
      <c r="S621" s="70">
        <f>IF(OR(N621=1,O621=1,P621=1,Q621=1,R621=1),1,0)</f>
        <v>1</v>
      </c>
      <c r="T621" s="17"/>
      <c r="U621" s="13" t="str">
        <f>IF(ISNA(VLOOKUP(E621,'[2]One year follow-up_inperson'!$C:$C,1,FALSE)),"No","Yes")</f>
        <v>No</v>
      </c>
      <c r="V621" s="28" t="s">
        <v>721</v>
      </c>
    </row>
    <row r="622" spans="1:22" ht="57" x14ac:dyDescent="0.45">
      <c r="A622" s="3">
        <v>2023</v>
      </c>
      <c r="B622" s="3" t="s">
        <v>718</v>
      </c>
      <c r="C622" s="46"/>
      <c r="D622" s="13" t="str">
        <f t="shared" si="64"/>
        <v>283</v>
      </c>
      <c r="E622" s="36">
        <v>2837</v>
      </c>
      <c r="F622" s="2" t="s">
        <v>1218</v>
      </c>
      <c r="G622" s="37" t="s">
        <v>22</v>
      </c>
      <c r="H622" s="1">
        <v>45</v>
      </c>
      <c r="I622" s="37" t="s">
        <v>23</v>
      </c>
      <c r="J622" s="38" t="s">
        <v>1219</v>
      </c>
      <c r="K622" s="68">
        <f t="shared" si="55"/>
        <v>1</v>
      </c>
      <c r="L622" s="68">
        <f>IF(OR(ISNUMBER(SEARCH("decision",J622))=TRUE,ISNUMBER(SEARCH("save",J622))=TRUE,ISNUMBER(SEARCH("saving",J622))=TRUE,ISNUMBER(SEARCH("started",J622))=TRUE,ISNUMBER(SEARCH("buy",J622))=TRUE,ISNUMBER(SEARCH("bought",J622))=TRUE),1,0)</f>
        <v>0</v>
      </c>
      <c r="M622" s="68">
        <f>IF(OR(ISNUMBER(SEARCH("active",J622))=TRUE,ISNUMBER(SEARCH("proactive",J622))=TRUE,ISNUMBER(SEARCH("face challenge",J622))=TRUE),1,0)</f>
        <v>0</v>
      </c>
      <c r="N622" s="68">
        <f>IF(OR(K622=1,L622=1,M622=1),1,0)</f>
        <v>1</v>
      </c>
      <c r="O622" s="69">
        <f>IF(OR(ISNUMBER(SEARCH("started a business",J622))=TRUE,ISNUMBER(SEARCH("started an income generating activity",J622))=TRUE,ISNUMBER(SEARCH("a business",J622))=TRUE),1,0)</f>
        <v>0</v>
      </c>
      <c r="P622" s="69">
        <f>IF(OR(ISNUMBER(SEARCH("got a job",J622))=TRUE,ISNUMBER(SEARCH("got an internship",J622))=TRUE,ISNUMBER(SEARCH("got a promotion",J622))=TRUE),1,0)</f>
        <v>0</v>
      </c>
      <c r="Q622" s="69">
        <f>IF(OR(ISNUMBER(SEARCH("school admission",J622))=TRUE,ISNUMBER(SEARCH("perfomance in class",J622))=TRUE,ISNUMBER(SEARCH("scholarship",J622))=TRUE,ISNUMBER(SEARCH("pursue higher education",J622))=TRUE),1,0)</f>
        <v>0</v>
      </c>
      <c r="R622" s="69">
        <f>IF(OR(ISNUMBER(SEARCH("leadership role",J622))=TRUE),1,0)</f>
        <v>0</v>
      </c>
      <c r="S622" s="70">
        <f>IF(OR(N622=1,O622=1,P622=1,Q622=1,R622=1),1,0)</f>
        <v>1</v>
      </c>
      <c r="T622" s="17"/>
      <c r="U622" s="13" t="str">
        <f>IF(ISNA(VLOOKUP(E622,'[2]One year follow-up_inperson'!$C:$C,1,FALSE)),"No","Yes")</f>
        <v>No</v>
      </c>
      <c r="V622" s="28" t="s">
        <v>721</v>
      </c>
    </row>
    <row r="623" spans="1:22" ht="71.25" x14ac:dyDescent="0.45">
      <c r="A623" s="3">
        <v>2023</v>
      </c>
      <c r="B623" s="3" t="s">
        <v>718</v>
      </c>
      <c r="C623" s="46"/>
      <c r="D623" s="13" t="str">
        <f t="shared" si="64"/>
        <v>283</v>
      </c>
      <c r="E623" s="36">
        <v>28310</v>
      </c>
      <c r="F623" s="2" t="s">
        <v>1220</v>
      </c>
      <c r="G623" s="37" t="s">
        <v>22</v>
      </c>
      <c r="H623" s="1">
        <v>38</v>
      </c>
      <c r="I623" s="37" t="s">
        <v>23</v>
      </c>
      <c r="J623" s="38" t="s">
        <v>1221</v>
      </c>
      <c r="K623" s="68">
        <f t="shared" si="55"/>
        <v>0</v>
      </c>
      <c r="L623" s="68">
        <f>IF(OR(ISNUMBER(SEARCH("decision",J623))=TRUE,ISNUMBER(SEARCH("save",J623))=TRUE,ISNUMBER(SEARCH("saving",J623))=TRUE,ISNUMBER(SEARCH("started",J623))=TRUE,ISNUMBER(SEARCH("buy",J623))=TRUE,ISNUMBER(SEARCH("bought",J623))=TRUE),1,0)</f>
        <v>1</v>
      </c>
      <c r="M623" s="68">
        <f>IF(OR(ISNUMBER(SEARCH("active",J623))=TRUE,ISNUMBER(SEARCH("proactive",J623))=TRUE,ISNUMBER(SEARCH("face challenge",J623))=TRUE),1,0)</f>
        <v>0</v>
      </c>
      <c r="N623" s="68">
        <f>IF(OR(K623=1,L623=1,M623=1),1,0)</f>
        <v>1</v>
      </c>
      <c r="O623" s="69">
        <f>IF(OR(ISNUMBER(SEARCH("started a business",J623))=TRUE,ISNUMBER(SEARCH("started an income generating activity",J623))=TRUE,ISNUMBER(SEARCH("a business",J623))=TRUE),1,0)</f>
        <v>0</v>
      </c>
      <c r="P623" s="69">
        <f>IF(OR(ISNUMBER(SEARCH("got a job",J623))=TRUE,ISNUMBER(SEARCH("got an internship",J623))=TRUE,ISNUMBER(SEARCH("got a promotion",J623))=TRUE),1,0)</f>
        <v>0</v>
      </c>
      <c r="Q623" s="69">
        <f>IF(OR(ISNUMBER(SEARCH("school admission",J623))=TRUE,ISNUMBER(SEARCH("perfomance in class",J623))=TRUE,ISNUMBER(SEARCH("scholarship",J623))=TRUE,ISNUMBER(SEARCH("pursue higher education",J623))=TRUE),1,0)</f>
        <v>0</v>
      </c>
      <c r="R623" s="69">
        <f>IF(OR(ISNUMBER(SEARCH("leadership role",J623))=TRUE),1,0)</f>
        <v>0</v>
      </c>
      <c r="S623" s="70">
        <f>IF(OR(N623=1,O623=1,P623=1,Q623=1,R623=1),1,0)</f>
        <v>1</v>
      </c>
      <c r="T623" s="17"/>
      <c r="U623" s="13" t="str">
        <f>IF(ISNA(VLOOKUP(E623,'[2]One year follow-up_inperson'!$C:$C,1,FALSE)),"No","Yes")</f>
        <v>No</v>
      </c>
      <c r="V623" s="28" t="s">
        <v>721</v>
      </c>
    </row>
    <row r="624" spans="1:22" ht="213.75" x14ac:dyDescent="0.45">
      <c r="A624" s="3">
        <v>2023</v>
      </c>
      <c r="B624" s="3" t="s">
        <v>718</v>
      </c>
      <c r="C624" s="46" t="s">
        <v>1061</v>
      </c>
      <c r="D624" s="13" t="str">
        <f t="shared" si="64"/>
        <v>285</v>
      </c>
      <c r="E624" s="39">
        <v>2851</v>
      </c>
      <c r="F624" s="2" t="s">
        <v>1222</v>
      </c>
      <c r="G624" s="40" t="s">
        <v>22</v>
      </c>
      <c r="H624" s="1">
        <v>35</v>
      </c>
      <c r="I624" s="41" t="s">
        <v>23</v>
      </c>
      <c r="J624" s="42" t="s">
        <v>1223</v>
      </c>
      <c r="K624" s="68">
        <f t="shared" si="55"/>
        <v>0</v>
      </c>
      <c r="L624" s="68">
        <f t="shared" ref="L624:L687" si="73">IF(OR(ISNUMBER(SEARCH("decision",J624))=TRUE,ISNUMBER(SEARCH("save",J624))=TRUE,ISNUMBER(SEARCH("saving",J624))=TRUE,ISNUMBER(SEARCH("started",J624))=TRUE,ISNUMBER(SEARCH("buy",J624))=TRUE,ISNUMBER(SEARCH("bought",J624))=TRUE),1,0)</f>
        <v>1</v>
      </c>
      <c r="M624" s="68">
        <f t="shared" ref="M624:M687" si="74">IF(OR(ISNUMBER(SEARCH("active",J624))=TRUE,ISNUMBER(SEARCH("proactive",J624))=TRUE,ISNUMBER(SEARCH("face challenge",J624))=TRUE),1,0)</f>
        <v>0</v>
      </c>
      <c r="N624" s="68">
        <f t="shared" ref="N624:N632" si="75">IF(OR(K624=1,L624=1,M624=1),1,0)</f>
        <v>1</v>
      </c>
      <c r="O624" s="69">
        <f t="shared" ref="O624:O632" si="76">IF(OR(ISNUMBER(SEARCH("started a business",J624))=TRUE,ISNUMBER(SEARCH("started an income generating activity",J624))=TRUE,ISNUMBER(SEARCH("a business",J624))=TRUE),1,0)</f>
        <v>1</v>
      </c>
      <c r="P624" s="69">
        <f t="shared" ref="P624:P632" si="77">IF(OR(ISNUMBER(SEARCH("got a job",J624))=TRUE,ISNUMBER(SEARCH("got an internship",J624))=TRUE,ISNUMBER(SEARCH("got a promotion",J624))=TRUE),1,0)</f>
        <v>0</v>
      </c>
      <c r="Q624" s="69">
        <f t="shared" ref="Q624:Q687" si="78">IF(OR(ISNUMBER(SEARCH("school admission",J624))=TRUE,ISNUMBER(SEARCH("perfomance in class",J624))=TRUE,ISNUMBER(SEARCH("scholarship",J624))=TRUE,ISNUMBER(SEARCH("pursue higher education",J624))=TRUE),1,0)</f>
        <v>0</v>
      </c>
      <c r="R624" s="69">
        <f t="shared" ref="R624:R687" si="79">IF(OR(ISNUMBER(SEARCH("leadership role",J624))=TRUE),1,0)</f>
        <v>0</v>
      </c>
      <c r="S624" s="70">
        <f t="shared" ref="S624:S632" si="80">IF(OR(N624=1,O624=1,P624=1,Q624=1,R624=1),1,0)</f>
        <v>1</v>
      </c>
      <c r="T624" s="17"/>
      <c r="U624" s="13" t="str">
        <f>IF(ISNA(VLOOKUP(E624,'[2]One year follow-up_inperson'!$C:$C,1,FALSE)),"No","Yes")</f>
        <v>No</v>
      </c>
      <c r="V624" s="28" t="s">
        <v>721</v>
      </c>
    </row>
    <row r="625" spans="1:22" ht="114" x14ac:dyDescent="0.45">
      <c r="A625" s="3">
        <v>2023</v>
      </c>
      <c r="B625" s="3" t="s">
        <v>718</v>
      </c>
      <c r="C625" s="46" t="s">
        <v>1061</v>
      </c>
      <c r="D625" s="13" t="str">
        <f t="shared" si="64"/>
        <v>285</v>
      </c>
      <c r="E625" s="39">
        <v>2852</v>
      </c>
      <c r="F625" s="2" t="s">
        <v>1224</v>
      </c>
      <c r="G625" s="40" t="s">
        <v>22</v>
      </c>
      <c r="H625" s="1">
        <v>43</v>
      </c>
      <c r="I625" s="41" t="s">
        <v>23</v>
      </c>
      <c r="J625" s="41" t="s">
        <v>1225</v>
      </c>
      <c r="K625" s="68">
        <f t="shared" si="55"/>
        <v>0</v>
      </c>
      <c r="L625" s="68">
        <f t="shared" si="73"/>
        <v>1</v>
      </c>
      <c r="M625" s="68">
        <f t="shared" si="74"/>
        <v>0</v>
      </c>
      <c r="N625" s="68">
        <f t="shared" si="75"/>
        <v>1</v>
      </c>
      <c r="O625" s="69">
        <f t="shared" si="76"/>
        <v>0</v>
      </c>
      <c r="P625" s="69">
        <f t="shared" si="77"/>
        <v>0</v>
      </c>
      <c r="Q625" s="69">
        <f t="shared" si="78"/>
        <v>0</v>
      </c>
      <c r="R625" s="69">
        <f t="shared" si="79"/>
        <v>0</v>
      </c>
      <c r="S625" s="70">
        <f t="shared" si="80"/>
        <v>1</v>
      </c>
      <c r="T625" s="17"/>
      <c r="U625" s="13" t="str">
        <f>IF(ISNA(VLOOKUP(E625,'[2]One year follow-up_inperson'!$C:$C,1,FALSE)),"No","Yes")</f>
        <v>No</v>
      </c>
      <c r="V625" s="28" t="s">
        <v>721</v>
      </c>
    </row>
    <row r="626" spans="1:22" ht="327.75" x14ac:dyDescent="0.45">
      <c r="A626" s="3">
        <v>2023</v>
      </c>
      <c r="B626" s="3" t="s">
        <v>718</v>
      </c>
      <c r="C626" s="46" t="s">
        <v>1061</v>
      </c>
      <c r="D626" s="13" t="str">
        <f t="shared" si="64"/>
        <v>285</v>
      </c>
      <c r="E626" s="39">
        <v>28515</v>
      </c>
      <c r="F626" s="2" t="s">
        <v>1226</v>
      </c>
      <c r="G626" s="40" t="s">
        <v>22</v>
      </c>
      <c r="H626" s="1">
        <v>40</v>
      </c>
      <c r="I626" s="41" t="s">
        <v>23</v>
      </c>
      <c r="J626" s="41" t="s">
        <v>1227</v>
      </c>
      <c r="K626" s="68">
        <f t="shared" si="55"/>
        <v>1</v>
      </c>
      <c r="L626" s="68">
        <f t="shared" si="73"/>
        <v>1</v>
      </c>
      <c r="M626" s="68">
        <f t="shared" si="74"/>
        <v>0</v>
      </c>
      <c r="N626" s="68">
        <f t="shared" si="75"/>
        <v>1</v>
      </c>
      <c r="O626" s="69">
        <f t="shared" si="76"/>
        <v>0</v>
      </c>
      <c r="P626" s="69">
        <f t="shared" si="77"/>
        <v>0</v>
      </c>
      <c r="Q626" s="69">
        <f t="shared" si="78"/>
        <v>0</v>
      </c>
      <c r="R626" s="69">
        <f t="shared" si="79"/>
        <v>0</v>
      </c>
      <c r="S626" s="70">
        <f t="shared" si="80"/>
        <v>1</v>
      </c>
      <c r="T626" s="17"/>
      <c r="U626" s="13" t="str">
        <f>IF(ISNA(VLOOKUP(E626,'[2]One year follow-up_inperson'!$C:$C,1,FALSE)),"No","Yes")</f>
        <v>No</v>
      </c>
      <c r="V626" s="28" t="s">
        <v>721</v>
      </c>
    </row>
    <row r="627" spans="1:22" ht="285" x14ac:dyDescent="0.45">
      <c r="A627" s="3">
        <v>2023</v>
      </c>
      <c r="B627" s="3" t="s">
        <v>718</v>
      </c>
      <c r="C627" s="46" t="s">
        <v>1061</v>
      </c>
      <c r="D627" s="13" t="str">
        <f t="shared" si="64"/>
        <v>285</v>
      </c>
      <c r="E627" s="39">
        <v>28518</v>
      </c>
      <c r="F627" s="2" t="s">
        <v>1228</v>
      </c>
      <c r="G627" s="40" t="s">
        <v>22</v>
      </c>
      <c r="H627" s="1">
        <v>60</v>
      </c>
      <c r="I627" s="41" t="s">
        <v>23</v>
      </c>
      <c r="J627" s="41" t="s">
        <v>1229</v>
      </c>
      <c r="K627" s="68">
        <f>IF(OR(ISNUMBER(SEARCH("confidence",J627))=TRUE,ISNUMBER(SEARCH("hope for the future",J627))=TRUE,ISNUMBER(SEARCH("communicate",J627))=TRUE,ISNUMBER(SEARCH("worthy",J627))=TRUE,ISNUMBER(SEARCH("thought",J627))=TRUE,ISNUMBER(SEARCH("open",J627))=TRUE,ISNUMBER(SEARCH("believe",J627))=TRUE,ISNUMBER(SEARCH("confident",J627))=TRUE,ISNUMBER(SEARCH("empower",J627))=TRUE),1,0)</f>
        <v>1</v>
      </c>
      <c r="L627" s="68">
        <f>IF(OR(ISNUMBER(SEARCH("decision",J627))=TRUE,ISNUMBER(SEARCH("save",J627))=TRUE,ISNUMBER(SEARCH("saving",J627))=TRUE,ISNUMBER(SEARCH("started",J627))=TRUE,ISNUMBER(SEARCH("buy",J627))=TRUE,ISNUMBER(SEARCH("bought",J627))=TRUE),1,0)</f>
        <v>1</v>
      </c>
      <c r="M627" s="68">
        <f>IF(OR(ISNUMBER(SEARCH("active",J627))=TRUE,ISNUMBER(SEARCH("proactive",J627))=TRUE,ISNUMBER(SEARCH("face challenge",J627))=TRUE),1,0)</f>
        <v>1</v>
      </c>
      <c r="N627" s="68">
        <f>IF(OR(K627=1,L627=1,M627=1),1,0)</f>
        <v>1</v>
      </c>
      <c r="O627" s="69">
        <f>IF(OR(ISNUMBER(SEARCH("started a business",J627))=TRUE,ISNUMBER(SEARCH("started an income generating activity",J627))=TRUE,ISNUMBER(SEARCH("a business",J627))=TRUE),1,0)</f>
        <v>1</v>
      </c>
      <c r="P627" s="69">
        <f>IF(OR(ISNUMBER(SEARCH("got a job",J627))=TRUE,ISNUMBER(SEARCH("got an internship",J627))=TRUE,ISNUMBER(SEARCH("got a promotion",J627))=TRUE),1,0)</f>
        <v>0</v>
      </c>
      <c r="Q627" s="69">
        <f>IF(OR(ISNUMBER(SEARCH("school admission",J627))=TRUE,ISNUMBER(SEARCH("perfomance in class",J627))=TRUE,ISNUMBER(SEARCH("scholarship",J627))=TRUE,ISNUMBER(SEARCH("pursue higher education",J627))=TRUE),1,0)</f>
        <v>0</v>
      </c>
      <c r="R627" s="69">
        <f>IF(OR(ISNUMBER(SEARCH("leadership role",J627))=TRUE),1,0)</f>
        <v>0</v>
      </c>
      <c r="S627" s="70">
        <f>IF(OR(N627=1,O627=1,P627=1,Q627=1,R627=1),1,0)</f>
        <v>1</v>
      </c>
      <c r="T627" s="17"/>
      <c r="U627" s="13" t="str">
        <f>IF(ISNA(VLOOKUP(E627,'[2]One year follow-up_inperson'!$C:$C,1,FALSE)),"No","Yes")</f>
        <v>No</v>
      </c>
      <c r="V627" s="28" t="s">
        <v>721</v>
      </c>
    </row>
    <row r="628" spans="1:22" ht="299.25" x14ac:dyDescent="0.45">
      <c r="A628" s="3">
        <v>2023</v>
      </c>
      <c r="B628" s="3" t="s">
        <v>718</v>
      </c>
      <c r="C628" s="46" t="s">
        <v>1061</v>
      </c>
      <c r="D628" s="13" t="str">
        <f t="shared" si="64"/>
        <v>285</v>
      </c>
      <c r="E628" s="39">
        <v>28521</v>
      </c>
      <c r="F628" s="2" t="s">
        <v>1230</v>
      </c>
      <c r="G628" s="40" t="s">
        <v>22</v>
      </c>
      <c r="H628" s="1">
        <v>33</v>
      </c>
      <c r="I628" s="41" t="s">
        <v>23</v>
      </c>
      <c r="J628" s="41" t="s">
        <v>1231</v>
      </c>
      <c r="K628" s="68">
        <f t="shared" si="55"/>
        <v>1</v>
      </c>
      <c r="L628" s="68">
        <f t="shared" si="73"/>
        <v>1</v>
      </c>
      <c r="M628" s="68">
        <f t="shared" si="74"/>
        <v>0</v>
      </c>
      <c r="N628" s="68">
        <f t="shared" si="75"/>
        <v>1</v>
      </c>
      <c r="O628" s="69">
        <f t="shared" si="76"/>
        <v>0</v>
      </c>
      <c r="P628" s="69">
        <f t="shared" si="77"/>
        <v>0</v>
      </c>
      <c r="Q628" s="69">
        <f t="shared" si="78"/>
        <v>0</v>
      </c>
      <c r="R628" s="69">
        <f t="shared" si="79"/>
        <v>1</v>
      </c>
      <c r="S628" s="70">
        <f t="shared" si="80"/>
        <v>1</v>
      </c>
      <c r="T628" s="17"/>
      <c r="U628" s="13" t="str">
        <f>IF(ISNA(VLOOKUP(E628,'[2]One year follow-up_inperson'!$C:$C,1,FALSE)),"No","Yes")</f>
        <v>No</v>
      </c>
      <c r="V628" s="28" t="s">
        <v>721</v>
      </c>
    </row>
    <row r="629" spans="1:22" ht="199.5" x14ac:dyDescent="0.45">
      <c r="A629" s="3">
        <v>2023</v>
      </c>
      <c r="B629" s="3" t="s">
        <v>718</v>
      </c>
      <c r="C629" s="46" t="s">
        <v>1061</v>
      </c>
      <c r="D629" s="13" t="str">
        <f t="shared" si="64"/>
        <v>285</v>
      </c>
      <c r="E629" s="39">
        <v>28530</v>
      </c>
      <c r="F629" s="2" t="s">
        <v>1232</v>
      </c>
      <c r="G629" s="40" t="s">
        <v>22</v>
      </c>
      <c r="H629" s="1">
        <v>32</v>
      </c>
      <c r="I629" s="41" t="s">
        <v>23</v>
      </c>
      <c r="J629" s="41" t="s">
        <v>1233</v>
      </c>
      <c r="K629" s="68">
        <f t="shared" si="55"/>
        <v>0</v>
      </c>
      <c r="L629" s="68">
        <f t="shared" si="73"/>
        <v>1</v>
      </c>
      <c r="M629" s="68">
        <f t="shared" si="74"/>
        <v>0</v>
      </c>
      <c r="N629" s="68">
        <f t="shared" si="75"/>
        <v>1</v>
      </c>
      <c r="O629" s="69">
        <f t="shared" si="76"/>
        <v>1</v>
      </c>
      <c r="P629" s="69">
        <f t="shared" si="77"/>
        <v>0</v>
      </c>
      <c r="Q629" s="69">
        <f t="shared" si="78"/>
        <v>0</v>
      </c>
      <c r="R629" s="69">
        <f t="shared" si="79"/>
        <v>0</v>
      </c>
      <c r="S629" s="70">
        <f t="shared" si="80"/>
        <v>1</v>
      </c>
      <c r="T629" s="17"/>
      <c r="U629" s="13" t="str">
        <f>IF(ISNA(VLOOKUP(E629,'[2]One year follow-up_inperson'!$C:$C,1,FALSE)),"No","Yes")</f>
        <v>No</v>
      </c>
      <c r="V629" s="28" t="s">
        <v>721</v>
      </c>
    </row>
    <row r="630" spans="1:22" ht="171" x14ac:dyDescent="0.45">
      <c r="A630" s="3">
        <v>2023</v>
      </c>
      <c r="B630" s="3" t="s">
        <v>718</v>
      </c>
      <c r="C630" s="46" t="s">
        <v>1061</v>
      </c>
      <c r="D630" s="13" t="str">
        <f t="shared" si="64"/>
        <v>285</v>
      </c>
      <c r="E630" s="39">
        <v>28534</v>
      </c>
      <c r="F630" s="2" t="s">
        <v>1234</v>
      </c>
      <c r="G630" s="40" t="s">
        <v>22</v>
      </c>
      <c r="H630" s="1">
        <v>37</v>
      </c>
      <c r="I630" s="41" t="s">
        <v>23</v>
      </c>
      <c r="J630" s="41" t="s">
        <v>1235</v>
      </c>
      <c r="K630" s="68">
        <f t="shared" si="55"/>
        <v>1</v>
      </c>
      <c r="L630" s="68">
        <f t="shared" si="73"/>
        <v>1</v>
      </c>
      <c r="M630" s="68">
        <f t="shared" si="74"/>
        <v>0</v>
      </c>
      <c r="N630" s="68">
        <f t="shared" si="75"/>
        <v>1</v>
      </c>
      <c r="O630" s="69">
        <f t="shared" si="76"/>
        <v>0</v>
      </c>
      <c r="P630" s="69">
        <f t="shared" si="77"/>
        <v>0</v>
      </c>
      <c r="Q630" s="69">
        <f t="shared" si="78"/>
        <v>0</v>
      </c>
      <c r="R630" s="69">
        <f t="shared" si="79"/>
        <v>0</v>
      </c>
      <c r="S630" s="70">
        <f t="shared" si="80"/>
        <v>1</v>
      </c>
      <c r="T630" s="17"/>
      <c r="U630" s="13" t="str">
        <f>IF(ISNA(VLOOKUP(E630,'[2]One year follow-up_inperson'!$C:$C,1,FALSE)),"No","Yes")</f>
        <v>No</v>
      </c>
      <c r="V630" s="28" t="s">
        <v>721</v>
      </c>
    </row>
    <row r="631" spans="1:22" ht="99.75" x14ac:dyDescent="0.45">
      <c r="A631" s="3">
        <v>2023</v>
      </c>
      <c r="B631" s="3" t="s">
        <v>718</v>
      </c>
      <c r="C631" s="46" t="s">
        <v>1061</v>
      </c>
      <c r="D631" s="13" t="str">
        <f t="shared" si="64"/>
        <v>285</v>
      </c>
      <c r="E631" s="39">
        <v>28536</v>
      </c>
      <c r="F631" s="2" t="s">
        <v>1236</v>
      </c>
      <c r="G631" s="40" t="s">
        <v>22</v>
      </c>
      <c r="H631" s="1">
        <v>39</v>
      </c>
      <c r="I631" s="41" t="s">
        <v>23</v>
      </c>
      <c r="J631" s="41" t="s">
        <v>1237</v>
      </c>
      <c r="K631" s="68">
        <f t="shared" si="55"/>
        <v>1</v>
      </c>
      <c r="L631" s="68">
        <f t="shared" si="73"/>
        <v>1</v>
      </c>
      <c r="M631" s="68">
        <f t="shared" si="74"/>
        <v>0</v>
      </c>
      <c r="N631" s="68">
        <f t="shared" si="75"/>
        <v>1</v>
      </c>
      <c r="O631" s="69">
        <f t="shared" si="76"/>
        <v>1</v>
      </c>
      <c r="P631" s="69">
        <f t="shared" si="77"/>
        <v>0</v>
      </c>
      <c r="Q631" s="69">
        <f t="shared" si="78"/>
        <v>0</v>
      </c>
      <c r="R631" s="69">
        <f t="shared" si="79"/>
        <v>0</v>
      </c>
      <c r="S631" s="70">
        <f t="shared" si="80"/>
        <v>1</v>
      </c>
      <c r="T631" s="17"/>
      <c r="U631" s="13" t="str">
        <f>IF(ISNA(VLOOKUP(E631,'[2]One year follow-up_inperson'!$C:$C,1,FALSE)),"No","Yes")</f>
        <v>No</v>
      </c>
      <c r="V631" s="28" t="s">
        <v>721</v>
      </c>
    </row>
    <row r="632" spans="1:22" ht="213.75" x14ac:dyDescent="0.45">
      <c r="A632" s="3">
        <v>2023</v>
      </c>
      <c r="B632" s="3" t="s">
        <v>718</v>
      </c>
      <c r="C632" s="46" t="s">
        <v>1061</v>
      </c>
      <c r="D632" s="13" t="str">
        <f t="shared" si="64"/>
        <v>285</v>
      </c>
      <c r="E632" s="39">
        <v>28533</v>
      </c>
      <c r="F632" s="2" t="s">
        <v>1238</v>
      </c>
      <c r="G632" s="40" t="s">
        <v>22</v>
      </c>
      <c r="H632" s="1">
        <v>42</v>
      </c>
      <c r="I632" s="41" t="s">
        <v>23</v>
      </c>
      <c r="J632" s="41" t="s">
        <v>1239</v>
      </c>
      <c r="K632" s="68">
        <f t="shared" si="55"/>
        <v>1</v>
      </c>
      <c r="L632" s="68">
        <f t="shared" si="73"/>
        <v>0</v>
      </c>
      <c r="M632" s="68">
        <f t="shared" si="74"/>
        <v>0</v>
      </c>
      <c r="N632" s="68">
        <f t="shared" si="75"/>
        <v>1</v>
      </c>
      <c r="O632" s="69">
        <f t="shared" si="76"/>
        <v>0</v>
      </c>
      <c r="P632" s="69">
        <f t="shared" si="77"/>
        <v>0</v>
      </c>
      <c r="Q632" s="69">
        <f t="shared" si="78"/>
        <v>0</v>
      </c>
      <c r="R632" s="69">
        <f t="shared" si="79"/>
        <v>0</v>
      </c>
      <c r="S632" s="70">
        <f t="shared" si="80"/>
        <v>1</v>
      </c>
      <c r="T632" s="17"/>
      <c r="U632" s="13" t="str">
        <f>IF(ISNA(VLOOKUP(E632,'[2]One year follow-up_inperson'!$C:$C,1,FALSE)),"No","Yes")</f>
        <v>No</v>
      </c>
      <c r="V632" s="28" t="s">
        <v>721</v>
      </c>
    </row>
    <row r="633" spans="1:22" ht="213.75" x14ac:dyDescent="0.45">
      <c r="A633" s="3">
        <v>2023</v>
      </c>
      <c r="B633" s="3" t="s">
        <v>718</v>
      </c>
      <c r="C633" s="46"/>
      <c r="D633" s="13" t="str">
        <f>LEFT(E633,3)</f>
        <v>286</v>
      </c>
      <c r="E633" s="43">
        <v>2861</v>
      </c>
      <c r="F633" s="2" t="s">
        <v>1240</v>
      </c>
      <c r="G633" s="20" t="s">
        <v>22</v>
      </c>
      <c r="H633" s="45">
        <v>47</v>
      </c>
      <c r="I633" s="15" t="s">
        <v>23</v>
      </c>
      <c r="J633" s="44" t="s">
        <v>1241</v>
      </c>
      <c r="K633" s="68">
        <f t="shared" ref="K633:K696" si="81">IF(OR(ISNUMBER(SEARCH("confidence",J633))=TRUE,ISNUMBER(SEARCH("hope for the future",J633))=TRUE,ISNUMBER(SEARCH("communicate",J633))=TRUE,ISNUMBER(SEARCH("worthy",J633))=TRUE,ISNUMBER(SEARCH("thought",J633))=TRUE,ISNUMBER(SEARCH("open",J633))=TRUE,ISNUMBER(SEARCH("believe",J633))=TRUE,ISNUMBER(SEARCH("confident",J633))=TRUE,ISNUMBER(SEARCH("empower",J633))=TRUE),1,0)</f>
        <v>1</v>
      </c>
      <c r="L633" s="68">
        <f t="shared" si="73"/>
        <v>1</v>
      </c>
      <c r="M633" s="68">
        <f t="shared" si="74"/>
        <v>0</v>
      </c>
      <c r="N633" s="68">
        <f>IF(OR(K633=1,L633=1,M633=1),1,0)</f>
        <v>1</v>
      </c>
      <c r="O633" s="69">
        <f>IF(OR(ISNUMBER(SEARCH("started a business",J633))=TRUE,ISNUMBER(SEARCH("started an income generating activity",J633))=TRUE,ISNUMBER(SEARCH("a business",J633))=TRUE),1,0)</f>
        <v>0</v>
      </c>
      <c r="P633" s="69">
        <f>IF(OR(ISNUMBER(SEARCH("got a job",J633))=TRUE,ISNUMBER(SEARCH("got an internship",J633))=TRUE,ISNUMBER(SEARCH("got a promotion",J633))=TRUE),1,0)</f>
        <v>0</v>
      </c>
      <c r="Q633" s="69">
        <f t="shared" si="78"/>
        <v>0</v>
      </c>
      <c r="R633" s="69">
        <f t="shared" si="79"/>
        <v>0</v>
      </c>
      <c r="S633" s="70">
        <f>IF(OR(N633=1,O633=1,P633=1,Q633=1,R633=1),1,0)</f>
        <v>1</v>
      </c>
      <c r="T633" s="17"/>
      <c r="U633" s="13" t="str">
        <f>IF(ISNA(VLOOKUP(E633,'[2]One year follow-up_inperson'!$C:$C,1,FALSE)),"No","Yes")</f>
        <v>No</v>
      </c>
      <c r="V633" s="28" t="s">
        <v>721</v>
      </c>
    </row>
    <row r="634" spans="1:22" ht="142.5" x14ac:dyDescent="0.45">
      <c r="A634" s="3">
        <v>2023</v>
      </c>
      <c r="B634" s="3" t="s">
        <v>718</v>
      </c>
      <c r="C634" s="46"/>
      <c r="D634" s="13" t="str">
        <f t="shared" si="64"/>
        <v>286</v>
      </c>
      <c r="E634" s="43">
        <v>2862</v>
      </c>
      <c r="F634" s="2" t="s">
        <v>1242</v>
      </c>
      <c r="G634" s="20" t="s">
        <v>22</v>
      </c>
      <c r="H634" s="45">
        <v>38</v>
      </c>
      <c r="I634" s="15" t="s">
        <v>23</v>
      </c>
      <c r="J634" s="44" t="s">
        <v>1243</v>
      </c>
      <c r="K634" s="68">
        <f t="shared" si="81"/>
        <v>1</v>
      </c>
      <c r="L634" s="68">
        <f t="shared" si="73"/>
        <v>0</v>
      </c>
      <c r="M634" s="68">
        <f t="shared" si="74"/>
        <v>1</v>
      </c>
      <c r="N634" s="68">
        <f t="shared" ref="N634:N697" si="82">IF(OR(K634=1,L634=1,M634=1),1,0)</f>
        <v>1</v>
      </c>
      <c r="O634" s="69">
        <f t="shared" ref="O634:O697" si="83">IF(OR(ISNUMBER(SEARCH("started a business",J634))=TRUE,ISNUMBER(SEARCH("started an income generating activity",J634))=TRUE,ISNUMBER(SEARCH("a business",J634))=TRUE),1,0)</f>
        <v>0</v>
      </c>
      <c r="P634" s="69">
        <f t="shared" ref="P634:P697" si="84">IF(OR(ISNUMBER(SEARCH("got a job",J634))=TRUE,ISNUMBER(SEARCH("got an internship",J634))=TRUE,ISNUMBER(SEARCH("got a promotion",J634))=TRUE),1,0)</f>
        <v>0</v>
      </c>
      <c r="Q634" s="69">
        <f t="shared" si="78"/>
        <v>0</v>
      </c>
      <c r="R634" s="69">
        <f t="shared" si="79"/>
        <v>0</v>
      </c>
      <c r="S634" s="70">
        <f t="shared" ref="S634:S697" si="85">IF(OR(N634=1,O634=1,P634=1,Q634=1,R634=1),1,0)</f>
        <v>1</v>
      </c>
      <c r="T634" s="17"/>
      <c r="U634" s="13" t="str">
        <f>IF(ISNA(VLOOKUP(E634,'[2]One year follow-up_inperson'!$C:$C,1,FALSE)),"No","Yes")</f>
        <v>No</v>
      </c>
      <c r="V634" s="28" t="s">
        <v>721</v>
      </c>
    </row>
    <row r="635" spans="1:22" ht="128.25" x14ac:dyDescent="0.45">
      <c r="A635" s="3">
        <v>2023</v>
      </c>
      <c r="B635" s="3" t="s">
        <v>718</v>
      </c>
      <c r="C635" s="46"/>
      <c r="D635" s="13" t="str">
        <f>LEFT(E635,3)</f>
        <v>286</v>
      </c>
      <c r="E635" s="43">
        <v>2863</v>
      </c>
      <c r="F635" s="2" t="s">
        <v>1244</v>
      </c>
      <c r="G635" s="20" t="s">
        <v>22</v>
      </c>
      <c r="H635" s="45">
        <v>40</v>
      </c>
      <c r="I635" s="20" t="s">
        <v>23</v>
      </c>
      <c r="J635" s="44" t="s">
        <v>1245</v>
      </c>
      <c r="K635" s="68">
        <f t="shared" si="81"/>
        <v>0</v>
      </c>
      <c r="L635" s="68">
        <f t="shared" si="73"/>
        <v>1</v>
      </c>
      <c r="M635" s="68">
        <f t="shared" si="74"/>
        <v>0</v>
      </c>
      <c r="N635" s="68">
        <f>IF(OR(K635=1,L635=1,M635=1),1,0)</f>
        <v>1</v>
      </c>
      <c r="O635" s="69">
        <f t="shared" si="83"/>
        <v>1</v>
      </c>
      <c r="P635" s="69">
        <f>IF(OR(ISNUMBER(SEARCH("got a job",J635))=TRUE,ISNUMBER(SEARCH("got an internship",J635))=TRUE,ISNUMBER(SEARCH("got a promotion",J635))=TRUE),1,0)</f>
        <v>0</v>
      </c>
      <c r="Q635" s="69">
        <f t="shared" si="78"/>
        <v>0</v>
      </c>
      <c r="R635" s="69">
        <f t="shared" si="79"/>
        <v>0</v>
      </c>
      <c r="S635" s="70">
        <f>IF(OR(N635=1,O635=1,P635=1,Q635=1,R635=1),1,0)</f>
        <v>1</v>
      </c>
      <c r="T635" s="17"/>
      <c r="U635" s="13" t="str">
        <f>IF(ISNA(VLOOKUP(E635,'[2]One year follow-up_inperson'!$C:$C,1,FALSE)),"No","Yes")</f>
        <v>No</v>
      </c>
      <c r="V635" s="28" t="s">
        <v>721</v>
      </c>
    </row>
    <row r="636" spans="1:22" ht="171" x14ac:dyDescent="0.45">
      <c r="A636" s="3">
        <v>2023</v>
      </c>
      <c r="B636" s="3" t="s">
        <v>718</v>
      </c>
      <c r="C636" s="46"/>
      <c r="D636" s="13" t="str">
        <f t="shared" si="64"/>
        <v>286</v>
      </c>
      <c r="E636" s="43">
        <v>2864</v>
      </c>
      <c r="F636" s="2" t="s">
        <v>1246</v>
      </c>
      <c r="G636" s="20" t="s">
        <v>22</v>
      </c>
      <c r="H636" s="45">
        <v>33</v>
      </c>
      <c r="I636" s="20" t="s">
        <v>23</v>
      </c>
      <c r="J636" s="44" t="s">
        <v>1247</v>
      </c>
      <c r="K636" s="68">
        <f t="shared" si="81"/>
        <v>1</v>
      </c>
      <c r="L636" s="68">
        <f t="shared" si="73"/>
        <v>1</v>
      </c>
      <c r="M636" s="68">
        <f t="shared" si="74"/>
        <v>0</v>
      </c>
      <c r="N636" s="68">
        <f t="shared" si="82"/>
        <v>1</v>
      </c>
      <c r="O636" s="69">
        <f t="shared" si="83"/>
        <v>0</v>
      </c>
      <c r="P636" s="69">
        <f t="shared" si="84"/>
        <v>0</v>
      </c>
      <c r="Q636" s="69">
        <f t="shared" si="78"/>
        <v>0</v>
      </c>
      <c r="R636" s="69">
        <f t="shared" si="79"/>
        <v>0</v>
      </c>
      <c r="S636" s="70">
        <f t="shared" si="85"/>
        <v>1</v>
      </c>
      <c r="T636" s="17"/>
      <c r="U636" s="13" t="str">
        <f>IF(ISNA(VLOOKUP(E636,'[2]One year follow-up_inperson'!$C:$C,1,FALSE)),"No","Yes")</f>
        <v>No</v>
      </c>
      <c r="V636" s="28" t="s">
        <v>721</v>
      </c>
    </row>
    <row r="637" spans="1:22" ht="242.25" x14ac:dyDescent="0.45">
      <c r="A637" s="3">
        <v>2023</v>
      </c>
      <c r="B637" s="3" t="s">
        <v>718</v>
      </c>
      <c r="C637" s="46"/>
      <c r="D637" s="13" t="str">
        <f t="shared" si="64"/>
        <v>286</v>
      </c>
      <c r="E637" s="43">
        <v>2865</v>
      </c>
      <c r="F637" s="2" t="s">
        <v>1248</v>
      </c>
      <c r="G637" s="20" t="s">
        <v>22</v>
      </c>
      <c r="H637" s="45">
        <v>24</v>
      </c>
      <c r="I637" s="20" t="s">
        <v>23</v>
      </c>
      <c r="J637" s="44" t="s">
        <v>1249</v>
      </c>
      <c r="K637" s="68">
        <f t="shared" si="81"/>
        <v>1</v>
      </c>
      <c r="L637" s="68">
        <f t="shared" si="73"/>
        <v>1</v>
      </c>
      <c r="M637" s="68">
        <f t="shared" si="74"/>
        <v>0</v>
      </c>
      <c r="N637" s="68">
        <f t="shared" si="82"/>
        <v>1</v>
      </c>
      <c r="O637" s="69">
        <f t="shared" si="83"/>
        <v>1</v>
      </c>
      <c r="P637" s="69">
        <f t="shared" si="84"/>
        <v>0</v>
      </c>
      <c r="Q637" s="69">
        <f t="shared" si="78"/>
        <v>0</v>
      </c>
      <c r="R637" s="69">
        <f t="shared" si="79"/>
        <v>0</v>
      </c>
      <c r="S637" s="70">
        <f t="shared" si="85"/>
        <v>1</v>
      </c>
      <c r="T637" s="17"/>
      <c r="U637" s="13" t="str">
        <f>IF(ISNA(VLOOKUP(E637,'[2]One year follow-up_inperson'!$C:$C,1,FALSE)),"No","Yes")</f>
        <v>No</v>
      </c>
      <c r="V637" s="28" t="s">
        <v>721</v>
      </c>
    </row>
    <row r="638" spans="1:22" ht="213.75" x14ac:dyDescent="0.45">
      <c r="A638" s="3">
        <v>2023</v>
      </c>
      <c r="B638" s="3" t="s">
        <v>718</v>
      </c>
      <c r="C638" s="46"/>
      <c r="D638" s="13" t="str">
        <f>LEFT(E638,3)</f>
        <v>286</v>
      </c>
      <c r="E638" s="43">
        <v>2866</v>
      </c>
      <c r="F638" s="2" t="s">
        <v>1250</v>
      </c>
      <c r="G638" s="20" t="s">
        <v>22</v>
      </c>
      <c r="H638" s="45">
        <v>36</v>
      </c>
      <c r="I638" s="15" t="s">
        <v>23</v>
      </c>
      <c r="J638" s="44" t="s">
        <v>1251</v>
      </c>
      <c r="K638" s="68">
        <f t="shared" si="81"/>
        <v>1</v>
      </c>
      <c r="L638" s="68">
        <f t="shared" si="73"/>
        <v>1</v>
      </c>
      <c r="M638" s="68">
        <f t="shared" si="74"/>
        <v>0</v>
      </c>
      <c r="N638" s="68">
        <f>IF(OR(K638=1,L638=1,M638=1),1,0)</f>
        <v>1</v>
      </c>
      <c r="O638" s="69">
        <f t="shared" si="83"/>
        <v>1</v>
      </c>
      <c r="P638" s="69">
        <f>IF(OR(ISNUMBER(SEARCH("got a job",J638))=TRUE,ISNUMBER(SEARCH("got an internship",J638))=TRUE,ISNUMBER(SEARCH("got a promotion",J638))=TRUE),1,0)</f>
        <v>0</v>
      </c>
      <c r="Q638" s="69">
        <f t="shared" si="78"/>
        <v>0</v>
      </c>
      <c r="R638" s="69">
        <f t="shared" si="79"/>
        <v>0</v>
      </c>
      <c r="S638" s="70">
        <f>IF(OR(N638=1,O638=1,P638=1,Q638=1,R638=1),1,0)</f>
        <v>1</v>
      </c>
      <c r="T638" s="17"/>
      <c r="U638" s="13" t="str">
        <f>IF(ISNA(VLOOKUP(E638,'[2]One year follow-up_inperson'!$C:$C,1,FALSE)),"No","Yes")</f>
        <v>No</v>
      </c>
      <c r="V638" s="28" t="s">
        <v>721</v>
      </c>
    </row>
    <row r="639" spans="1:22" ht="185.25" x14ac:dyDescent="0.45">
      <c r="A639" s="3">
        <v>2023</v>
      </c>
      <c r="B639" s="3" t="s">
        <v>718</v>
      </c>
      <c r="C639" s="46"/>
      <c r="D639" s="13" t="str">
        <f t="shared" si="64"/>
        <v>286</v>
      </c>
      <c r="E639" s="43">
        <v>2867</v>
      </c>
      <c r="F639" s="2" t="s">
        <v>1252</v>
      </c>
      <c r="G639" s="20" t="s">
        <v>22</v>
      </c>
      <c r="H639" s="45">
        <v>42</v>
      </c>
      <c r="I639" s="20" t="s">
        <v>23</v>
      </c>
      <c r="J639" s="44" t="s">
        <v>1253</v>
      </c>
      <c r="K639" s="68">
        <f t="shared" si="81"/>
        <v>1</v>
      </c>
      <c r="L639" s="68">
        <f t="shared" si="73"/>
        <v>1</v>
      </c>
      <c r="M639" s="68">
        <f t="shared" si="74"/>
        <v>0</v>
      </c>
      <c r="N639" s="68">
        <f t="shared" si="82"/>
        <v>1</v>
      </c>
      <c r="O639" s="69">
        <f t="shared" si="83"/>
        <v>0</v>
      </c>
      <c r="P639" s="69">
        <f t="shared" si="84"/>
        <v>0</v>
      </c>
      <c r="Q639" s="69">
        <f t="shared" si="78"/>
        <v>0</v>
      </c>
      <c r="R639" s="69">
        <f t="shared" si="79"/>
        <v>0</v>
      </c>
      <c r="S639" s="70">
        <f t="shared" si="85"/>
        <v>1</v>
      </c>
      <c r="T639" s="17"/>
      <c r="U639" s="13" t="str">
        <f>IF(ISNA(VLOOKUP(E639,'[2]One year follow-up_inperson'!$C:$C,1,FALSE)),"No","Yes")</f>
        <v>No</v>
      </c>
      <c r="V639" s="28" t="s">
        <v>721</v>
      </c>
    </row>
    <row r="640" spans="1:22" ht="213.75" x14ac:dyDescent="0.45">
      <c r="A640" s="3">
        <v>2023</v>
      </c>
      <c r="B640" s="3" t="s">
        <v>718</v>
      </c>
      <c r="C640" s="46"/>
      <c r="D640" s="13" t="str">
        <f t="shared" si="64"/>
        <v>286</v>
      </c>
      <c r="E640" s="43">
        <v>2868</v>
      </c>
      <c r="F640" s="2" t="s">
        <v>1254</v>
      </c>
      <c r="G640" s="20" t="s">
        <v>22</v>
      </c>
      <c r="H640" s="45">
        <v>26</v>
      </c>
      <c r="I640" s="20" t="s">
        <v>23</v>
      </c>
      <c r="J640" s="44" t="s">
        <v>1255</v>
      </c>
      <c r="K640" s="68">
        <f t="shared" si="81"/>
        <v>1</v>
      </c>
      <c r="L640" s="68">
        <f t="shared" si="73"/>
        <v>1</v>
      </c>
      <c r="M640" s="68">
        <f t="shared" si="74"/>
        <v>0</v>
      </c>
      <c r="N640" s="68">
        <f t="shared" si="82"/>
        <v>1</v>
      </c>
      <c r="O640" s="69">
        <f t="shared" si="83"/>
        <v>1</v>
      </c>
      <c r="P640" s="69">
        <f t="shared" si="84"/>
        <v>0</v>
      </c>
      <c r="Q640" s="69">
        <f t="shared" si="78"/>
        <v>0</v>
      </c>
      <c r="R640" s="69">
        <f t="shared" si="79"/>
        <v>0</v>
      </c>
      <c r="S640" s="70">
        <f t="shared" si="85"/>
        <v>1</v>
      </c>
      <c r="T640" s="17"/>
      <c r="U640" s="13" t="str">
        <f>IF(ISNA(VLOOKUP(E640,'[2]One year follow-up_inperson'!$C:$C,1,FALSE)),"No","Yes")</f>
        <v>No</v>
      </c>
      <c r="V640" s="28" t="s">
        <v>721</v>
      </c>
    </row>
    <row r="641" spans="1:22" ht="142.5" x14ac:dyDescent="0.45">
      <c r="A641" s="3">
        <v>2023</v>
      </c>
      <c r="B641" s="3" t="s">
        <v>718</v>
      </c>
      <c r="C641" s="46"/>
      <c r="D641" s="13" t="str">
        <f t="shared" si="64"/>
        <v>286</v>
      </c>
      <c r="E641" s="43">
        <v>28611</v>
      </c>
      <c r="F641" s="2" t="s">
        <v>1256</v>
      </c>
      <c r="G641" s="20" t="s">
        <v>22</v>
      </c>
      <c r="H641" s="45">
        <v>51</v>
      </c>
      <c r="I641" s="15" t="s">
        <v>23</v>
      </c>
      <c r="J641" s="44" t="s">
        <v>1257</v>
      </c>
      <c r="K641" s="68">
        <f t="shared" si="81"/>
        <v>0</v>
      </c>
      <c r="L641" s="68">
        <f t="shared" si="73"/>
        <v>1</v>
      </c>
      <c r="M641" s="68">
        <f t="shared" si="74"/>
        <v>0</v>
      </c>
      <c r="N641" s="68">
        <f t="shared" si="82"/>
        <v>1</v>
      </c>
      <c r="O641" s="69">
        <f t="shared" si="83"/>
        <v>0</v>
      </c>
      <c r="P641" s="69">
        <f t="shared" si="84"/>
        <v>0</v>
      </c>
      <c r="Q641" s="69">
        <f t="shared" si="78"/>
        <v>0</v>
      </c>
      <c r="R641" s="69">
        <f t="shared" si="79"/>
        <v>0</v>
      </c>
      <c r="S641" s="70">
        <f t="shared" si="85"/>
        <v>1</v>
      </c>
      <c r="T641" s="17"/>
      <c r="U641" s="13" t="str">
        <f>IF(ISNA(VLOOKUP(E641,'[2]One year follow-up_inperson'!$C:$C,1,FALSE)),"No","Yes")</f>
        <v>No</v>
      </c>
      <c r="V641" s="28" t="s">
        <v>721</v>
      </c>
    </row>
    <row r="642" spans="1:22" ht="156.75" x14ac:dyDescent="0.45">
      <c r="A642" s="3">
        <v>2023</v>
      </c>
      <c r="B642" s="3" t="s">
        <v>718</v>
      </c>
      <c r="C642" s="46"/>
      <c r="D642" s="13" t="str">
        <f t="shared" si="64"/>
        <v>286</v>
      </c>
      <c r="E642" s="43">
        <v>28613</v>
      </c>
      <c r="F642" s="2" t="s">
        <v>1258</v>
      </c>
      <c r="G642" s="20" t="s">
        <v>22</v>
      </c>
      <c r="H642" s="45">
        <v>34</v>
      </c>
      <c r="I642" s="15" t="s">
        <v>23</v>
      </c>
      <c r="J642" s="44" t="s">
        <v>1259</v>
      </c>
      <c r="K642" s="68">
        <f t="shared" si="81"/>
        <v>1</v>
      </c>
      <c r="L642" s="68">
        <f t="shared" si="73"/>
        <v>1</v>
      </c>
      <c r="M642" s="68">
        <f t="shared" si="74"/>
        <v>0</v>
      </c>
      <c r="N642" s="68">
        <f t="shared" si="82"/>
        <v>1</v>
      </c>
      <c r="O642" s="69">
        <f t="shared" si="83"/>
        <v>1</v>
      </c>
      <c r="P642" s="69">
        <f t="shared" si="84"/>
        <v>0</v>
      </c>
      <c r="Q642" s="69">
        <f t="shared" si="78"/>
        <v>0</v>
      </c>
      <c r="R642" s="69">
        <f t="shared" si="79"/>
        <v>0</v>
      </c>
      <c r="S642" s="70">
        <f t="shared" si="85"/>
        <v>1</v>
      </c>
      <c r="T642" s="17"/>
      <c r="U642" s="13" t="str">
        <f>IF(ISNA(VLOOKUP(E642,'[2]One year follow-up_inperson'!$C:$C,1,FALSE)),"No","Yes")</f>
        <v>No</v>
      </c>
      <c r="V642" s="28" t="s">
        <v>721</v>
      </c>
    </row>
    <row r="643" spans="1:22" ht="128.25" x14ac:dyDescent="0.45">
      <c r="A643" s="3">
        <v>2023</v>
      </c>
      <c r="B643" s="3" t="s">
        <v>718</v>
      </c>
      <c r="C643" s="46"/>
      <c r="D643" s="13" t="str">
        <f t="shared" si="64"/>
        <v>286</v>
      </c>
      <c r="E643" s="43">
        <v>28614</v>
      </c>
      <c r="F643" s="2" t="s">
        <v>1260</v>
      </c>
      <c r="G643" s="20" t="s">
        <v>22</v>
      </c>
      <c r="H643" s="45">
        <v>29</v>
      </c>
      <c r="I643" s="20" t="s">
        <v>23</v>
      </c>
      <c r="J643" s="44" t="s">
        <v>1261</v>
      </c>
      <c r="K643" s="68">
        <f t="shared" si="81"/>
        <v>1</v>
      </c>
      <c r="L643" s="68">
        <f t="shared" si="73"/>
        <v>0</v>
      </c>
      <c r="M643" s="68">
        <f t="shared" si="74"/>
        <v>0</v>
      </c>
      <c r="N643" s="68">
        <f t="shared" si="82"/>
        <v>1</v>
      </c>
      <c r="O643" s="69">
        <f t="shared" si="83"/>
        <v>1</v>
      </c>
      <c r="P643" s="69">
        <f t="shared" si="84"/>
        <v>0</v>
      </c>
      <c r="Q643" s="69">
        <f t="shared" si="78"/>
        <v>0</v>
      </c>
      <c r="R643" s="69">
        <f t="shared" si="79"/>
        <v>0</v>
      </c>
      <c r="S643" s="70">
        <f t="shared" si="85"/>
        <v>1</v>
      </c>
      <c r="T643" s="17"/>
      <c r="U643" s="13" t="str">
        <f>IF(ISNA(VLOOKUP(E643,'[2]One year follow-up_inperson'!$C:$C,1,FALSE)),"No","Yes")</f>
        <v>No</v>
      </c>
      <c r="V643" s="28" t="s">
        <v>721</v>
      </c>
    </row>
    <row r="644" spans="1:22" ht="199.5" x14ac:dyDescent="0.45">
      <c r="A644" s="3">
        <v>2023</v>
      </c>
      <c r="B644" s="3" t="s">
        <v>718</v>
      </c>
      <c r="C644" s="46"/>
      <c r="D644" s="13" t="str">
        <f t="shared" si="64"/>
        <v>286</v>
      </c>
      <c r="E644" s="43">
        <v>28615</v>
      </c>
      <c r="F644" s="2" t="s">
        <v>1262</v>
      </c>
      <c r="G644" s="20" t="s">
        <v>22</v>
      </c>
      <c r="H644" s="45">
        <v>28</v>
      </c>
      <c r="I644" s="20" t="s">
        <v>23</v>
      </c>
      <c r="J644" s="44" t="s">
        <v>1263</v>
      </c>
      <c r="K644" s="68">
        <f t="shared" si="81"/>
        <v>1</v>
      </c>
      <c r="L644" s="68">
        <f t="shared" si="73"/>
        <v>1</v>
      </c>
      <c r="M644" s="68">
        <f t="shared" si="74"/>
        <v>0</v>
      </c>
      <c r="N644" s="68">
        <f t="shared" si="82"/>
        <v>1</v>
      </c>
      <c r="O644" s="69">
        <f t="shared" si="83"/>
        <v>1</v>
      </c>
      <c r="P644" s="69">
        <f t="shared" si="84"/>
        <v>0</v>
      </c>
      <c r="Q644" s="69">
        <f t="shared" si="78"/>
        <v>0</v>
      </c>
      <c r="R644" s="69">
        <f t="shared" si="79"/>
        <v>0</v>
      </c>
      <c r="S644" s="70">
        <f t="shared" si="85"/>
        <v>1</v>
      </c>
      <c r="T644" s="17"/>
      <c r="U644" s="13" t="str">
        <f>IF(ISNA(VLOOKUP(E644,'[2]One year follow-up_inperson'!$C:$C,1,FALSE)),"No","Yes")</f>
        <v>No</v>
      </c>
      <c r="V644" s="28" t="s">
        <v>721</v>
      </c>
    </row>
    <row r="645" spans="1:22" ht="171" x14ac:dyDescent="0.45">
      <c r="A645" s="3">
        <v>2023</v>
      </c>
      <c r="B645" s="3" t="s">
        <v>718</v>
      </c>
      <c r="C645" s="46"/>
      <c r="D645" s="13" t="str">
        <f t="shared" si="64"/>
        <v>286</v>
      </c>
      <c r="E645" s="43">
        <v>28616</v>
      </c>
      <c r="F645" s="2" t="s">
        <v>1264</v>
      </c>
      <c r="G645" s="22" t="s">
        <v>22</v>
      </c>
      <c r="H645" s="45">
        <v>56</v>
      </c>
      <c r="I645" s="22" t="s">
        <v>23</v>
      </c>
      <c r="J645" s="44" t="s">
        <v>1265</v>
      </c>
      <c r="K645" s="68">
        <f t="shared" si="81"/>
        <v>1</v>
      </c>
      <c r="L645" s="68">
        <f t="shared" si="73"/>
        <v>1</v>
      </c>
      <c r="M645" s="68">
        <f t="shared" si="74"/>
        <v>0</v>
      </c>
      <c r="N645" s="68">
        <f t="shared" si="82"/>
        <v>1</v>
      </c>
      <c r="O645" s="69">
        <f t="shared" si="83"/>
        <v>0</v>
      </c>
      <c r="P645" s="69">
        <f t="shared" si="84"/>
        <v>0</v>
      </c>
      <c r="Q645" s="69">
        <f t="shared" si="78"/>
        <v>0</v>
      </c>
      <c r="R645" s="69">
        <f t="shared" si="79"/>
        <v>0</v>
      </c>
      <c r="S645" s="70">
        <f t="shared" si="85"/>
        <v>1</v>
      </c>
      <c r="T645" s="17"/>
      <c r="U645" s="13" t="str">
        <f>IF(ISNA(VLOOKUP(E645,'[2]One year follow-up_inperson'!$C:$C,1,FALSE)),"No","Yes")</f>
        <v>No</v>
      </c>
      <c r="V645" s="28" t="s">
        <v>721</v>
      </c>
    </row>
    <row r="646" spans="1:22" ht="225" x14ac:dyDescent="0.45">
      <c r="A646" s="3">
        <v>2023</v>
      </c>
      <c r="B646" s="3" t="s">
        <v>718</v>
      </c>
      <c r="C646" s="46"/>
      <c r="D646" s="13" t="str">
        <f t="shared" si="64"/>
        <v>286</v>
      </c>
      <c r="E646" s="43">
        <v>28619</v>
      </c>
      <c r="F646" s="2" t="s">
        <v>1266</v>
      </c>
      <c r="G646" s="22" t="s">
        <v>22</v>
      </c>
      <c r="H646" s="45">
        <v>30</v>
      </c>
      <c r="I646" s="22" t="s">
        <v>23</v>
      </c>
      <c r="J646" s="44" t="s">
        <v>1267</v>
      </c>
      <c r="K646" s="68">
        <f t="shared" si="81"/>
        <v>1</v>
      </c>
      <c r="L646" s="68">
        <f t="shared" si="73"/>
        <v>1</v>
      </c>
      <c r="M646" s="68">
        <f t="shared" si="74"/>
        <v>0</v>
      </c>
      <c r="N646" s="68">
        <f t="shared" si="82"/>
        <v>1</v>
      </c>
      <c r="O646" s="69">
        <f t="shared" si="83"/>
        <v>0</v>
      </c>
      <c r="P646" s="69">
        <f t="shared" si="84"/>
        <v>0</v>
      </c>
      <c r="Q646" s="69">
        <f t="shared" si="78"/>
        <v>0</v>
      </c>
      <c r="R646" s="69">
        <f t="shared" si="79"/>
        <v>1</v>
      </c>
      <c r="S646" s="70">
        <f t="shared" si="85"/>
        <v>1</v>
      </c>
      <c r="T646" s="17" t="s">
        <v>1268</v>
      </c>
      <c r="U646" s="13" t="str">
        <f>IF(ISNA(VLOOKUP(E646,'[2]One year follow-up_inperson'!$C:$C,1,FALSE)),"No","Yes")</f>
        <v>No</v>
      </c>
      <c r="V646" s="28" t="s">
        <v>721</v>
      </c>
    </row>
    <row r="647" spans="1:22" ht="142.5" x14ac:dyDescent="0.45">
      <c r="A647" s="3">
        <v>2023</v>
      </c>
      <c r="B647" s="3" t="s">
        <v>718</v>
      </c>
      <c r="C647" s="46"/>
      <c r="D647" s="13" t="str">
        <f t="shared" si="64"/>
        <v>286</v>
      </c>
      <c r="E647" s="43">
        <v>28617</v>
      </c>
      <c r="F647" s="2" t="s">
        <v>1269</v>
      </c>
      <c r="G647" s="22" t="s">
        <v>22</v>
      </c>
      <c r="H647" s="45">
        <v>38</v>
      </c>
      <c r="I647" s="22" t="s">
        <v>23</v>
      </c>
      <c r="J647" s="44" t="s">
        <v>1270</v>
      </c>
      <c r="K647" s="68">
        <f t="shared" si="81"/>
        <v>0</v>
      </c>
      <c r="L647" s="68">
        <f t="shared" si="73"/>
        <v>1</v>
      </c>
      <c r="M647" s="68">
        <f t="shared" si="74"/>
        <v>0</v>
      </c>
      <c r="N647" s="68">
        <f t="shared" si="82"/>
        <v>1</v>
      </c>
      <c r="O647" s="69">
        <f t="shared" si="83"/>
        <v>0</v>
      </c>
      <c r="P647" s="69">
        <f t="shared" si="84"/>
        <v>0</v>
      </c>
      <c r="Q647" s="69">
        <f t="shared" si="78"/>
        <v>0</v>
      </c>
      <c r="R647" s="69">
        <f t="shared" si="79"/>
        <v>0</v>
      </c>
      <c r="S647" s="70">
        <f t="shared" si="85"/>
        <v>1</v>
      </c>
      <c r="T647" s="17"/>
      <c r="U647" s="13" t="str">
        <f>IF(ISNA(VLOOKUP(E647,'[2]One year follow-up_inperson'!$C:$C,1,FALSE)),"No","Yes")</f>
        <v>No</v>
      </c>
      <c r="V647" s="28" t="s">
        <v>721</v>
      </c>
    </row>
    <row r="648" spans="1:22" ht="142.5" x14ac:dyDescent="0.45">
      <c r="A648" s="3">
        <v>2023</v>
      </c>
      <c r="B648" s="3" t="s">
        <v>718</v>
      </c>
      <c r="C648" s="46" t="s">
        <v>462</v>
      </c>
      <c r="D648" s="1" t="str">
        <f t="shared" si="64"/>
        <v>289</v>
      </c>
      <c r="E648" s="32">
        <v>289</v>
      </c>
      <c r="F648" s="2" t="s">
        <v>1271</v>
      </c>
      <c r="G648" s="4" t="s">
        <v>22</v>
      </c>
      <c r="H648" s="1">
        <v>22</v>
      </c>
      <c r="I648" s="32" t="s">
        <v>23</v>
      </c>
      <c r="J648" s="47" t="s">
        <v>1272</v>
      </c>
      <c r="K648" s="68">
        <f t="shared" si="81"/>
        <v>1</v>
      </c>
      <c r="L648" s="68">
        <f t="shared" si="73"/>
        <v>0</v>
      </c>
      <c r="M648" s="68">
        <f t="shared" si="74"/>
        <v>0</v>
      </c>
      <c r="N648" s="68">
        <f t="shared" si="82"/>
        <v>1</v>
      </c>
      <c r="O648" s="69">
        <f t="shared" si="83"/>
        <v>0</v>
      </c>
      <c r="P648" s="69">
        <f t="shared" si="84"/>
        <v>0</v>
      </c>
      <c r="Q648" s="69">
        <f t="shared" si="78"/>
        <v>0</v>
      </c>
      <c r="R648" s="69">
        <f t="shared" si="79"/>
        <v>0</v>
      </c>
      <c r="S648" s="70">
        <f t="shared" si="85"/>
        <v>1</v>
      </c>
      <c r="T648" s="17"/>
      <c r="U648" s="13" t="str">
        <f>IF(ISNA(VLOOKUP(E648,'[2]One year follow-up_inperson'!$C:$C,1,FALSE)),"No","Yes")</f>
        <v>No</v>
      </c>
      <c r="V648" s="28" t="s">
        <v>721</v>
      </c>
    </row>
    <row r="649" spans="1:22" ht="171" x14ac:dyDescent="0.45">
      <c r="A649" s="3">
        <v>2023</v>
      </c>
      <c r="B649" s="3" t="s">
        <v>718</v>
      </c>
      <c r="C649" s="46" t="s">
        <v>462</v>
      </c>
      <c r="D649" s="1" t="str">
        <f t="shared" si="64"/>
        <v>289</v>
      </c>
      <c r="E649" s="32">
        <v>289</v>
      </c>
      <c r="F649" s="2" t="s">
        <v>1273</v>
      </c>
      <c r="G649" s="4" t="s">
        <v>22</v>
      </c>
      <c r="H649" s="1">
        <v>23</v>
      </c>
      <c r="I649" s="32" t="s">
        <v>23</v>
      </c>
      <c r="J649" s="47" t="s">
        <v>1274</v>
      </c>
      <c r="K649" s="68">
        <f t="shared" si="81"/>
        <v>1</v>
      </c>
      <c r="L649" s="68">
        <f t="shared" si="73"/>
        <v>0</v>
      </c>
      <c r="M649" s="68">
        <f t="shared" si="74"/>
        <v>0</v>
      </c>
      <c r="N649" s="68">
        <f t="shared" si="82"/>
        <v>1</v>
      </c>
      <c r="O649" s="69">
        <f t="shared" si="83"/>
        <v>0</v>
      </c>
      <c r="P649" s="69">
        <f t="shared" si="84"/>
        <v>0</v>
      </c>
      <c r="Q649" s="69">
        <f t="shared" si="78"/>
        <v>0</v>
      </c>
      <c r="R649" s="69">
        <f t="shared" si="79"/>
        <v>0</v>
      </c>
      <c r="S649" s="70">
        <f t="shared" si="85"/>
        <v>1</v>
      </c>
      <c r="T649" s="17"/>
      <c r="U649" s="13" t="str">
        <f>IF(ISNA(VLOOKUP(E649,'[2]One year follow-up_inperson'!$C:$C,1,FALSE)),"No","Yes")</f>
        <v>No</v>
      </c>
      <c r="V649" s="28" t="s">
        <v>721</v>
      </c>
    </row>
    <row r="650" spans="1:22" ht="185.25" x14ac:dyDescent="0.45">
      <c r="A650" s="3">
        <v>2023</v>
      </c>
      <c r="B650" s="3" t="s">
        <v>718</v>
      </c>
      <c r="C650" s="46" t="s">
        <v>462</v>
      </c>
      <c r="D650" s="1" t="str">
        <f t="shared" si="64"/>
        <v>289</v>
      </c>
      <c r="E650" s="32">
        <v>289</v>
      </c>
      <c r="F650" s="2" t="s">
        <v>1275</v>
      </c>
      <c r="G650" s="4" t="s">
        <v>22</v>
      </c>
      <c r="H650" s="1">
        <v>27</v>
      </c>
      <c r="I650" s="32" t="s">
        <v>23</v>
      </c>
      <c r="J650" s="47" t="s">
        <v>1276</v>
      </c>
      <c r="K650" s="68">
        <f t="shared" si="81"/>
        <v>1</v>
      </c>
      <c r="L650" s="68">
        <f t="shared" si="73"/>
        <v>0</v>
      </c>
      <c r="M650" s="68">
        <f t="shared" si="74"/>
        <v>0</v>
      </c>
      <c r="N650" s="68">
        <f t="shared" si="82"/>
        <v>1</v>
      </c>
      <c r="O650" s="69">
        <f t="shared" si="83"/>
        <v>0</v>
      </c>
      <c r="P650" s="69">
        <f t="shared" si="84"/>
        <v>0</v>
      </c>
      <c r="Q650" s="69">
        <f t="shared" si="78"/>
        <v>0</v>
      </c>
      <c r="R650" s="69">
        <f t="shared" si="79"/>
        <v>0</v>
      </c>
      <c r="S650" s="70">
        <f t="shared" si="85"/>
        <v>1</v>
      </c>
      <c r="T650" s="17"/>
      <c r="U650" s="13" t="str">
        <f>IF(ISNA(VLOOKUP(E650,'[2]One year follow-up_inperson'!$C:$C,1,FALSE)),"No","Yes")</f>
        <v>No</v>
      </c>
      <c r="V650" s="28" t="s">
        <v>721</v>
      </c>
    </row>
    <row r="651" spans="1:22" ht="156.75" x14ac:dyDescent="0.45">
      <c r="A651" s="3">
        <v>2023</v>
      </c>
      <c r="B651" s="3" t="s">
        <v>718</v>
      </c>
      <c r="C651" s="46" t="s">
        <v>462</v>
      </c>
      <c r="D651" s="1" t="str">
        <f t="shared" si="64"/>
        <v>289</v>
      </c>
      <c r="E651" s="32">
        <v>289</v>
      </c>
      <c r="F651" s="2" t="s">
        <v>1277</v>
      </c>
      <c r="G651" s="4" t="s">
        <v>22</v>
      </c>
      <c r="H651" s="1">
        <v>26</v>
      </c>
      <c r="I651" s="32" t="s">
        <v>23</v>
      </c>
      <c r="J651" s="47" t="s">
        <v>1278</v>
      </c>
      <c r="K651" s="68">
        <f t="shared" si="81"/>
        <v>1</v>
      </c>
      <c r="L651" s="68">
        <f t="shared" si="73"/>
        <v>1</v>
      </c>
      <c r="M651" s="68">
        <f t="shared" si="74"/>
        <v>0</v>
      </c>
      <c r="N651" s="68">
        <f t="shared" si="82"/>
        <v>1</v>
      </c>
      <c r="O651" s="69">
        <f t="shared" si="83"/>
        <v>0</v>
      </c>
      <c r="P651" s="69">
        <f t="shared" si="84"/>
        <v>0</v>
      </c>
      <c r="Q651" s="69">
        <f t="shared" si="78"/>
        <v>0</v>
      </c>
      <c r="R651" s="69">
        <f t="shared" si="79"/>
        <v>0</v>
      </c>
      <c r="S651" s="70">
        <f t="shared" si="85"/>
        <v>1</v>
      </c>
      <c r="T651" s="17"/>
      <c r="U651" s="13" t="str">
        <f>IF(ISNA(VLOOKUP(E651,'[2]One year follow-up_inperson'!$C:$C,1,FALSE)),"No","Yes")</f>
        <v>No</v>
      </c>
      <c r="V651" s="28" t="s">
        <v>721</v>
      </c>
    </row>
    <row r="652" spans="1:22" ht="171" x14ac:dyDescent="0.45">
      <c r="A652" s="3">
        <v>2023</v>
      </c>
      <c r="B652" s="3" t="s">
        <v>718</v>
      </c>
      <c r="C652" s="46" t="s">
        <v>462</v>
      </c>
      <c r="D652" s="1" t="str">
        <f t="shared" si="64"/>
        <v>289</v>
      </c>
      <c r="E652" s="32">
        <v>289</v>
      </c>
      <c r="F652" s="2" t="s">
        <v>1279</v>
      </c>
      <c r="G652" s="4" t="s">
        <v>22</v>
      </c>
      <c r="H652" s="1">
        <v>29</v>
      </c>
      <c r="I652" s="32" t="s">
        <v>23</v>
      </c>
      <c r="J652" s="47" t="s">
        <v>1280</v>
      </c>
      <c r="K652" s="68">
        <f t="shared" si="81"/>
        <v>1</v>
      </c>
      <c r="L652" s="68">
        <f t="shared" si="73"/>
        <v>0</v>
      </c>
      <c r="M652" s="68">
        <f t="shared" si="74"/>
        <v>0</v>
      </c>
      <c r="N652" s="68">
        <f t="shared" si="82"/>
        <v>1</v>
      </c>
      <c r="O652" s="69">
        <f t="shared" si="83"/>
        <v>0</v>
      </c>
      <c r="P652" s="69">
        <f t="shared" si="84"/>
        <v>0</v>
      </c>
      <c r="Q652" s="69">
        <f t="shared" si="78"/>
        <v>0</v>
      </c>
      <c r="R652" s="69">
        <f t="shared" si="79"/>
        <v>0</v>
      </c>
      <c r="S652" s="70">
        <f t="shared" si="85"/>
        <v>1</v>
      </c>
      <c r="T652" s="17"/>
      <c r="U652" s="13" t="str">
        <f>IF(ISNA(VLOOKUP(E652,'[2]One year follow-up_inperson'!$C:$C,1,FALSE)),"No","Yes")</f>
        <v>No</v>
      </c>
      <c r="V652" s="28" t="s">
        <v>721</v>
      </c>
    </row>
    <row r="653" spans="1:22" ht="142.5" x14ac:dyDescent="0.45">
      <c r="A653" s="3">
        <v>2023</v>
      </c>
      <c r="B653" s="3" t="s">
        <v>718</v>
      </c>
      <c r="C653" s="46" t="s">
        <v>462</v>
      </c>
      <c r="D653" s="1" t="str">
        <f t="shared" si="64"/>
        <v>289</v>
      </c>
      <c r="E653" s="32">
        <v>289</v>
      </c>
      <c r="F653" s="2" t="s">
        <v>1281</v>
      </c>
      <c r="G653" s="4" t="s">
        <v>22</v>
      </c>
      <c r="H653" s="1">
        <v>25</v>
      </c>
      <c r="I653" s="32" t="s">
        <v>23</v>
      </c>
      <c r="J653" s="48" t="s">
        <v>1282</v>
      </c>
      <c r="K653" s="68">
        <f t="shared" si="81"/>
        <v>1</v>
      </c>
      <c r="L653" s="68">
        <f t="shared" si="73"/>
        <v>0</v>
      </c>
      <c r="M653" s="68">
        <f t="shared" si="74"/>
        <v>1</v>
      </c>
      <c r="N653" s="68">
        <f t="shared" si="82"/>
        <v>1</v>
      </c>
      <c r="O653" s="69">
        <f t="shared" si="83"/>
        <v>0</v>
      </c>
      <c r="P653" s="69">
        <f t="shared" si="84"/>
        <v>0</v>
      </c>
      <c r="Q653" s="69">
        <f t="shared" si="78"/>
        <v>0</v>
      </c>
      <c r="R653" s="69">
        <f t="shared" si="79"/>
        <v>0</v>
      </c>
      <c r="S653" s="70">
        <f t="shared" si="85"/>
        <v>1</v>
      </c>
      <c r="T653" s="17"/>
      <c r="U653" s="13" t="str">
        <f>IF(ISNA(VLOOKUP(E653,'[2]One year follow-up_inperson'!$C:$C,1,FALSE)),"No","Yes")</f>
        <v>No</v>
      </c>
      <c r="V653" s="28" t="s">
        <v>721</v>
      </c>
    </row>
    <row r="654" spans="1:22" ht="185.25" x14ac:dyDescent="0.45">
      <c r="A654" s="3">
        <v>2023</v>
      </c>
      <c r="B654" s="3" t="s">
        <v>718</v>
      </c>
      <c r="C654" s="46" t="s">
        <v>462</v>
      </c>
      <c r="D654" s="1" t="str">
        <f t="shared" si="64"/>
        <v>289</v>
      </c>
      <c r="E654" s="32">
        <v>289</v>
      </c>
      <c r="F654" s="2" t="s">
        <v>1283</v>
      </c>
      <c r="G654" s="4" t="s">
        <v>22</v>
      </c>
      <c r="H654" s="1">
        <v>23</v>
      </c>
      <c r="I654" s="32" t="s">
        <v>23</v>
      </c>
      <c r="J654" s="49" t="s">
        <v>1284</v>
      </c>
      <c r="K654" s="68">
        <f t="shared" si="81"/>
        <v>0</v>
      </c>
      <c r="L654" s="68">
        <f t="shared" si="73"/>
        <v>1</v>
      </c>
      <c r="M654" s="68">
        <f t="shared" si="74"/>
        <v>0</v>
      </c>
      <c r="N654" s="68">
        <f t="shared" si="82"/>
        <v>1</v>
      </c>
      <c r="O654" s="69">
        <f t="shared" si="83"/>
        <v>0</v>
      </c>
      <c r="P654" s="69">
        <f t="shared" si="84"/>
        <v>0</v>
      </c>
      <c r="Q654" s="69">
        <f t="shared" si="78"/>
        <v>0</v>
      </c>
      <c r="R654" s="69">
        <f t="shared" si="79"/>
        <v>0</v>
      </c>
      <c r="S654" s="70">
        <f t="shared" si="85"/>
        <v>1</v>
      </c>
      <c r="T654" s="17"/>
      <c r="U654" s="13" t="str">
        <f>IF(ISNA(VLOOKUP(E654,'[2]One year follow-up_inperson'!$C:$C,1,FALSE)),"No","Yes")</f>
        <v>No</v>
      </c>
      <c r="V654" s="28" t="s">
        <v>721</v>
      </c>
    </row>
    <row r="655" spans="1:22" ht="156.75" x14ac:dyDescent="0.45">
      <c r="A655" s="3">
        <v>2023</v>
      </c>
      <c r="B655" s="3" t="s">
        <v>718</v>
      </c>
      <c r="C655" s="46" t="s">
        <v>462</v>
      </c>
      <c r="D655" s="1" t="str">
        <f t="shared" si="64"/>
        <v>289</v>
      </c>
      <c r="E655" s="32">
        <v>289</v>
      </c>
      <c r="F655" s="2" t="s">
        <v>1285</v>
      </c>
      <c r="G655" s="4" t="s">
        <v>22</v>
      </c>
      <c r="H655" s="1">
        <v>20</v>
      </c>
      <c r="I655" s="32" t="s">
        <v>23</v>
      </c>
      <c r="J655" s="48" t="s">
        <v>1286</v>
      </c>
      <c r="K655" s="68">
        <f t="shared" si="81"/>
        <v>0</v>
      </c>
      <c r="L655" s="68">
        <f t="shared" si="73"/>
        <v>1</v>
      </c>
      <c r="M655" s="68">
        <f t="shared" si="74"/>
        <v>0</v>
      </c>
      <c r="N655" s="68">
        <f t="shared" si="82"/>
        <v>1</v>
      </c>
      <c r="O655" s="69">
        <f t="shared" si="83"/>
        <v>0</v>
      </c>
      <c r="P655" s="69">
        <f t="shared" si="84"/>
        <v>0</v>
      </c>
      <c r="Q655" s="69">
        <f t="shared" si="78"/>
        <v>0</v>
      </c>
      <c r="R655" s="69">
        <f t="shared" si="79"/>
        <v>0</v>
      </c>
      <c r="S655" s="70">
        <f t="shared" si="85"/>
        <v>1</v>
      </c>
      <c r="T655" s="17"/>
      <c r="U655" s="13" t="str">
        <f>IF(ISNA(VLOOKUP(E655,'[2]One year follow-up_inperson'!$C:$C,1,FALSE)),"No","Yes")</f>
        <v>No</v>
      </c>
      <c r="V655" s="28" t="s">
        <v>721</v>
      </c>
    </row>
    <row r="656" spans="1:22" ht="199.5" x14ac:dyDescent="0.45">
      <c r="A656" s="3">
        <v>2023</v>
      </c>
      <c r="B656" s="3" t="s">
        <v>718</v>
      </c>
      <c r="C656" s="46" t="s">
        <v>462</v>
      </c>
      <c r="D656" s="1" t="str">
        <f t="shared" si="64"/>
        <v>289</v>
      </c>
      <c r="E656" s="32">
        <v>289</v>
      </c>
      <c r="F656" s="2" t="s">
        <v>1287</v>
      </c>
      <c r="G656" s="4" t="s">
        <v>22</v>
      </c>
      <c r="H656" s="1">
        <v>23</v>
      </c>
      <c r="I656" s="32" t="s">
        <v>23</v>
      </c>
      <c r="J656" s="48" t="s">
        <v>1288</v>
      </c>
      <c r="K656" s="68">
        <f t="shared" si="81"/>
        <v>0</v>
      </c>
      <c r="L656" s="68">
        <f t="shared" si="73"/>
        <v>1</v>
      </c>
      <c r="M656" s="68">
        <f t="shared" si="74"/>
        <v>0</v>
      </c>
      <c r="N656" s="68">
        <f t="shared" si="82"/>
        <v>1</v>
      </c>
      <c r="O656" s="69">
        <f t="shared" si="83"/>
        <v>1</v>
      </c>
      <c r="P656" s="69">
        <f t="shared" si="84"/>
        <v>0</v>
      </c>
      <c r="Q656" s="69">
        <f t="shared" si="78"/>
        <v>0</v>
      </c>
      <c r="R656" s="69">
        <f t="shared" si="79"/>
        <v>0</v>
      </c>
      <c r="S656" s="70">
        <f t="shared" si="85"/>
        <v>1</v>
      </c>
      <c r="T656" s="17"/>
      <c r="U656" s="13" t="str">
        <f>IF(ISNA(VLOOKUP(E656,'[2]One year follow-up_inperson'!$C:$C,1,FALSE)),"No","Yes")</f>
        <v>No</v>
      </c>
      <c r="V656" s="28" t="s">
        <v>721</v>
      </c>
    </row>
    <row r="657" spans="1:22" ht="142.5" x14ac:dyDescent="0.45">
      <c r="A657" s="3">
        <v>2023</v>
      </c>
      <c r="B657" s="3" t="s">
        <v>718</v>
      </c>
      <c r="C657" s="46" t="s">
        <v>462</v>
      </c>
      <c r="D657" s="1" t="str">
        <f t="shared" si="64"/>
        <v>289</v>
      </c>
      <c r="E657" s="32">
        <v>289</v>
      </c>
      <c r="F657" s="2" t="s">
        <v>1289</v>
      </c>
      <c r="G657" s="4" t="s">
        <v>22</v>
      </c>
      <c r="H657" s="1">
        <v>22</v>
      </c>
      <c r="I657" s="32" t="s">
        <v>23</v>
      </c>
      <c r="J657" s="48" t="s">
        <v>1290</v>
      </c>
      <c r="K657" s="68">
        <f t="shared" si="81"/>
        <v>1</v>
      </c>
      <c r="L657" s="68">
        <f t="shared" si="73"/>
        <v>0</v>
      </c>
      <c r="M657" s="68">
        <f t="shared" si="74"/>
        <v>0</v>
      </c>
      <c r="N657" s="68">
        <f t="shared" si="82"/>
        <v>1</v>
      </c>
      <c r="O657" s="69">
        <f t="shared" si="83"/>
        <v>0</v>
      </c>
      <c r="P657" s="69">
        <f t="shared" si="84"/>
        <v>0</v>
      </c>
      <c r="Q657" s="69">
        <f t="shared" si="78"/>
        <v>0</v>
      </c>
      <c r="R657" s="69">
        <f t="shared" si="79"/>
        <v>0</v>
      </c>
      <c r="S657" s="70">
        <f t="shared" si="85"/>
        <v>1</v>
      </c>
      <c r="T657" s="17"/>
      <c r="U657" s="13" t="str">
        <f>IF(ISNA(VLOOKUP(E657,'[2]One year follow-up_inperson'!$C:$C,1,FALSE)),"No","Yes")</f>
        <v>No</v>
      </c>
      <c r="V657" s="28" t="s">
        <v>721</v>
      </c>
    </row>
    <row r="658" spans="1:22" ht="114" x14ac:dyDescent="0.45">
      <c r="A658" s="3">
        <v>2023</v>
      </c>
      <c r="B658" s="3" t="s">
        <v>718</v>
      </c>
      <c r="C658" s="46" t="s">
        <v>462</v>
      </c>
      <c r="D658" s="1" t="str">
        <f t="shared" si="64"/>
        <v>289</v>
      </c>
      <c r="E658" s="32">
        <v>289</v>
      </c>
      <c r="F658" s="2" t="s">
        <v>1291</v>
      </c>
      <c r="G658" s="4" t="s">
        <v>22</v>
      </c>
      <c r="H658" s="1">
        <v>23</v>
      </c>
      <c r="I658" s="32" t="s">
        <v>23</v>
      </c>
      <c r="J658" s="48" t="s">
        <v>1292</v>
      </c>
      <c r="K658" s="68">
        <f t="shared" si="81"/>
        <v>1</v>
      </c>
      <c r="L658" s="68">
        <f t="shared" si="73"/>
        <v>0</v>
      </c>
      <c r="M658" s="68">
        <f t="shared" si="74"/>
        <v>0</v>
      </c>
      <c r="N658" s="68">
        <f t="shared" si="82"/>
        <v>1</v>
      </c>
      <c r="O658" s="69">
        <f t="shared" si="83"/>
        <v>0</v>
      </c>
      <c r="P658" s="69">
        <f t="shared" si="84"/>
        <v>0</v>
      </c>
      <c r="Q658" s="69">
        <f t="shared" si="78"/>
        <v>0</v>
      </c>
      <c r="R658" s="69">
        <f t="shared" si="79"/>
        <v>0</v>
      </c>
      <c r="S658" s="70">
        <f t="shared" si="85"/>
        <v>1</v>
      </c>
      <c r="T658" s="17"/>
      <c r="U658" s="13" t="str">
        <f>IF(ISNA(VLOOKUP(E658,'[2]One year follow-up_inperson'!$C:$C,1,FALSE)),"No","Yes")</f>
        <v>No</v>
      </c>
      <c r="V658" s="28" t="s">
        <v>721</v>
      </c>
    </row>
    <row r="659" spans="1:22" ht="156.75" x14ac:dyDescent="0.45">
      <c r="A659" s="3">
        <v>2023</v>
      </c>
      <c r="B659" s="3" t="s">
        <v>718</v>
      </c>
      <c r="C659" s="46" t="s">
        <v>462</v>
      </c>
      <c r="D659" s="1" t="str">
        <f t="shared" si="64"/>
        <v>289</v>
      </c>
      <c r="E659" s="32">
        <v>289</v>
      </c>
      <c r="F659" s="2" t="s">
        <v>1293</v>
      </c>
      <c r="G659" s="4" t="s">
        <v>22</v>
      </c>
      <c r="H659" s="1">
        <v>21</v>
      </c>
      <c r="I659" s="32" t="s">
        <v>23</v>
      </c>
      <c r="J659" s="48" t="s">
        <v>1294</v>
      </c>
      <c r="K659" s="68">
        <f t="shared" si="81"/>
        <v>1</v>
      </c>
      <c r="L659" s="68">
        <f t="shared" si="73"/>
        <v>0</v>
      </c>
      <c r="M659" s="68">
        <f t="shared" si="74"/>
        <v>0</v>
      </c>
      <c r="N659" s="68">
        <f t="shared" si="82"/>
        <v>1</v>
      </c>
      <c r="O659" s="69">
        <f t="shared" si="83"/>
        <v>0</v>
      </c>
      <c r="P659" s="69">
        <f t="shared" si="84"/>
        <v>0</v>
      </c>
      <c r="Q659" s="69">
        <f t="shared" si="78"/>
        <v>0</v>
      </c>
      <c r="R659" s="69">
        <f t="shared" si="79"/>
        <v>0</v>
      </c>
      <c r="S659" s="70">
        <f t="shared" si="85"/>
        <v>1</v>
      </c>
      <c r="T659" s="17"/>
      <c r="U659" s="13" t="str">
        <f>IF(ISNA(VLOOKUP(E659,'[2]One year follow-up_inperson'!$C:$C,1,FALSE)),"No","Yes")</f>
        <v>No</v>
      </c>
      <c r="V659" s="28" t="s">
        <v>721</v>
      </c>
    </row>
    <row r="660" spans="1:22" ht="128.25" x14ac:dyDescent="0.45">
      <c r="A660" s="3">
        <v>2023</v>
      </c>
      <c r="B660" s="3" t="s">
        <v>718</v>
      </c>
      <c r="C660" s="46" t="s">
        <v>462</v>
      </c>
      <c r="D660" s="1" t="str">
        <f t="shared" si="64"/>
        <v>289</v>
      </c>
      <c r="E660" s="32">
        <v>289</v>
      </c>
      <c r="F660" s="2" t="s">
        <v>1295</v>
      </c>
      <c r="G660" s="4" t="s">
        <v>22</v>
      </c>
      <c r="H660" s="1">
        <v>36</v>
      </c>
      <c r="I660" s="32" t="s">
        <v>23</v>
      </c>
      <c r="J660" s="48" t="s">
        <v>1296</v>
      </c>
      <c r="K660" s="68">
        <f t="shared" si="81"/>
        <v>1</v>
      </c>
      <c r="L660" s="68">
        <f t="shared" si="73"/>
        <v>0</v>
      </c>
      <c r="M660" s="68">
        <f t="shared" si="74"/>
        <v>1</v>
      </c>
      <c r="N660" s="68">
        <f t="shared" si="82"/>
        <v>1</v>
      </c>
      <c r="O660" s="69">
        <f t="shared" si="83"/>
        <v>0</v>
      </c>
      <c r="P660" s="69">
        <f t="shared" si="84"/>
        <v>0</v>
      </c>
      <c r="Q660" s="69">
        <f t="shared" si="78"/>
        <v>0</v>
      </c>
      <c r="R660" s="69">
        <f t="shared" si="79"/>
        <v>0</v>
      </c>
      <c r="S660" s="70">
        <f t="shared" si="85"/>
        <v>1</v>
      </c>
      <c r="T660" s="17"/>
      <c r="U660" s="13" t="str">
        <f>IF(ISNA(VLOOKUP(E660,'[2]One year follow-up_inperson'!$C:$C,1,FALSE)),"No","Yes")</f>
        <v>No</v>
      </c>
      <c r="V660" s="28" t="s">
        <v>721</v>
      </c>
    </row>
    <row r="661" spans="1:22" ht="85.5" x14ac:dyDescent="0.45">
      <c r="A661" s="3">
        <v>2023</v>
      </c>
      <c r="B661" s="3" t="s">
        <v>718</v>
      </c>
      <c r="C661" s="46" t="s">
        <v>462</v>
      </c>
      <c r="D661" s="1" t="str">
        <f t="shared" si="64"/>
        <v>289</v>
      </c>
      <c r="E661" s="32">
        <v>289</v>
      </c>
      <c r="F661" s="2" t="s">
        <v>1297</v>
      </c>
      <c r="G661" s="4" t="s">
        <v>22</v>
      </c>
      <c r="H661" s="1">
        <v>26</v>
      </c>
      <c r="I661" s="32" t="s">
        <v>23</v>
      </c>
      <c r="J661" s="48" t="s">
        <v>1298</v>
      </c>
      <c r="K661" s="68">
        <f t="shared" si="81"/>
        <v>1</v>
      </c>
      <c r="L661" s="68">
        <f t="shared" si="73"/>
        <v>0</v>
      </c>
      <c r="M661" s="68">
        <f t="shared" si="74"/>
        <v>0</v>
      </c>
      <c r="N661" s="68">
        <f t="shared" si="82"/>
        <v>1</v>
      </c>
      <c r="O661" s="69">
        <f t="shared" si="83"/>
        <v>0</v>
      </c>
      <c r="P661" s="69">
        <f t="shared" si="84"/>
        <v>0</v>
      </c>
      <c r="Q661" s="69">
        <f t="shared" si="78"/>
        <v>0</v>
      </c>
      <c r="R661" s="69">
        <f t="shared" si="79"/>
        <v>0</v>
      </c>
      <c r="S661" s="70">
        <f t="shared" si="85"/>
        <v>1</v>
      </c>
      <c r="T661" s="17"/>
      <c r="U661" s="13" t="str">
        <f>IF(ISNA(VLOOKUP(E661,'[2]One year follow-up_inperson'!$C:$C,1,FALSE)),"No","Yes")</f>
        <v>No</v>
      </c>
      <c r="V661" s="28" t="s">
        <v>721</v>
      </c>
    </row>
    <row r="662" spans="1:22" ht="128.25" x14ac:dyDescent="0.45">
      <c r="A662" s="3">
        <v>2023</v>
      </c>
      <c r="B662" s="3" t="s">
        <v>718</v>
      </c>
      <c r="C662" s="46" t="s">
        <v>462</v>
      </c>
      <c r="D662" s="1" t="str">
        <f t="shared" si="64"/>
        <v>289</v>
      </c>
      <c r="E662" s="32">
        <v>289</v>
      </c>
      <c r="F662" s="2" t="s">
        <v>1299</v>
      </c>
      <c r="G662" s="4" t="s">
        <v>22</v>
      </c>
      <c r="H662" s="1">
        <v>23</v>
      </c>
      <c r="I662" s="32" t="s">
        <v>23</v>
      </c>
      <c r="J662" s="48" t="s">
        <v>1300</v>
      </c>
      <c r="K662" s="68">
        <f t="shared" si="81"/>
        <v>1</v>
      </c>
      <c r="L662" s="68">
        <f t="shared" si="73"/>
        <v>0</v>
      </c>
      <c r="M662" s="68">
        <f t="shared" si="74"/>
        <v>1</v>
      </c>
      <c r="N662" s="68">
        <f t="shared" si="82"/>
        <v>1</v>
      </c>
      <c r="O662" s="69">
        <f t="shared" si="83"/>
        <v>0</v>
      </c>
      <c r="P662" s="69">
        <f t="shared" si="84"/>
        <v>0</v>
      </c>
      <c r="Q662" s="69">
        <f t="shared" si="78"/>
        <v>0</v>
      </c>
      <c r="R662" s="69">
        <f t="shared" si="79"/>
        <v>0</v>
      </c>
      <c r="S662" s="70">
        <f t="shared" si="85"/>
        <v>1</v>
      </c>
      <c r="T662" s="17"/>
      <c r="U662" s="13" t="str">
        <f>IF(ISNA(VLOOKUP(E662,'[2]One year follow-up_inperson'!$C:$C,1,FALSE)),"No","Yes")</f>
        <v>No</v>
      </c>
      <c r="V662" s="28" t="s">
        <v>721</v>
      </c>
    </row>
    <row r="663" spans="1:22" ht="156.75" x14ac:dyDescent="0.45">
      <c r="A663" s="3">
        <v>2023</v>
      </c>
      <c r="B663" s="3" t="s">
        <v>718</v>
      </c>
      <c r="C663" s="46" t="s">
        <v>462</v>
      </c>
      <c r="D663" s="1" t="str">
        <f t="shared" si="64"/>
        <v>289</v>
      </c>
      <c r="E663" s="32">
        <v>289</v>
      </c>
      <c r="F663" s="2" t="s">
        <v>1301</v>
      </c>
      <c r="G663" s="4" t="s">
        <v>22</v>
      </c>
      <c r="H663" s="1">
        <v>23</v>
      </c>
      <c r="I663" s="32" t="s">
        <v>23</v>
      </c>
      <c r="J663" s="48" t="s">
        <v>1302</v>
      </c>
      <c r="K663" s="68">
        <f t="shared" si="81"/>
        <v>0</v>
      </c>
      <c r="L663" s="68">
        <f t="shared" si="73"/>
        <v>1</v>
      </c>
      <c r="M663" s="68">
        <f t="shared" si="74"/>
        <v>0</v>
      </c>
      <c r="N663" s="68">
        <f t="shared" si="82"/>
        <v>1</v>
      </c>
      <c r="O663" s="69">
        <f t="shared" si="83"/>
        <v>1</v>
      </c>
      <c r="P663" s="69">
        <f t="shared" si="84"/>
        <v>0</v>
      </c>
      <c r="Q663" s="69">
        <f t="shared" si="78"/>
        <v>0</v>
      </c>
      <c r="R663" s="69">
        <f t="shared" si="79"/>
        <v>0</v>
      </c>
      <c r="S663" s="70">
        <f t="shared" si="85"/>
        <v>1</v>
      </c>
      <c r="T663" s="17"/>
      <c r="U663" s="13" t="str">
        <f>IF(ISNA(VLOOKUP(E663,'[2]One year follow-up_inperson'!$C:$C,1,FALSE)),"No","Yes")</f>
        <v>No</v>
      </c>
      <c r="V663" s="28" t="s">
        <v>721</v>
      </c>
    </row>
    <row r="664" spans="1:22" ht="142.5" x14ac:dyDescent="0.45">
      <c r="A664" s="3">
        <v>2023</v>
      </c>
      <c r="B664" s="3" t="s">
        <v>718</v>
      </c>
      <c r="C664" s="46" t="s">
        <v>462</v>
      </c>
      <c r="D664" s="1" t="str">
        <f t="shared" si="64"/>
        <v>289</v>
      </c>
      <c r="E664" s="32">
        <v>289</v>
      </c>
      <c r="F664" s="2" t="s">
        <v>1303</v>
      </c>
      <c r="G664" s="4" t="s">
        <v>22</v>
      </c>
      <c r="H664" s="1">
        <v>24</v>
      </c>
      <c r="I664" s="32" t="s">
        <v>23</v>
      </c>
      <c r="J664" s="48" t="s">
        <v>1304</v>
      </c>
      <c r="K664" s="68">
        <f t="shared" si="81"/>
        <v>1</v>
      </c>
      <c r="L664" s="68">
        <f t="shared" si="73"/>
        <v>0</v>
      </c>
      <c r="M664" s="68">
        <f t="shared" si="74"/>
        <v>1</v>
      </c>
      <c r="N664" s="68">
        <f t="shared" si="82"/>
        <v>1</v>
      </c>
      <c r="O664" s="69">
        <f t="shared" si="83"/>
        <v>0</v>
      </c>
      <c r="P664" s="69">
        <f t="shared" si="84"/>
        <v>0</v>
      </c>
      <c r="Q664" s="69">
        <f t="shared" si="78"/>
        <v>0</v>
      </c>
      <c r="R664" s="69">
        <f t="shared" si="79"/>
        <v>0</v>
      </c>
      <c r="S664" s="70">
        <f t="shared" si="85"/>
        <v>1</v>
      </c>
      <c r="T664" s="17"/>
      <c r="U664" s="13" t="str">
        <f>IF(ISNA(VLOOKUP(E664,'[2]One year follow-up_inperson'!$C:$C,1,FALSE)),"No","Yes")</f>
        <v>No</v>
      </c>
      <c r="V664" s="28" t="s">
        <v>721</v>
      </c>
    </row>
    <row r="665" spans="1:22" ht="142.5" x14ac:dyDescent="0.45">
      <c r="A665" s="3">
        <v>2023</v>
      </c>
      <c r="B665" s="3" t="s">
        <v>718</v>
      </c>
      <c r="C665" s="46" t="s">
        <v>462</v>
      </c>
      <c r="D665" s="1" t="str">
        <f t="shared" si="64"/>
        <v>289</v>
      </c>
      <c r="E665" s="32">
        <v>289</v>
      </c>
      <c r="F665" s="2" t="s">
        <v>1305</v>
      </c>
      <c r="G665" s="4" t="s">
        <v>22</v>
      </c>
      <c r="H665" s="1">
        <v>24</v>
      </c>
      <c r="I665" s="32" t="s">
        <v>23</v>
      </c>
      <c r="J665" s="48" t="s">
        <v>1306</v>
      </c>
      <c r="K665" s="68">
        <f t="shared" si="81"/>
        <v>1</v>
      </c>
      <c r="L665" s="68">
        <f t="shared" si="73"/>
        <v>0</v>
      </c>
      <c r="M665" s="68">
        <f t="shared" si="74"/>
        <v>0</v>
      </c>
      <c r="N665" s="68">
        <f t="shared" si="82"/>
        <v>1</v>
      </c>
      <c r="O665" s="69">
        <f t="shared" si="83"/>
        <v>0</v>
      </c>
      <c r="P665" s="69">
        <f t="shared" si="84"/>
        <v>0</v>
      </c>
      <c r="Q665" s="69">
        <f t="shared" si="78"/>
        <v>0</v>
      </c>
      <c r="R665" s="69">
        <f t="shared" si="79"/>
        <v>0</v>
      </c>
      <c r="S665" s="70">
        <f t="shared" si="85"/>
        <v>1</v>
      </c>
      <c r="T665" s="17"/>
      <c r="U665" s="13" t="str">
        <f>IF(ISNA(VLOOKUP(E665,'[2]One year follow-up_inperson'!$C:$C,1,FALSE)),"No","Yes")</f>
        <v>No</v>
      </c>
      <c r="V665" s="28" t="s">
        <v>721</v>
      </c>
    </row>
    <row r="666" spans="1:22" ht="156.75" x14ac:dyDescent="0.45">
      <c r="A666" s="3">
        <v>2023</v>
      </c>
      <c r="B666" s="3" t="s">
        <v>718</v>
      </c>
      <c r="C666" s="46" t="s">
        <v>462</v>
      </c>
      <c r="D666" s="1" t="str">
        <f t="shared" si="64"/>
        <v>289</v>
      </c>
      <c r="E666" s="32">
        <v>289</v>
      </c>
      <c r="F666" s="2" t="s">
        <v>1307</v>
      </c>
      <c r="G666" s="4" t="s">
        <v>22</v>
      </c>
      <c r="H666" s="1">
        <v>25</v>
      </c>
      <c r="I666" s="32" t="s">
        <v>23</v>
      </c>
      <c r="J666" s="47" t="s">
        <v>1308</v>
      </c>
      <c r="K666" s="68">
        <f t="shared" si="81"/>
        <v>1</v>
      </c>
      <c r="L666" s="68">
        <f t="shared" si="73"/>
        <v>1</v>
      </c>
      <c r="M666" s="68">
        <f t="shared" si="74"/>
        <v>0</v>
      </c>
      <c r="N666" s="68">
        <f t="shared" si="82"/>
        <v>1</v>
      </c>
      <c r="O666" s="69">
        <f t="shared" si="83"/>
        <v>1</v>
      </c>
      <c r="P666" s="69">
        <f t="shared" si="84"/>
        <v>0</v>
      </c>
      <c r="Q666" s="69">
        <f t="shared" si="78"/>
        <v>0</v>
      </c>
      <c r="R666" s="69">
        <f t="shared" si="79"/>
        <v>0</v>
      </c>
      <c r="S666" s="70">
        <f t="shared" si="85"/>
        <v>1</v>
      </c>
      <c r="T666" s="17"/>
      <c r="U666" s="13" t="str">
        <f>IF(ISNA(VLOOKUP(E666,'[2]One year follow-up_inperson'!$C:$C,1,FALSE)),"No","Yes")</f>
        <v>No</v>
      </c>
      <c r="V666" s="28" t="s">
        <v>721</v>
      </c>
    </row>
    <row r="667" spans="1:22" ht="384.75" x14ac:dyDescent="0.45">
      <c r="A667" s="3">
        <v>2023</v>
      </c>
      <c r="B667" s="3" t="s">
        <v>718</v>
      </c>
      <c r="C667" s="46" t="s">
        <v>462</v>
      </c>
      <c r="D667" s="1" t="str">
        <f t="shared" si="64"/>
        <v>289</v>
      </c>
      <c r="E667" s="32">
        <v>289</v>
      </c>
      <c r="F667" s="2" t="s">
        <v>1309</v>
      </c>
      <c r="G667" s="4" t="s">
        <v>22</v>
      </c>
      <c r="H667" s="1">
        <v>21</v>
      </c>
      <c r="I667" s="32" t="s">
        <v>23</v>
      </c>
      <c r="J667" s="48" t="s">
        <v>1310</v>
      </c>
      <c r="K667" s="68">
        <f t="shared" si="81"/>
        <v>1</v>
      </c>
      <c r="L667" s="68">
        <f t="shared" si="73"/>
        <v>1</v>
      </c>
      <c r="M667" s="68">
        <f t="shared" si="74"/>
        <v>0</v>
      </c>
      <c r="N667" s="68">
        <f t="shared" si="82"/>
        <v>1</v>
      </c>
      <c r="O667" s="69">
        <f t="shared" si="83"/>
        <v>1</v>
      </c>
      <c r="P667" s="69">
        <f t="shared" si="84"/>
        <v>0</v>
      </c>
      <c r="Q667" s="69">
        <f t="shared" si="78"/>
        <v>0</v>
      </c>
      <c r="R667" s="69">
        <f t="shared" si="79"/>
        <v>0</v>
      </c>
      <c r="S667" s="70">
        <f t="shared" si="85"/>
        <v>1</v>
      </c>
      <c r="T667" s="17"/>
      <c r="U667" s="13" t="str">
        <f>IF(ISNA(VLOOKUP(E667,'[2]One year follow-up_inperson'!$C:$C,1,FALSE)),"No","Yes")</f>
        <v>No</v>
      </c>
      <c r="V667" s="28" t="s">
        <v>721</v>
      </c>
    </row>
    <row r="668" spans="1:22" ht="114" x14ac:dyDescent="0.45">
      <c r="A668" s="3">
        <v>2023</v>
      </c>
      <c r="B668" s="3" t="s">
        <v>718</v>
      </c>
      <c r="C668" s="46" t="s">
        <v>462</v>
      </c>
      <c r="D668" s="1" t="str">
        <f t="shared" si="64"/>
        <v>289</v>
      </c>
      <c r="E668" s="32">
        <v>289</v>
      </c>
      <c r="F668" s="2" t="s">
        <v>1311</v>
      </c>
      <c r="G668" s="4" t="s">
        <v>22</v>
      </c>
      <c r="H668" s="1">
        <v>24</v>
      </c>
      <c r="I668" s="32" t="s">
        <v>23</v>
      </c>
      <c r="J668" s="47" t="s">
        <v>1312</v>
      </c>
      <c r="K668" s="68">
        <f t="shared" si="81"/>
        <v>1</v>
      </c>
      <c r="L668" s="68">
        <f t="shared" si="73"/>
        <v>0</v>
      </c>
      <c r="M668" s="68">
        <f t="shared" si="74"/>
        <v>0</v>
      </c>
      <c r="N668" s="68">
        <f t="shared" si="82"/>
        <v>1</v>
      </c>
      <c r="O668" s="69">
        <f t="shared" si="83"/>
        <v>0</v>
      </c>
      <c r="P668" s="69">
        <f t="shared" si="84"/>
        <v>0</v>
      </c>
      <c r="Q668" s="69">
        <f t="shared" si="78"/>
        <v>0</v>
      </c>
      <c r="R668" s="69">
        <f t="shared" si="79"/>
        <v>0</v>
      </c>
      <c r="S668" s="70">
        <f t="shared" si="85"/>
        <v>1</v>
      </c>
      <c r="T668" s="17"/>
      <c r="U668" s="13" t="str">
        <f>IF(ISNA(VLOOKUP(E668,'[2]One year follow-up_inperson'!$C:$C,1,FALSE)),"No","Yes")</f>
        <v>No</v>
      </c>
      <c r="V668" s="28" t="s">
        <v>721</v>
      </c>
    </row>
    <row r="669" spans="1:22" ht="114" x14ac:dyDescent="0.45">
      <c r="A669" s="3">
        <v>2023</v>
      </c>
      <c r="B669" s="3" t="s">
        <v>718</v>
      </c>
      <c r="C669" s="46" t="s">
        <v>462</v>
      </c>
      <c r="D669" s="1" t="str">
        <f t="shared" si="64"/>
        <v>289</v>
      </c>
      <c r="E669" s="32">
        <v>289</v>
      </c>
      <c r="F669" s="2" t="s">
        <v>1313</v>
      </c>
      <c r="G669" s="4" t="s">
        <v>22</v>
      </c>
      <c r="H669" s="1">
        <v>27</v>
      </c>
      <c r="I669" s="32" t="s">
        <v>23</v>
      </c>
      <c r="J669" s="48" t="s">
        <v>1314</v>
      </c>
      <c r="K669" s="68">
        <f t="shared" si="81"/>
        <v>1</v>
      </c>
      <c r="L669" s="68">
        <f t="shared" si="73"/>
        <v>0</v>
      </c>
      <c r="M669" s="68">
        <f t="shared" si="74"/>
        <v>0</v>
      </c>
      <c r="N669" s="68">
        <f t="shared" si="82"/>
        <v>1</v>
      </c>
      <c r="O669" s="69">
        <f t="shared" si="83"/>
        <v>0</v>
      </c>
      <c r="P669" s="69">
        <f t="shared" si="84"/>
        <v>0</v>
      </c>
      <c r="Q669" s="69">
        <f t="shared" si="78"/>
        <v>0</v>
      </c>
      <c r="R669" s="69">
        <f t="shared" si="79"/>
        <v>0</v>
      </c>
      <c r="S669" s="70">
        <f t="shared" si="85"/>
        <v>1</v>
      </c>
      <c r="T669" s="17"/>
      <c r="U669" s="13" t="str">
        <f>IF(ISNA(VLOOKUP(E669,'[2]One year follow-up_inperson'!$C:$C,1,FALSE)),"No","Yes")</f>
        <v>No</v>
      </c>
      <c r="V669" s="28" t="s">
        <v>721</v>
      </c>
    </row>
    <row r="670" spans="1:22" ht="85.5" x14ac:dyDescent="0.45">
      <c r="A670" s="3">
        <v>2023</v>
      </c>
      <c r="B670" s="3" t="s">
        <v>718</v>
      </c>
      <c r="C670" s="46" t="s">
        <v>462</v>
      </c>
      <c r="D670" s="1" t="str">
        <f t="shared" si="64"/>
        <v>289</v>
      </c>
      <c r="E670" s="32">
        <v>289</v>
      </c>
      <c r="F670" s="2" t="s">
        <v>1315</v>
      </c>
      <c r="G670" s="4" t="s">
        <v>22</v>
      </c>
      <c r="H670" s="1">
        <v>22</v>
      </c>
      <c r="I670" s="32" t="s">
        <v>23</v>
      </c>
      <c r="J670" s="48" t="s">
        <v>1316</v>
      </c>
      <c r="K670" s="68">
        <f t="shared" si="81"/>
        <v>1</v>
      </c>
      <c r="L670" s="68">
        <f t="shared" si="73"/>
        <v>0</v>
      </c>
      <c r="M670" s="68">
        <f t="shared" si="74"/>
        <v>0</v>
      </c>
      <c r="N670" s="68">
        <f t="shared" si="82"/>
        <v>1</v>
      </c>
      <c r="O670" s="69">
        <f t="shared" si="83"/>
        <v>0</v>
      </c>
      <c r="P670" s="69">
        <f t="shared" si="84"/>
        <v>0</v>
      </c>
      <c r="Q670" s="69">
        <f t="shared" si="78"/>
        <v>0</v>
      </c>
      <c r="R670" s="69">
        <f t="shared" si="79"/>
        <v>0</v>
      </c>
      <c r="S670" s="70">
        <f t="shared" si="85"/>
        <v>1</v>
      </c>
      <c r="T670" s="17"/>
      <c r="U670" s="13" t="str">
        <f>IF(ISNA(VLOOKUP(E670,'[2]One year follow-up_inperson'!$C:$C,1,FALSE)),"No","Yes")</f>
        <v>No</v>
      </c>
      <c r="V670" s="28" t="s">
        <v>721</v>
      </c>
    </row>
    <row r="671" spans="1:22" ht="71.25" x14ac:dyDescent="0.45">
      <c r="A671" s="3">
        <v>2023</v>
      </c>
      <c r="B671" s="3" t="s">
        <v>718</v>
      </c>
      <c r="C671" s="46" t="s">
        <v>462</v>
      </c>
      <c r="D671" s="1" t="str">
        <f t="shared" si="64"/>
        <v>289</v>
      </c>
      <c r="E671" s="32">
        <v>289</v>
      </c>
      <c r="F671" s="2" t="s">
        <v>1317</v>
      </c>
      <c r="G671" s="4" t="s">
        <v>22</v>
      </c>
      <c r="H671" s="1">
        <v>21</v>
      </c>
      <c r="I671" s="32" t="s">
        <v>23</v>
      </c>
      <c r="J671" s="48" t="s">
        <v>1318</v>
      </c>
      <c r="K671" s="68">
        <f t="shared" si="81"/>
        <v>0</v>
      </c>
      <c r="L671" s="68">
        <f t="shared" si="73"/>
        <v>1</v>
      </c>
      <c r="M671" s="68">
        <f t="shared" si="74"/>
        <v>0</v>
      </c>
      <c r="N671" s="68">
        <f t="shared" si="82"/>
        <v>1</v>
      </c>
      <c r="O671" s="69">
        <f t="shared" si="83"/>
        <v>0</v>
      </c>
      <c r="P671" s="69">
        <f t="shared" si="84"/>
        <v>0</v>
      </c>
      <c r="Q671" s="69">
        <f t="shared" si="78"/>
        <v>0</v>
      </c>
      <c r="R671" s="69">
        <f t="shared" si="79"/>
        <v>0</v>
      </c>
      <c r="S671" s="70">
        <f t="shared" si="85"/>
        <v>1</v>
      </c>
      <c r="T671" s="17"/>
      <c r="U671" s="13" t="str">
        <f>IF(ISNA(VLOOKUP(E671,'[2]One year follow-up_inperson'!$C:$C,1,FALSE)),"No","Yes")</f>
        <v>No</v>
      </c>
      <c r="V671" s="28" t="s">
        <v>721</v>
      </c>
    </row>
    <row r="672" spans="1:22" ht="156.75" x14ac:dyDescent="0.45">
      <c r="A672" s="3">
        <v>2023</v>
      </c>
      <c r="B672" s="3" t="s">
        <v>718</v>
      </c>
      <c r="C672" s="46" t="s">
        <v>462</v>
      </c>
      <c r="D672" s="1" t="str">
        <f t="shared" si="64"/>
        <v>289</v>
      </c>
      <c r="E672" s="32">
        <v>289</v>
      </c>
      <c r="F672" s="2" t="s">
        <v>1319</v>
      </c>
      <c r="G672" s="4" t="s">
        <v>22</v>
      </c>
      <c r="H672" s="1">
        <v>20</v>
      </c>
      <c r="I672" s="32" t="s">
        <v>23</v>
      </c>
      <c r="J672" s="48" t="s">
        <v>1320</v>
      </c>
      <c r="K672" s="68">
        <f t="shared" si="81"/>
        <v>1</v>
      </c>
      <c r="L672" s="68">
        <f t="shared" si="73"/>
        <v>1</v>
      </c>
      <c r="M672" s="68">
        <f t="shared" si="74"/>
        <v>0</v>
      </c>
      <c r="N672" s="68">
        <f t="shared" si="82"/>
        <v>1</v>
      </c>
      <c r="O672" s="69">
        <f t="shared" si="83"/>
        <v>1</v>
      </c>
      <c r="P672" s="69">
        <f t="shared" si="84"/>
        <v>0</v>
      </c>
      <c r="Q672" s="69">
        <f t="shared" si="78"/>
        <v>0</v>
      </c>
      <c r="R672" s="69">
        <f t="shared" si="79"/>
        <v>0</v>
      </c>
      <c r="S672" s="70">
        <f t="shared" si="85"/>
        <v>1</v>
      </c>
      <c r="T672" s="17"/>
      <c r="U672" s="13" t="str">
        <f>IF(ISNA(VLOOKUP(E672,'[2]One year follow-up_inperson'!$C:$C,1,FALSE)),"No","Yes")</f>
        <v>No</v>
      </c>
      <c r="V672" s="28" t="s">
        <v>721</v>
      </c>
    </row>
    <row r="673" spans="1:22" ht="85.5" x14ac:dyDescent="0.45">
      <c r="A673" s="3">
        <v>2023</v>
      </c>
      <c r="B673" s="3" t="s">
        <v>718</v>
      </c>
      <c r="C673" s="46" t="s">
        <v>462</v>
      </c>
      <c r="D673" s="1" t="str">
        <f t="shared" si="64"/>
        <v>289</v>
      </c>
      <c r="E673" s="32">
        <v>289</v>
      </c>
      <c r="F673" s="2" t="s">
        <v>1321</v>
      </c>
      <c r="G673" s="4" t="s">
        <v>22</v>
      </c>
      <c r="H673" s="1">
        <v>22</v>
      </c>
      <c r="I673" s="32" t="s">
        <v>23</v>
      </c>
      <c r="J673" s="48" t="s">
        <v>1322</v>
      </c>
      <c r="K673" s="68">
        <f t="shared" si="81"/>
        <v>1</v>
      </c>
      <c r="L673" s="68">
        <f t="shared" si="73"/>
        <v>0</v>
      </c>
      <c r="M673" s="68">
        <f t="shared" si="74"/>
        <v>0</v>
      </c>
      <c r="N673" s="68">
        <f t="shared" si="82"/>
        <v>1</v>
      </c>
      <c r="O673" s="69">
        <f t="shared" si="83"/>
        <v>0</v>
      </c>
      <c r="P673" s="69">
        <f t="shared" si="84"/>
        <v>0</v>
      </c>
      <c r="Q673" s="69">
        <f t="shared" si="78"/>
        <v>0</v>
      </c>
      <c r="R673" s="69">
        <f t="shared" si="79"/>
        <v>0</v>
      </c>
      <c r="S673" s="70">
        <f t="shared" si="85"/>
        <v>1</v>
      </c>
      <c r="T673" s="17"/>
      <c r="U673" s="13" t="str">
        <f>IF(ISNA(VLOOKUP(E673,'[2]One year follow-up_inperson'!$C:$C,1,FALSE)),"No","Yes")</f>
        <v>No</v>
      </c>
      <c r="V673" s="28" t="s">
        <v>721</v>
      </c>
    </row>
    <row r="674" spans="1:22" ht="142.5" x14ac:dyDescent="0.45">
      <c r="A674" s="3">
        <v>2023</v>
      </c>
      <c r="B674" s="3" t="s">
        <v>718</v>
      </c>
      <c r="C674" s="46" t="s">
        <v>462</v>
      </c>
      <c r="D674" s="1" t="str">
        <f t="shared" si="64"/>
        <v>289</v>
      </c>
      <c r="E674" s="32">
        <v>289</v>
      </c>
      <c r="F674" s="2" t="s">
        <v>1323</v>
      </c>
      <c r="G674" s="4" t="s">
        <v>22</v>
      </c>
      <c r="H674" s="1">
        <v>23</v>
      </c>
      <c r="I674" s="32" t="s">
        <v>23</v>
      </c>
      <c r="J674" s="48" t="s">
        <v>1324</v>
      </c>
      <c r="K674" s="68">
        <f t="shared" si="81"/>
        <v>1</v>
      </c>
      <c r="L674" s="68">
        <f t="shared" si="73"/>
        <v>0</v>
      </c>
      <c r="M674" s="68">
        <f t="shared" si="74"/>
        <v>0</v>
      </c>
      <c r="N674" s="68">
        <f t="shared" si="82"/>
        <v>1</v>
      </c>
      <c r="O674" s="69">
        <f t="shared" si="83"/>
        <v>0</v>
      </c>
      <c r="P674" s="69">
        <f t="shared" si="84"/>
        <v>0</v>
      </c>
      <c r="Q674" s="69">
        <f t="shared" si="78"/>
        <v>0</v>
      </c>
      <c r="R674" s="69">
        <f t="shared" si="79"/>
        <v>0</v>
      </c>
      <c r="S674" s="70">
        <f t="shared" si="85"/>
        <v>1</v>
      </c>
      <c r="T674" s="17"/>
      <c r="U674" s="13" t="str">
        <f>IF(ISNA(VLOOKUP(E674,'[2]One year follow-up_inperson'!$C:$C,1,FALSE)),"No","Yes")</f>
        <v>No</v>
      </c>
      <c r="V674" s="28" t="s">
        <v>721</v>
      </c>
    </row>
    <row r="675" spans="1:22" ht="142.5" x14ac:dyDescent="0.45">
      <c r="A675" s="3">
        <v>2023</v>
      </c>
      <c r="B675" s="3" t="s">
        <v>718</v>
      </c>
      <c r="C675" s="46" t="s">
        <v>462</v>
      </c>
      <c r="D675" s="1" t="str">
        <f t="shared" si="64"/>
        <v>289</v>
      </c>
      <c r="E675" s="32">
        <v>289</v>
      </c>
      <c r="F675" s="2" t="s">
        <v>1325</v>
      </c>
      <c r="G675" s="4" t="s">
        <v>22</v>
      </c>
      <c r="H675" s="1">
        <v>23</v>
      </c>
      <c r="I675" s="32" t="s">
        <v>23</v>
      </c>
      <c r="J675" s="48" t="s">
        <v>1326</v>
      </c>
      <c r="K675" s="68">
        <f t="shared" si="81"/>
        <v>1</v>
      </c>
      <c r="L675" s="68">
        <f t="shared" si="73"/>
        <v>0</v>
      </c>
      <c r="M675" s="68">
        <f t="shared" si="74"/>
        <v>0</v>
      </c>
      <c r="N675" s="68">
        <f t="shared" si="82"/>
        <v>1</v>
      </c>
      <c r="O675" s="69">
        <f t="shared" si="83"/>
        <v>0</v>
      </c>
      <c r="P675" s="69">
        <f t="shared" si="84"/>
        <v>0</v>
      </c>
      <c r="Q675" s="69">
        <f t="shared" si="78"/>
        <v>0</v>
      </c>
      <c r="R675" s="69">
        <f t="shared" si="79"/>
        <v>0</v>
      </c>
      <c r="S675" s="70">
        <f t="shared" si="85"/>
        <v>1</v>
      </c>
      <c r="T675" s="17"/>
      <c r="U675" s="13" t="str">
        <f>IF(ISNA(VLOOKUP(E675,'[2]One year follow-up_inperson'!$C:$C,1,FALSE)),"No","Yes")</f>
        <v>No</v>
      </c>
      <c r="V675" s="28" t="s">
        <v>721</v>
      </c>
    </row>
    <row r="676" spans="1:22" ht="156.75" x14ac:dyDescent="0.45">
      <c r="A676" s="3">
        <v>2023</v>
      </c>
      <c r="B676" s="3" t="s">
        <v>718</v>
      </c>
      <c r="C676" s="46" t="s">
        <v>462</v>
      </c>
      <c r="D676" s="1" t="str">
        <f t="shared" si="64"/>
        <v>289</v>
      </c>
      <c r="E676" s="32">
        <v>289</v>
      </c>
      <c r="F676" s="2" t="s">
        <v>1327</v>
      </c>
      <c r="G676" s="4" t="s">
        <v>22</v>
      </c>
      <c r="H676" s="1">
        <v>23</v>
      </c>
      <c r="I676" s="32" t="s">
        <v>23</v>
      </c>
      <c r="J676" s="48" t="s">
        <v>1328</v>
      </c>
      <c r="K676" s="68">
        <f t="shared" si="81"/>
        <v>1</v>
      </c>
      <c r="L676" s="68">
        <f t="shared" si="73"/>
        <v>0</v>
      </c>
      <c r="M676" s="68">
        <f t="shared" si="74"/>
        <v>0</v>
      </c>
      <c r="N676" s="68">
        <f t="shared" si="82"/>
        <v>1</v>
      </c>
      <c r="O676" s="69">
        <f t="shared" si="83"/>
        <v>0</v>
      </c>
      <c r="P676" s="69">
        <f t="shared" si="84"/>
        <v>0</v>
      </c>
      <c r="Q676" s="69">
        <f t="shared" si="78"/>
        <v>0</v>
      </c>
      <c r="R676" s="69">
        <f t="shared" si="79"/>
        <v>0</v>
      </c>
      <c r="S676" s="70">
        <f t="shared" si="85"/>
        <v>1</v>
      </c>
      <c r="T676" s="17"/>
      <c r="U676" s="13" t="str">
        <f>IF(ISNA(VLOOKUP(E676,'[2]One year follow-up_inperson'!$C:$C,1,FALSE)),"No","Yes")</f>
        <v>No</v>
      </c>
      <c r="V676" s="28" t="s">
        <v>721</v>
      </c>
    </row>
    <row r="677" spans="1:22" ht="228" x14ac:dyDescent="0.45">
      <c r="A677" s="3">
        <v>2023</v>
      </c>
      <c r="B677" s="3" t="s">
        <v>718</v>
      </c>
      <c r="C677" s="46" t="s">
        <v>462</v>
      </c>
      <c r="D677" s="1" t="str">
        <f t="shared" si="64"/>
        <v>289</v>
      </c>
      <c r="E677" s="32">
        <v>289</v>
      </c>
      <c r="F677" s="2" t="s">
        <v>1329</v>
      </c>
      <c r="G677" s="4" t="s">
        <v>22</v>
      </c>
      <c r="H677" s="1">
        <v>29</v>
      </c>
      <c r="I677" s="32" t="s">
        <v>23</v>
      </c>
      <c r="J677" s="47" t="s">
        <v>1330</v>
      </c>
      <c r="K677" s="68">
        <f t="shared" si="81"/>
        <v>0</v>
      </c>
      <c r="L677" s="68">
        <f t="shared" si="73"/>
        <v>0</v>
      </c>
      <c r="M677" s="68">
        <f t="shared" si="74"/>
        <v>1</v>
      </c>
      <c r="N677" s="68">
        <f t="shared" si="82"/>
        <v>1</v>
      </c>
      <c r="O677" s="69">
        <f t="shared" si="83"/>
        <v>0</v>
      </c>
      <c r="P677" s="69">
        <f t="shared" si="84"/>
        <v>0</v>
      </c>
      <c r="Q677" s="69">
        <f t="shared" si="78"/>
        <v>0</v>
      </c>
      <c r="R677" s="69">
        <f t="shared" si="79"/>
        <v>0</v>
      </c>
      <c r="S677" s="70">
        <f t="shared" si="85"/>
        <v>1</v>
      </c>
      <c r="T677" s="17"/>
      <c r="U677" s="13" t="str">
        <f>IF(ISNA(VLOOKUP(E677,'[2]One year follow-up_inperson'!$C:$C,1,FALSE)),"No","Yes")</f>
        <v>No</v>
      </c>
      <c r="V677" s="28" t="s">
        <v>721</v>
      </c>
    </row>
    <row r="678" spans="1:22" ht="94.5" x14ac:dyDescent="0.45">
      <c r="A678" s="3">
        <v>2023</v>
      </c>
      <c r="B678" s="3" t="s">
        <v>718</v>
      </c>
      <c r="C678" s="46" t="s">
        <v>462</v>
      </c>
      <c r="D678" s="1" t="str">
        <f t="shared" si="64"/>
        <v>289</v>
      </c>
      <c r="E678" s="32">
        <v>289</v>
      </c>
      <c r="F678" s="2" t="s">
        <v>1331</v>
      </c>
      <c r="G678" s="4" t="s">
        <v>22</v>
      </c>
      <c r="H678" s="1">
        <v>24</v>
      </c>
      <c r="I678" s="32" t="s">
        <v>23</v>
      </c>
      <c r="J678" s="50" t="s">
        <v>1332</v>
      </c>
      <c r="K678" s="68">
        <f t="shared" si="81"/>
        <v>1</v>
      </c>
      <c r="L678" s="68">
        <f t="shared" si="73"/>
        <v>0</v>
      </c>
      <c r="M678" s="68">
        <f t="shared" si="74"/>
        <v>0</v>
      </c>
      <c r="N678" s="68">
        <f t="shared" si="82"/>
        <v>1</v>
      </c>
      <c r="O678" s="69">
        <f t="shared" si="83"/>
        <v>0</v>
      </c>
      <c r="P678" s="69">
        <f t="shared" si="84"/>
        <v>1</v>
      </c>
      <c r="Q678" s="69">
        <f t="shared" si="78"/>
        <v>0</v>
      </c>
      <c r="R678" s="69">
        <f t="shared" si="79"/>
        <v>0</v>
      </c>
      <c r="S678" s="70">
        <f t="shared" si="85"/>
        <v>1</v>
      </c>
      <c r="T678" s="17"/>
      <c r="U678" s="13" t="str">
        <f>IF(ISNA(VLOOKUP(E678,'[2]One year follow-up_inperson'!$C:$C,1,FALSE)),"No","Yes")</f>
        <v>No</v>
      </c>
      <c r="V678" s="28" t="s">
        <v>721</v>
      </c>
    </row>
    <row r="679" spans="1:22" ht="114" x14ac:dyDescent="0.45">
      <c r="A679" s="3">
        <v>2023</v>
      </c>
      <c r="B679" s="3" t="s">
        <v>718</v>
      </c>
      <c r="C679" s="46" t="s">
        <v>462</v>
      </c>
      <c r="D679" s="1" t="str">
        <f t="shared" si="64"/>
        <v>289</v>
      </c>
      <c r="E679" s="32">
        <v>289</v>
      </c>
      <c r="F679" s="2" t="s">
        <v>1333</v>
      </c>
      <c r="G679" s="4" t="s">
        <v>22</v>
      </c>
      <c r="H679" s="1">
        <v>24</v>
      </c>
      <c r="I679" s="32" t="s">
        <v>23</v>
      </c>
      <c r="J679" s="47" t="s">
        <v>1334</v>
      </c>
      <c r="K679" s="68">
        <f t="shared" si="81"/>
        <v>1</v>
      </c>
      <c r="L679" s="68">
        <f t="shared" si="73"/>
        <v>1</v>
      </c>
      <c r="M679" s="68">
        <f t="shared" si="74"/>
        <v>0</v>
      </c>
      <c r="N679" s="68">
        <f t="shared" si="82"/>
        <v>1</v>
      </c>
      <c r="O679" s="69">
        <f t="shared" si="83"/>
        <v>0</v>
      </c>
      <c r="P679" s="69">
        <f t="shared" si="84"/>
        <v>0</v>
      </c>
      <c r="Q679" s="69">
        <f t="shared" si="78"/>
        <v>0</v>
      </c>
      <c r="R679" s="69">
        <f t="shared" si="79"/>
        <v>0</v>
      </c>
      <c r="S679" s="70">
        <f t="shared" si="85"/>
        <v>1</v>
      </c>
      <c r="T679" s="17"/>
      <c r="U679" s="13" t="str">
        <f>IF(ISNA(VLOOKUP(E679,'[2]One year follow-up_inperson'!$C:$C,1,FALSE)),"No","Yes")</f>
        <v>No</v>
      </c>
      <c r="V679" s="28" t="s">
        <v>721</v>
      </c>
    </row>
    <row r="680" spans="1:22" ht="142.5" x14ac:dyDescent="0.45">
      <c r="A680" s="3">
        <v>2023</v>
      </c>
      <c r="B680" s="3" t="s">
        <v>718</v>
      </c>
      <c r="C680" s="46" t="s">
        <v>462</v>
      </c>
      <c r="D680" s="1" t="str">
        <f t="shared" si="64"/>
        <v>289</v>
      </c>
      <c r="E680" s="32">
        <v>289</v>
      </c>
      <c r="F680" s="2" t="s">
        <v>1335</v>
      </c>
      <c r="G680" s="4" t="s">
        <v>22</v>
      </c>
      <c r="H680" s="1">
        <v>24</v>
      </c>
      <c r="I680" s="32" t="s">
        <v>23</v>
      </c>
      <c r="J680" s="47" t="s">
        <v>1336</v>
      </c>
      <c r="K680" s="68">
        <f t="shared" si="81"/>
        <v>1</v>
      </c>
      <c r="L680" s="68">
        <f t="shared" si="73"/>
        <v>0</v>
      </c>
      <c r="M680" s="68">
        <f t="shared" si="74"/>
        <v>0</v>
      </c>
      <c r="N680" s="68">
        <f t="shared" si="82"/>
        <v>1</v>
      </c>
      <c r="O680" s="69">
        <f t="shared" si="83"/>
        <v>0</v>
      </c>
      <c r="P680" s="69">
        <f t="shared" si="84"/>
        <v>0</v>
      </c>
      <c r="Q680" s="69">
        <f t="shared" si="78"/>
        <v>0</v>
      </c>
      <c r="R680" s="69">
        <f t="shared" si="79"/>
        <v>0</v>
      </c>
      <c r="S680" s="70">
        <f t="shared" si="85"/>
        <v>1</v>
      </c>
      <c r="T680" s="17"/>
      <c r="U680" s="13" t="str">
        <f>IF(ISNA(VLOOKUP(E680,'[2]One year follow-up_inperson'!$C:$C,1,FALSE)),"No","Yes")</f>
        <v>No</v>
      </c>
      <c r="V680" s="28" t="s">
        <v>721</v>
      </c>
    </row>
    <row r="681" spans="1:22" ht="202.5" x14ac:dyDescent="0.45">
      <c r="A681" s="3">
        <v>2023</v>
      </c>
      <c r="B681" s="3" t="s">
        <v>718</v>
      </c>
      <c r="C681" s="46" t="s">
        <v>462</v>
      </c>
      <c r="D681" s="1" t="str">
        <f t="shared" si="64"/>
        <v>289</v>
      </c>
      <c r="E681" s="32">
        <v>289</v>
      </c>
      <c r="F681" s="2" t="s">
        <v>1337</v>
      </c>
      <c r="G681" s="4" t="s">
        <v>22</v>
      </c>
      <c r="H681" s="1">
        <v>21</v>
      </c>
      <c r="I681" s="32" t="s">
        <v>23</v>
      </c>
      <c r="J681" s="51" t="s">
        <v>1338</v>
      </c>
      <c r="K681" s="68">
        <f t="shared" si="81"/>
        <v>1</v>
      </c>
      <c r="L681" s="68">
        <f t="shared" si="73"/>
        <v>0</v>
      </c>
      <c r="M681" s="68">
        <f t="shared" si="74"/>
        <v>0</v>
      </c>
      <c r="N681" s="68">
        <f t="shared" si="82"/>
        <v>1</v>
      </c>
      <c r="O681" s="69">
        <f t="shared" si="83"/>
        <v>0</v>
      </c>
      <c r="P681" s="69">
        <f t="shared" si="84"/>
        <v>1</v>
      </c>
      <c r="Q681" s="69">
        <f t="shared" si="78"/>
        <v>0</v>
      </c>
      <c r="R681" s="69">
        <f t="shared" si="79"/>
        <v>0</v>
      </c>
      <c r="S681" s="70">
        <f t="shared" si="85"/>
        <v>1</v>
      </c>
      <c r="T681" s="17"/>
      <c r="U681" s="13" t="str">
        <f>IF(ISNA(VLOOKUP(E681,'[2]One year follow-up_inperson'!$C:$C,1,FALSE)),"No","Yes")</f>
        <v>No</v>
      </c>
      <c r="V681" s="28" t="s">
        <v>721</v>
      </c>
    </row>
    <row r="682" spans="1:22" ht="135" x14ac:dyDescent="0.45">
      <c r="A682" s="3">
        <v>2023</v>
      </c>
      <c r="B682" s="3" t="s">
        <v>718</v>
      </c>
      <c r="C682" s="46" t="s">
        <v>462</v>
      </c>
      <c r="D682" s="1" t="str">
        <f t="shared" si="64"/>
        <v>289</v>
      </c>
      <c r="E682" s="32">
        <v>289</v>
      </c>
      <c r="F682" s="2" t="s">
        <v>1339</v>
      </c>
      <c r="G682" s="4" t="s">
        <v>22</v>
      </c>
      <c r="H682" s="1">
        <v>23</v>
      </c>
      <c r="I682" s="32" t="s">
        <v>23</v>
      </c>
      <c r="J682" s="52" t="s">
        <v>1340</v>
      </c>
      <c r="K682" s="68">
        <f t="shared" si="81"/>
        <v>0</v>
      </c>
      <c r="L682" s="68">
        <f t="shared" si="73"/>
        <v>1</v>
      </c>
      <c r="M682" s="68">
        <f t="shared" si="74"/>
        <v>0</v>
      </c>
      <c r="N682" s="68">
        <f t="shared" si="82"/>
        <v>1</v>
      </c>
      <c r="O682" s="69">
        <f t="shared" si="83"/>
        <v>1</v>
      </c>
      <c r="P682" s="69">
        <f t="shared" si="84"/>
        <v>0</v>
      </c>
      <c r="Q682" s="69">
        <f t="shared" si="78"/>
        <v>0</v>
      </c>
      <c r="R682" s="69">
        <f t="shared" si="79"/>
        <v>0</v>
      </c>
      <c r="S682" s="70">
        <f t="shared" si="85"/>
        <v>1</v>
      </c>
      <c r="T682" s="17"/>
      <c r="U682" s="13" t="str">
        <f>IF(ISNA(VLOOKUP(E682,'[2]One year follow-up_inperson'!$C:$C,1,FALSE)),"No","Yes")</f>
        <v>No</v>
      </c>
      <c r="V682" s="28" t="s">
        <v>721</v>
      </c>
    </row>
    <row r="683" spans="1:22" ht="142.5" x14ac:dyDescent="0.45">
      <c r="A683" s="3">
        <v>2023</v>
      </c>
      <c r="B683" s="3" t="s">
        <v>718</v>
      </c>
      <c r="C683" s="46" t="s">
        <v>462</v>
      </c>
      <c r="D683" s="1" t="str">
        <f t="shared" si="64"/>
        <v>289</v>
      </c>
      <c r="E683" s="32">
        <v>289</v>
      </c>
      <c r="F683" s="2" t="s">
        <v>1341</v>
      </c>
      <c r="G683" s="4" t="s">
        <v>22</v>
      </c>
      <c r="H683" s="1">
        <v>23</v>
      </c>
      <c r="I683" s="32" t="s">
        <v>23</v>
      </c>
      <c r="J683" s="47" t="s">
        <v>1342</v>
      </c>
      <c r="K683" s="68">
        <f t="shared" si="81"/>
        <v>0</v>
      </c>
      <c r="L683" s="68">
        <f t="shared" si="73"/>
        <v>1</v>
      </c>
      <c r="M683" s="68">
        <f t="shared" si="74"/>
        <v>1</v>
      </c>
      <c r="N683" s="68">
        <f t="shared" si="82"/>
        <v>1</v>
      </c>
      <c r="O683" s="69">
        <f t="shared" si="83"/>
        <v>0</v>
      </c>
      <c r="P683" s="69">
        <f t="shared" si="84"/>
        <v>0</v>
      </c>
      <c r="Q683" s="69">
        <f t="shared" si="78"/>
        <v>0</v>
      </c>
      <c r="R683" s="69">
        <f t="shared" si="79"/>
        <v>0</v>
      </c>
      <c r="S683" s="70">
        <f t="shared" si="85"/>
        <v>1</v>
      </c>
      <c r="T683" s="17"/>
      <c r="U683" s="13" t="str">
        <f>IF(ISNA(VLOOKUP(E683,'[2]One year follow-up_inperson'!$C:$C,1,FALSE)),"No","Yes")</f>
        <v>No</v>
      </c>
      <c r="V683" s="28" t="s">
        <v>721</v>
      </c>
    </row>
    <row r="684" spans="1:22" ht="171" x14ac:dyDescent="0.45">
      <c r="A684" s="3">
        <v>2023</v>
      </c>
      <c r="B684" s="3" t="s">
        <v>718</v>
      </c>
      <c r="C684" s="46" t="s">
        <v>462</v>
      </c>
      <c r="D684" s="1" t="str">
        <f t="shared" si="64"/>
        <v>289</v>
      </c>
      <c r="E684" s="32">
        <v>289</v>
      </c>
      <c r="F684" s="2" t="s">
        <v>1343</v>
      </c>
      <c r="G684" s="4" t="s">
        <v>22</v>
      </c>
      <c r="H684" s="1">
        <v>26</v>
      </c>
      <c r="I684" s="32" t="s">
        <v>23</v>
      </c>
      <c r="J684" s="47" t="s">
        <v>1344</v>
      </c>
      <c r="K684" s="68">
        <f t="shared" si="81"/>
        <v>1</v>
      </c>
      <c r="L684" s="68">
        <f t="shared" si="73"/>
        <v>0</v>
      </c>
      <c r="M684" s="68">
        <f t="shared" si="74"/>
        <v>0</v>
      </c>
      <c r="N684" s="68">
        <f t="shared" si="82"/>
        <v>1</v>
      </c>
      <c r="O684" s="69">
        <f t="shared" si="83"/>
        <v>0</v>
      </c>
      <c r="P684" s="69">
        <f t="shared" si="84"/>
        <v>0</v>
      </c>
      <c r="Q684" s="69">
        <f t="shared" si="78"/>
        <v>0</v>
      </c>
      <c r="R684" s="69">
        <f t="shared" si="79"/>
        <v>0</v>
      </c>
      <c r="S684" s="70">
        <f t="shared" si="85"/>
        <v>1</v>
      </c>
      <c r="T684" s="17"/>
      <c r="U684" s="13" t="str">
        <f>IF(ISNA(VLOOKUP(E684,'[2]One year follow-up_inperson'!$C:$C,1,FALSE)),"No","Yes")</f>
        <v>No</v>
      </c>
      <c r="V684" s="28" t="s">
        <v>721</v>
      </c>
    </row>
    <row r="685" spans="1:22" ht="175.5" x14ac:dyDescent="0.45">
      <c r="A685" s="3">
        <v>2023</v>
      </c>
      <c r="B685" s="3" t="s">
        <v>718</v>
      </c>
      <c r="C685" s="46" t="s">
        <v>462</v>
      </c>
      <c r="D685" s="1" t="str">
        <f t="shared" si="64"/>
        <v>289</v>
      </c>
      <c r="E685" s="32">
        <v>289</v>
      </c>
      <c r="F685" s="2" t="s">
        <v>1345</v>
      </c>
      <c r="G685" s="4" t="s">
        <v>22</v>
      </c>
      <c r="H685" s="1">
        <v>27</v>
      </c>
      <c r="I685" s="32" t="s">
        <v>23</v>
      </c>
      <c r="J685" s="52" t="s">
        <v>1346</v>
      </c>
      <c r="K685" s="68">
        <f t="shared" si="81"/>
        <v>0</v>
      </c>
      <c r="L685" s="68">
        <f t="shared" si="73"/>
        <v>1</v>
      </c>
      <c r="M685" s="68">
        <f t="shared" si="74"/>
        <v>0</v>
      </c>
      <c r="N685" s="68">
        <f t="shared" si="82"/>
        <v>1</v>
      </c>
      <c r="O685" s="69">
        <f t="shared" si="83"/>
        <v>1</v>
      </c>
      <c r="P685" s="69">
        <f t="shared" si="84"/>
        <v>0</v>
      </c>
      <c r="Q685" s="69">
        <f t="shared" si="78"/>
        <v>0</v>
      </c>
      <c r="R685" s="69">
        <f t="shared" si="79"/>
        <v>0</v>
      </c>
      <c r="S685" s="70">
        <f t="shared" si="85"/>
        <v>1</v>
      </c>
      <c r="T685" s="17"/>
      <c r="U685" s="13" t="str">
        <f>IF(ISNA(VLOOKUP(E685,'[2]One year follow-up_inperson'!$C:$C,1,FALSE)),"No","Yes")</f>
        <v>No</v>
      </c>
      <c r="V685" s="28" t="s">
        <v>721</v>
      </c>
    </row>
    <row r="686" spans="1:22" ht="128.25" x14ac:dyDescent="0.45">
      <c r="A686" s="3">
        <v>2023</v>
      </c>
      <c r="B686" s="3" t="s">
        <v>718</v>
      </c>
      <c r="C686" s="46" t="s">
        <v>462</v>
      </c>
      <c r="D686" s="1" t="str">
        <f t="shared" si="64"/>
        <v>289</v>
      </c>
      <c r="E686" s="32">
        <v>289</v>
      </c>
      <c r="F686" s="2" t="s">
        <v>1347</v>
      </c>
      <c r="G686" s="4" t="s">
        <v>22</v>
      </c>
      <c r="H686" s="1">
        <v>23</v>
      </c>
      <c r="I686" s="32" t="s">
        <v>23</v>
      </c>
      <c r="J686" s="47" t="s">
        <v>1348</v>
      </c>
      <c r="K686" s="68">
        <f t="shared" si="81"/>
        <v>1</v>
      </c>
      <c r="L686" s="68">
        <f t="shared" si="73"/>
        <v>0</v>
      </c>
      <c r="M686" s="68">
        <f t="shared" si="74"/>
        <v>0</v>
      </c>
      <c r="N686" s="68">
        <f t="shared" si="82"/>
        <v>1</v>
      </c>
      <c r="O686" s="69">
        <f t="shared" si="83"/>
        <v>0</v>
      </c>
      <c r="P686" s="69">
        <f t="shared" si="84"/>
        <v>0</v>
      </c>
      <c r="Q686" s="69">
        <f t="shared" si="78"/>
        <v>0</v>
      </c>
      <c r="R686" s="69">
        <f t="shared" si="79"/>
        <v>0</v>
      </c>
      <c r="S686" s="70">
        <f t="shared" si="85"/>
        <v>1</v>
      </c>
      <c r="T686" s="17"/>
      <c r="U686" s="13" t="str">
        <f>IF(ISNA(VLOOKUP(E686,'[2]One year follow-up_inperson'!$C:$C,1,FALSE)),"No","Yes")</f>
        <v>No</v>
      </c>
      <c r="V686" s="28" t="s">
        <v>721</v>
      </c>
    </row>
    <row r="687" spans="1:22" ht="185.25" x14ac:dyDescent="0.45">
      <c r="A687" s="3">
        <v>2023</v>
      </c>
      <c r="B687" s="3" t="s">
        <v>718</v>
      </c>
      <c r="C687" s="46" t="s">
        <v>462</v>
      </c>
      <c r="D687" s="1" t="str">
        <f t="shared" si="64"/>
        <v>289</v>
      </c>
      <c r="E687" s="32">
        <v>289</v>
      </c>
      <c r="F687" s="2" t="s">
        <v>1349</v>
      </c>
      <c r="G687" s="4" t="s">
        <v>22</v>
      </c>
      <c r="H687" s="1">
        <v>21</v>
      </c>
      <c r="I687" s="32" t="s">
        <v>23</v>
      </c>
      <c r="J687" s="47" t="s">
        <v>1350</v>
      </c>
      <c r="K687" s="68">
        <f t="shared" si="81"/>
        <v>1</v>
      </c>
      <c r="L687" s="68">
        <f t="shared" si="73"/>
        <v>0</v>
      </c>
      <c r="M687" s="68">
        <f t="shared" si="74"/>
        <v>0</v>
      </c>
      <c r="N687" s="68">
        <f t="shared" si="82"/>
        <v>1</v>
      </c>
      <c r="O687" s="69">
        <f t="shared" si="83"/>
        <v>0</v>
      </c>
      <c r="P687" s="69">
        <f t="shared" si="84"/>
        <v>0</v>
      </c>
      <c r="Q687" s="69">
        <f t="shared" si="78"/>
        <v>0</v>
      </c>
      <c r="R687" s="69">
        <f t="shared" si="79"/>
        <v>0</v>
      </c>
      <c r="S687" s="70">
        <f t="shared" si="85"/>
        <v>1</v>
      </c>
      <c r="T687" s="17"/>
      <c r="U687" s="13" t="str">
        <f>IF(ISNA(VLOOKUP(E687,'[2]One year follow-up_inperson'!$C:$C,1,FALSE)),"No","Yes")</f>
        <v>No</v>
      </c>
      <c r="V687" s="28" t="s">
        <v>721</v>
      </c>
    </row>
    <row r="688" spans="1:22" ht="114" x14ac:dyDescent="0.45">
      <c r="A688" s="3">
        <v>2023</v>
      </c>
      <c r="B688" s="3" t="s">
        <v>718</v>
      </c>
      <c r="C688" s="46" t="s">
        <v>462</v>
      </c>
      <c r="D688" s="1" t="str">
        <f t="shared" si="64"/>
        <v>289</v>
      </c>
      <c r="E688" s="32">
        <v>289</v>
      </c>
      <c r="F688" s="2" t="s">
        <v>1351</v>
      </c>
      <c r="G688" s="4" t="s">
        <v>22</v>
      </c>
      <c r="H688" s="1">
        <v>20</v>
      </c>
      <c r="I688" s="32" t="s">
        <v>23</v>
      </c>
      <c r="J688" s="47" t="s">
        <v>1352</v>
      </c>
      <c r="K688" s="68">
        <f t="shared" si="81"/>
        <v>0</v>
      </c>
      <c r="L688" s="68">
        <f t="shared" ref="L688:L751" si="86">IF(OR(ISNUMBER(SEARCH("decision",J688))=TRUE,ISNUMBER(SEARCH("save",J688))=TRUE,ISNUMBER(SEARCH("saving",J688))=TRUE,ISNUMBER(SEARCH("started",J688))=TRUE,ISNUMBER(SEARCH("buy",J688))=TRUE,ISNUMBER(SEARCH("bought",J688))=TRUE),1,0)</f>
        <v>0</v>
      </c>
      <c r="M688" s="68">
        <f t="shared" ref="M688:M751" si="87">IF(OR(ISNUMBER(SEARCH("active",J688))=TRUE,ISNUMBER(SEARCH("proactive",J688))=TRUE,ISNUMBER(SEARCH("face challenge",J688))=TRUE),1,0)</f>
        <v>1</v>
      </c>
      <c r="N688" s="68">
        <f t="shared" si="82"/>
        <v>1</v>
      </c>
      <c r="O688" s="69">
        <f t="shared" si="83"/>
        <v>0</v>
      </c>
      <c r="P688" s="69">
        <f t="shared" si="84"/>
        <v>0</v>
      </c>
      <c r="Q688" s="69">
        <f t="shared" ref="Q688:Q751" si="88">IF(OR(ISNUMBER(SEARCH("school admission",J688))=TRUE,ISNUMBER(SEARCH("perfomance in class",J688))=TRUE,ISNUMBER(SEARCH("scholarship",J688))=TRUE,ISNUMBER(SEARCH("pursue higher education",J688))=TRUE),1,0)</f>
        <v>0</v>
      </c>
      <c r="R688" s="69">
        <f t="shared" ref="R688:R751" si="89">IF(OR(ISNUMBER(SEARCH("leadership role",J688))=TRUE),1,0)</f>
        <v>0</v>
      </c>
      <c r="S688" s="70">
        <f t="shared" si="85"/>
        <v>1</v>
      </c>
      <c r="T688" s="17"/>
      <c r="U688" s="13" t="str">
        <f>IF(ISNA(VLOOKUP(E688,'[2]One year follow-up_inperson'!$C:$C,1,FALSE)),"No","Yes")</f>
        <v>No</v>
      </c>
      <c r="V688" s="28" t="s">
        <v>721</v>
      </c>
    </row>
    <row r="689" spans="1:22" ht="42.75" x14ac:dyDescent="0.45">
      <c r="A689" s="3">
        <v>2023</v>
      </c>
      <c r="B689" s="3" t="s">
        <v>718</v>
      </c>
      <c r="C689" s="1" t="s">
        <v>1039</v>
      </c>
      <c r="D689" s="1" t="str">
        <f t="shared" si="64"/>
        <v>290</v>
      </c>
      <c r="E689" s="53" t="s">
        <v>1353</v>
      </c>
      <c r="F689" s="2" t="s">
        <v>1354</v>
      </c>
      <c r="G689" s="4" t="s">
        <v>22</v>
      </c>
      <c r="H689" s="54">
        <v>17</v>
      </c>
      <c r="I689" s="1" t="s">
        <v>23</v>
      </c>
      <c r="J689" s="19" t="s">
        <v>1355</v>
      </c>
      <c r="K689" s="68">
        <f t="shared" si="81"/>
        <v>1</v>
      </c>
      <c r="L689" s="68">
        <f t="shared" si="86"/>
        <v>1</v>
      </c>
      <c r="M689" s="68">
        <f t="shared" si="87"/>
        <v>0</v>
      </c>
      <c r="N689" s="68">
        <f t="shared" si="82"/>
        <v>1</v>
      </c>
      <c r="O689" s="69">
        <f t="shared" si="83"/>
        <v>1</v>
      </c>
      <c r="P689" s="69">
        <f t="shared" si="84"/>
        <v>0</v>
      </c>
      <c r="Q689" s="69">
        <f t="shared" si="88"/>
        <v>0</v>
      </c>
      <c r="R689" s="69">
        <f t="shared" si="89"/>
        <v>0</v>
      </c>
      <c r="S689" s="70">
        <f t="shared" si="85"/>
        <v>1</v>
      </c>
      <c r="T689" s="17"/>
      <c r="U689" s="13" t="str">
        <f>IF(ISNA(VLOOKUP(E689,'[2]One year follow-up_inperson'!$C:$C,1,FALSE)),"No","Yes")</f>
        <v>No</v>
      </c>
      <c r="V689" s="28" t="s">
        <v>721</v>
      </c>
    </row>
    <row r="690" spans="1:22" ht="42.75" x14ac:dyDescent="0.45">
      <c r="A690" s="3">
        <v>2023</v>
      </c>
      <c r="B690" s="3" t="s">
        <v>718</v>
      </c>
      <c r="C690" s="1" t="s">
        <v>1039</v>
      </c>
      <c r="D690" s="1" t="str">
        <f t="shared" si="64"/>
        <v>290</v>
      </c>
      <c r="E690" s="53" t="s">
        <v>1356</v>
      </c>
      <c r="F690" s="2" t="s">
        <v>1357</v>
      </c>
      <c r="G690" s="4" t="s">
        <v>22</v>
      </c>
      <c r="H690" s="54">
        <v>20</v>
      </c>
      <c r="I690" s="1" t="s">
        <v>23</v>
      </c>
      <c r="J690" s="19" t="s">
        <v>1358</v>
      </c>
      <c r="K690" s="68">
        <f t="shared" si="81"/>
        <v>1</v>
      </c>
      <c r="L690" s="68">
        <f t="shared" si="86"/>
        <v>0</v>
      </c>
      <c r="M690" s="68">
        <f t="shared" si="87"/>
        <v>0</v>
      </c>
      <c r="N690" s="68">
        <f t="shared" si="82"/>
        <v>1</v>
      </c>
      <c r="O690" s="69">
        <f t="shared" si="83"/>
        <v>0</v>
      </c>
      <c r="P690" s="69">
        <f t="shared" si="84"/>
        <v>0</v>
      </c>
      <c r="Q690" s="69">
        <f t="shared" si="88"/>
        <v>0</v>
      </c>
      <c r="R690" s="69">
        <f t="shared" si="89"/>
        <v>0</v>
      </c>
      <c r="S690" s="70">
        <f t="shared" si="85"/>
        <v>1</v>
      </c>
      <c r="T690" s="17"/>
      <c r="U690" s="13" t="str">
        <f>IF(ISNA(VLOOKUP(E690,'[2]One year follow-up_inperson'!$C:$C,1,FALSE)),"No","Yes")</f>
        <v>No</v>
      </c>
      <c r="V690" s="28" t="s">
        <v>721</v>
      </c>
    </row>
    <row r="691" spans="1:22" ht="28.5" x14ac:dyDescent="0.45">
      <c r="A691" s="3">
        <v>2023</v>
      </c>
      <c r="B691" s="3" t="s">
        <v>718</v>
      </c>
      <c r="C691" s="1" t="s">
        <v>1039</v>
      </c>
      <c r="D691" s="1" t="str">
        <f t="shared" si="64"/>
        <v>290</v>
      </c>
      <c r="E691" s="53" t="s">
        <v>1359</v>
      </c>
      <c r="F691" s="2" t="s">
        <v>1360</v>
      </c>
      <c r="G691" s="4" t="s">
        <v>22</v>
      </c>
      <c r="H691" s="54">
        <v>30</v>
      </c>
      <c r="I691" s="1" t="s">
        <v>23</v>
      </c>
      <c r="J691" s="19" t="s">
        <v>1361</v>
      </c>
      <c r="K691" s="68">
        <f t="shared" si="81"/>
        <v>0</v>
      </c>
      <c r="L691" s="68">
        <f t="shared" si="86"/>
        <v>0</v>
      </c>
      <c r="M691" s="68">
        <f t="shared" si="87"/>
        <v>0</v>
      </c>
      <c r="N691" s="68">
        <f t="shared" si="82"/>
        <v>0</v>
      </c>
      <c r="O691" s="69">
        <f t="shared" si="83"/>
        <v>0</v>
      </c>
      <c r="P691" s="69">
        <f t="shared" si="84"/>
        <v>0</v>
      </c>
      <c r="Q691" s="69">
        <f t="shared" si="88"/>
        <v>0</v>
      </c>
      <c r="R691" s="69">
        <f t="shared" si="89"/>
        <v>0</v>
      </c>
      <c r="S691" s="70">
        <f t="shared" si="85"/>
        <v>0</v>
      </c>
      <c r="T691" s="17"/>
      <c r="U691" s="13" t="str">
        <f>IF(ISNA(VLOOKUP(E691,'[2]One year follow-up_inperson'!$C:$C,1,FALSE)),"No","Yes")</f>
        <v>No</v>
      </c>
      <c r="V691" s="28" t="s">
        <v>721</v>
      </c>
    </row>
    <row r="692" spans="1:22" ht="42.75" x14ac:dyDescent="0.45">
      <c r="A692" s="3">
        <v>2023</v>
      </c>
      <c r="B692" s="3" t="s">
        <v>718</v>
      </c>
      <c r="C692" s="1" t="s">
        <v>1039</v>
      </c>
      <c r="D692" s="1" t="str">
        <f t="shared" si="64"/>
        <v>290</v>
      </c>
      <c r="E692" s="53" t="s">
        <v>1362</v>
      </c>
      <c r="F692" s="2" t="s">
        <v>1363</v>
      </c>
      <c r="G692" s="4" t="s">
        <v>22</v>
      </c>
      <c r="H692" s="54">
        <v>28</v>
      </c>
      <c r="I692" s="1" t="s">
        <v>23</v>
      </c>
      <c r="J692" s="19" t="s">
        <v>1364</v>
      </c>
      <c r="K692" s="68">
        <f t="shared" si="81"/>
        <v>0</v>
      </c>
      <c r="L692" s="68">
        <f t="shared" si="86"/>
        <v>0</v>
      </c>
      <c r="M692" s="68">
        <f t="shared" si="87"/>
        <v>0</v>
      </c>
      <c r="N692" s="68">
        <f t="shared" si="82"/>
        <v>0</v>
      </c>
      <c r="O692" s="69">
        <f t="shared" si="83"/>
        <v>0</v>
      </c>
      <c r="P692" s="69">
        <f t="shared" si="84"/>
        <v>1</v>
      </c>
      <c r="Q692" s="69">
        <f t="shared" si="88"/>
        <v>0</v>
      </c>
      <c r="R692" s="69">
        <f t="shared" si="89"/>
        <v>0</v>
      </c>
      <c r="S692" s="70">
        <f t="shared" si="85"/>
        <v>1</v>
      </c>
      <c r="T692" s="17"/>
      <c r="U692" s="13" t="str">
        <f>IF(ISNA(VLOOKUP(E692,'[2]One year follow-up_inperson'!$C:$C,1,FALSE)),"No","Yes")</f>
        <v>No</v>
      </c>
      <c r="V692" s="28" t="s">
        <v>721</v>
      </c>
    </row>
    <row r="693" spans="1:22" ht="42.75" x14ac:dyDescent="0.45">
      <c r="A693" s="3">
        <v>2023</v>
      </c>
      <c r="B693" s="3" t="s">
        <v>718</v>
      </c>
      <c r="C693" s="1" t="s">
        <v>1039</v>
      </c>
      <c r="D693" s="1" t="str">
        <f t="shared" si="64"/>
        <v>290</v>
      </c>
      <c r="E693" s="53" t="s">
        <v>1365</v>
      </c>
      <c r="F693" s="2" t="s">
        <v>1366</v>
      </c>
      <c r="G693" s="4" t="s">
        <v>22</v>
      </c>
      <c r="H693" s="54">
        <v>24</v>
      </c>
      <c r="I693" s="1" t="s">
        <v>23</v>
      </c>
      <c r="J693" s="19" t="s">
        <v>1367</v>
      </c>
      <c r="K693" s="68">
        <f t="shared" si="81"/>
        <v>0</v>
      </c>
      <c r="L693" s="68">
        <f t="shared" si="86"/>
        <v>0</v>
      </c>
      <c r="M693" s="68">
        <f t="shared" si="87"/>
        <v>0</v>
      </c>
      <c r="N693" s="68">
        <f t="shared" si="82"/>
        <v>0</v>
      </c>
      <c r="O693" s="69">
        <f t="shared" si="83"/>
        <v>0</v>
      </c>
      <c r="P693" s="69">
        <f t="shared" si="84"/>
        <v>0</v>
      </c>
      <c r="Q693" s="69">
        <f t="shared" si="88"/>
        <v>0</v>
      </c>
      <c r="R693" s="69">
        <f t="shared" si="89"/>
        <v>0</v>
      </c>
      <c r="S693" s="70">
        <f t="shared" si="85"/>
        <v>0</v>
      </c>
      <c r="T693" s="17"/>
      <c r="U693" s="13" t="str">
        <f>IF(ISNA(VLOOKUP(E693,'[2]One year follow-up_inperson'!$C:$C,1,FALSE)),"No","Yes")</f>
        <v>No</v>
      </c>
      <c r="V693" s="28" t="s">
        <v>721</v>
      </c>
    </row>
    <row r="694" spans="1:22" ht="28.5" x14ac:dyDescent="0.45">
      <c r="A694" s="3">
        <v>2023</v>
      </c>
      <c r="B694" s="3" t="s">
        <v>718</v>
      </c>
      <c r="C694" s="1" t="s">
        <v>1039</v>
      </c>
      <c r="D694" s="1" t="str">
        <f t="shared" si="64"/>
        <v>290</v>
      </c>
      <c r="E694" s="53" t="s">
        <v>1368</v>
      </c>
      <c r="F694" s="2" t="s">
        <v>1369</v>
      </c>
      <c r="G694" s="4" t="s">
        <v>22</v>
      </c>
      <c r="H694" s="54">
        <v>22</v>
      </c>
      <c r="I694" s="1" t="s">
        <v>23</v>
      </c>
      <c r="J694" s="19" t="s">
        <v>1370</v>
      </c>
      <c r="K694" s="68">
        <f t="shared" si="81"/>
        <v>0</v>
      </c>
      <c r="L694" s="68">
        <f t="shared" si="86"/>
        <v>1</v>
      </c>
      <c r="M694" s="68">
        <f t="shared" si="87"/>
        <v>0</v>
      </c>
      <c r="N694" s="68">
        <f t="shared" si="82"/>
        <v>1</v>
      </c>
      <c r="O694" s="69">
        <f t="shared" si="83"/>
        <v>1</v>
      </c>
      <c r="P694" s="69">
        <f t="shared" si="84"/>
        <v>0</v>
      </c>
      <c r="Q694" s="69">
        <f t="shared" si="88"/>
        <v>0</v>
      </c>
      <c r="R694" s="69">
        <f t="shared" si="89"/>
        <v>0</v>
      </c>
      <c r="S694" s="70">
        <f t="shared" si="85"/>
        <v>1</v>
      </c>
      <c r="T694" s="17"/>
      <c r="U694" s="13" t="str">
        <f>IF(ISNA(VLOOKUP(E694,'[2]One year follow-up_inperson'!$C:$C,1,FALSE)),"No","Yes")</f>
        <v>No</v>
      </c>
      <c r="V694" s="28" t="s">
        <v>721</v>
      </c>
    </row>
    <row r="695" spans="1:22" ht="28.5" x14ac:dyDescent="0.45">
      <c r="A695" s="3">
        <v>2023</v>
      </c>
      <c r="B695" s="3" t="s">
        <v>718</v>
      </c>
      <c r="C695" s="1" t="s">
        <v>1039</v>
      </c>
      <c r="D695" s="1" t="str">
        <f t="shared" si="64"/>
        <v>290</v>
      </c>
      <c r="E695" s="53" t="s">
        <v>1371</v>
      </c>
      <c r="F695" s="2" t="s">
        <v>1372</v>
      </c>
      <c r="G695" s="4" t="s">
        <v>22</v>
      </c>
      <c r="H695" s="54">
        <v>21</v>
      </c>
      <c r="I695" s="1" t="s">
        <v>23</v>
      </c>
      <c r="J695" s="19" t="s">
        <v>1373</v>
      </c>
      <c r="K695" s="68">
        <f t="shared" si="81"/>
        <v>1</v>
      </c>
      <c r="L695" s="68">
        <f t="shared" si="86"/>
        <v>0</v>
      </c>
      <c r="M695" s="68">
        <f t="shared" si="87"/>
        <v>0</v>
      </c>
      <c r="N695" s="68">
        <f t="shared" si="82"/>
        <v>1</v>
      </c>
      <c r="O695" s="69">
        <f t="shared" si="83"/>
        <v>0</v>
      </c>
      <c r="P695" s="69">
        <f t="shared" si="84"/>
        <v>0</v>
      </c>
      <c r="Q695" s="69">
        <f t="shared" si="88"/>
        <v>0</v>
      </c>
      <c r="R695" s="69">
        <f t="shared" si="89"/>
        <v>0</v>
      </c>
      <c r="S695" s="70">
        <f t="shared" si="85"/>
        <v>1</v>
      </c>
      <c r="T695" s="17"/>
      <c r="U695" s="13" t="str">
        <f>IF(ISNA(VLOOKUP(E695,'[2]One year follow-up_inperson'!$C:$C,1,FALSE)),"No","Yes")</f>
        <v>No</v>
      </c>
      <c r="V695" s="28" t="s">
        <v>721</v>
      </c>
    </row>
    <row r="696" spans="1:22" ht="15" x14ac:dyDescent="0.45">
      <c r="A696" s="3">
        <v>2023</v>
      </c>
      <c r="B696" s="3" t="s">
        <v>718</v>
      </c>
      <c r="C696" s="1" t="s">
        <v>1039</v>
      </c>
      <c r="D696" s="1" t="str">
        <f t="shared" ref="D696:D759" si="90">LEFT(E696,3)</f>
        <v>290</v>
      </c>
      <c r="E696" s="53" t="s">
        <v>1374</v>
      </c>
      <c r="F696" s="2" t="s">
        <v>1375</v>
      </c>
      <c r="G696" s="4" t="s">
        <v>22</v>
      </c>
      <c r="H696" s="1">
        <v>18</v>
      </c>
      <c r="I696" s="1" t="s">
        <v>23</v>
      </c>
      <c r="J696" s="19" t="s">
        <v>1376</v>
      </c>
      <c r="K696" s="68">
        <f t="shared" si="81"/>
        <v>0</v>
      </c>
      <c r="L696" s="68">
        <f t="shared" si="86"/>
        <v>0</v>
      </c>
      <c r="M696" s="68">
        <f t="shared" si="87"/>
        <v>0</v>
      </c>
      <c r="N696" s="68">
        <f t="shared" si="82"/>
        <v>0</v>
      </c>
      <c r="O696" s="69">
        <f t="shared" si="83"/>
        <v>0</v>
      </c>
      <c r="P696" s="69">
        <f t="shared" si="84"/>
        <v>0</v>
      </c>
      <c r="Q696" s="69">
        <f t="shared" si="88"/>
        <v>0</v>
      </c>
      <c r="R696" s="69">
        <f t="shared" si="89"/>
        <v>0</v>
      </c>
      <c r="S696" s="70">
        <f t="shared" si="85"/>
        <v>0</v>
      </c>
      <c r="T696" s="17"/>
      <c r="U696" s="13" t="str">
        <f>IF(ISNA(VLOOKUP(E696,'[2]One year follow-up_inperson'!$C:$C,1,FALSE)),"No","Yes")</f>
        <v>No</v>
      </c>
      <c r="V696" s="28" t="s">
        <v>721</v>
      </c>
    </row>
    <row r="697" spans="1:22" ht="28.5" x14ac:dyDescent="0.45">
      <c r="A697" s="3">
        <v>2023</v>
      </c>
      <c r="B697" s="3" t="s">
        <v>718</v>
      </c>
      <c r="C697" s="1" t="s">
        <v>1039</v>
      </c>
      <c r="D697" s="1" t="str">
        <f t="shared" si="90"/>
        <v>290</v>
      </c>
      <c r="E697" s="53" t="s">
        <v>1377</v>
      </c>
      <c r="F697" s="2" t="s">
        <v>1378</v>
      </c>
      <c r="G697" s="4" t="s">
        <v>22</v>
      </c>
      <c r="H697" s="54">
        <v>17</v>
      </c>
      <c r="I697" s="1" t="s">
        <v>23</v>
      </c>
      <c r="J697" s="19" t="s">
        <v>1379</v>
      </c>
      <c r="K697" s="68">
        <f t="shared" ref="K697:K760" si="91">IF(OR(ISNUMBER(SEARCH("confidence",J697))=TRUE,ISNUMBER(SEARCH("hope for the future",J697))=TRUE,ISNUMBER(SEARCH("communicate",J697))=TRUE,ISNUMBER(SEARCH("worthy",J697))=TRUE,ISNUMBER(SEARCH("thought",J697))=TRUE,ISNUMBER(SEARCH("open",J697))=TRUE,ISNUMBER(SEARCH("believe",J697))=TRUE,ISNUMBER(SEARCH("confident",J697))=TRUE,ISNUMBER(SEARCH("empower",J697))=TRUE),1,0)</f>
        <v>1</v>
      </c>
      <c r="L697" s="68">
        <f t="shared" si="86"/>
        <v>0</v>
      </c>
      <c r="M697" s="68">
        <f t="shared" si="87"/>
        <v>0</v>
      </c>
      <c r="N697" s="68">
        <f t="shared" si="82"/>
        <v>1</v>
      </c>
      <c r="O697" s="69">
        <f t="shared" si="83"/>
        <v>0</v>
      </c>
      <c r="P697" s="69">
        <f t="shared" si="84"/>
        <v>0</v>
      </c>
      <c r="Q697" s="69">
        <f t="shared" si="88"/>
        <v>0</v>
      </c>
      <c r="R697" s="69">
        <f t="shared" si="89"/>
        <v>0</v>
      </c>
      <c r="S697" s="70">
        <f t="shared" si="85"/>
        <v>1</v>
      </c>
      <c r="T697" s="17"/>
      <c r="U697" s="13" t="str">
        <f>IF(ISNA(VLOOKUP(E697,'[2]One year follow-up_inperson'!$C:$C,1,FALSE)),"No","Yes")</f>
        <v>No</v>
      </c>
      <c r="V697" s="28" t="s">
        <v>721</v>
      </c>
    </row>
    <row r="698" spans="1:22" ht="42.75" x14ac:dyDescent="0.45">
      <c r="A698" s="3">
        <v>2023</v>
      </c>
      <c r="B698" s="3" t="s">
        <v>718</v>
      </c>
      <c r="C698" s="1" t="s">
        <v>1039</v>
      </c>
      <c r="D698" s="1" t="str">
        <f t="shared" si="90"/>
        <v>290</v>
      </c>
      <c r="E698" s="53" t="s">
        <v>1380</v>
      </c>
      <c r="F698" s="2" t="s">
        <v>1381</v>
      </c>
      <c r="G698" s="4" t="s">
        <v>22</v>
      </c>
      <c r="H698" s="54">
        <v>20</v>
      </c>
      <c r="I698" s="1" t="s">
        <v>23</v>
      </c>
      <c r="J698" s="19" t="s">
        <v>1382</v>
      </c>
      <c r="K698" s="68">
        <f t="shared" si="91"/>
        <v>1</v>
      </c>
      <c r="L698" s="68">
        <f t="shared" si="86"/>
        <v>0</v>
      </c>
      <c r="M698" s="68">
        <f t="shared" si="87"/>
        <v>0</v>
      </c>
      <c r="N698" s="68">
        <f t="shared" ref="N698:N761" si="92">IF(OR(K698=1,L698=1,M698=1),1,0)</f>
        <v>1</v>
      </c>
      <c r="O698" s="69">
        <f t="shared" ref="O698:O761" si="93">IF(OR(ISNUMBER(SEARCH("started a business",J698))=TRUE,ISNUMBER(SEARCH("started an income generating activity",J698))=TRUE,ISNUMBER(SEARCH("a business",J698))=TRUE),1,0)</f>
        <v>0</v>
      </c>
      <c r="P698" s="69">
        <f t="shared" ref="P698:P761" si="94">IF(OR(ISNUMBER(SEARCH("got a job",J698))=TRUE,ISNUMBER(SEARCH("got an internship",J698))=TRUE,ISNUMBER(SEARCH("got a promotion",J698))=TRUE),1,0)</f>
        <v>0</v>
      </c>
      <c r="Q698" s="69">
        <f t="shared" si="88"/>
        <v>0</v>
      </c>
      <c r="R698" s="69">
        <f t="shared" si="89"/>
        <v>0</v>
      </c>
      <c r="S698" s="70">
        <f t="shared" ref="S698:S761" si="95">IF(OR(N698=1,O698=1,P698=1,Q698=1,R698=1),1,0)</f>
        <v>1</v>
      </c>
      <c r="T698" s="17"/>
      <c r="U698" s="13" t="str">
        <f>IF(ISNA(VLOOKUP(E698,'[2]One year follow-up_inperson'!$C:$C,1,FALSE)),"No","Yes")</f>
        <v>No</v>
      </c>
      <c r="V698" s="28" t="s">
        <v>721</v>
      </c>
    </row>
    <row r="699" spans="1:22" ht="28.5" x14ac:dyDescent="0.45">
      <c r="A699" s="3">
        <v>2023</v>
      </c>
      <c r="B699" s="3" t="s">
        <v>718</v>
      </c>
      <c r="C699" s="1" t="s">
        <v>1039</v>
      </c>
      <c r="D699" s="1" t="str">
        <f t="shared" si="90"/>
        <v>290</v>
      </c>
      <c r="E699" s="53" t="s">
        <v>1383</v>
      </c>
      <c r="F699" s="2" t="s">
        <v>1384</v>
      </c>
      <c r="G699" s="4" t="s">
        <v>22</v>
      </c>
      <c r="H699" s="54">
        <v>19</v>
      </c>
      <c r="I699" s="1" t="s">
        <v>23</v>
      </c>
      <c r="J699" s="19" t="s">
        <v>1385</v>
      </c>
      <c r="K699" s="68">
        <f t="shared" si="91"/>
        <v>0</v>
      </c>
      <c r="L699" s="68">
        <f t="shared" si="86"/>
        <v>1</v>
      </c>
      <c r="M699" s="68">
        <f t="shared" si="87"/>
        <v>0</v>
      </c>
      <c r="N699" s="68">
        <f t="shared" si="92"/>
        <v>1</v>
      </c>
      <c r="O699" s="69">
        <f t="shared" si="93"/>
        <v>1</v>
      </c>
      <c r="P699" s="69">
        <f t="shared" si="94"/>
        <v>0</v>
      </c>
      <c r="Q699" s="69">
        <f t="shared" si="88"/>
        <v>0</v>
      </c>
      <c r="R699" s="69">
        <f t="shared" si="89"/>
        <v>0</v>
      </c>
      <c r="S699" s="70">
        <f t="shared" si="95"/>
        <v>1</v>
      </c>
      <c r="T699" s="17"/>
      <c r="U699" s="13" t="str">
        <f>IF(ISNA(VLOOKUP(E699,'[2]One year follow-up_inperson'!$C:$C,1,FALSE)),"No","Yes")</f>
        <v>No</v>
      </c>
      <c r="V699" s="28" t="s">
        <v>721</v>
      </c>
    </row>
    <row r="700" spans="1:22" ht="28.5" x14ac:dyDescent="0.45">
      <c r="A700" s="3">
        <v>2023</v>
      </c>
      <c r="B700" s="3" t="s">
        <v>718</v>
      </c>
      <c r="C700" s="1" t="s">
        <v>1039</v>
      </c>
      <c r="D700" s="1" t="str">
        <f t="shared" si="90"/>
        <v>290</v>
      </c>
      <c r="E700" s="53" t="s">
        <v>1386</v>
      </c>
      <c r="F700" s="2" t="s">
        <v>1387</v>
      </c>
      <c r="G700" s="4" t="s">
        <v>22</v>
      </c>
      <c r="H700" s="54">
        <v>19</v>
      </c>
      <c r="I700" s="1" t="s">
        <v>25</v>
      </c>
      <c r="J700" s="19"/>
      <c r="K700" s="68">
        <f t="shared" si="91"/>
        <v>0</v>
      </c>
      <c r="L700" s="68">
        <f t="shared" si="86"/>
        <v>0</v>
      </c>
      <c r="M700" s="68">
        <f t="shared" si="87"/>
        <v>0</v>
      </c>
      <c r="N700" s="68">
        <f t="shared" si="92"/>
        <v>0</v>
      </c>
      <c r="O700" s="69">
        <f t="shared" si="93"/>
        <v>0</v>
      </c>
      <c r="P700" s="69">
        <f t="shared" si="94"/>
        <v>0</v>
      </c>
      <c r="Q700" s="69">
        <f t="shared" si="88"/>
        <v>0</v>
      </c>
      <c r="R700" s="69">
        <f t="shared" si="89"/>
        <v>0</v>
      </c>
      <c r="S700" s="70">
        <f t="shared" si="95"/>
        <v>0</v>
      </c>
      <c r="T700" s="17"/>
      <c r="U700" s="13" t="str">
        <f>IF(ISNA(VLOOKUP(E700,'[2]One year follow-up_inperson'!$C:$C,1,FALSE)),"No","Yes")</f>
        <v>No</v>
      </c>
      <c r="V700" s="28" t="s">
        <v>721</v>
      </c>
    </row>
    <row r="701" spans="1:22" ht="28.5" x14ac:dyDescent="0.45">
      <c r="A701" s="3">
        <v>2023</v>
      </c>
      <c r="B701" s="3" t="s">
        <v>718</v>
      </c>
      <c r="C701" s="1" t="s">
        <v>1039</v>
      </c>
      <c r="D701" s="1" t="str">
        <f t="shared" si="90"/>
        <v>290</v>
      </c>
      <c r="E701" s="53" t="s">
        <v>1388</v>
      </c>
      <c r="F701" s="2" t="s">
        <v>1389</v>
      </c>
      <c r="G701" s="4" t="s">
        <v>22</v>
      </c>
      <c r="H701" s="54">
        <v>19</v>
      </c>
      <c r="I701" s="1" t="s">
        <v>23</v>
      </c>
      <c r="J701" s="19" t="s">
        <v>1390</v>
      </c>
      <c r="K701" s="68">
        <f t="shared" si="91"/>
        <v>0</v>
      </c>
      <c r="L701" s="68">
        <f t="shared" si="86"/>
        <v>1</v>
      </c>
      <c r="M701" s="68">
        <f t="shared" si="87"/>
        <v>0</v>
      </c>
      <c r="N701" s="68">
        <f t="shared" si="92"/>
        <v>1</v>
      </c>
      <c r="O701" s="69">
        <f t="shared" si="93"/>
        <v>0</v>
      </c>
      <c r="P701" s="69">
        <f t="shared" si="94"/>
        <v>0</v>
      </c>
      <c r="Q701" s="69">
        <f t="shared" si="88"/>
        <v>0</v>
      </c>
      <c r="R701" s="69">
        <f t="shared" si="89"/>
        <v>1</v>
      </c>
      <c r="S701" s="70">
        <f t="shared" si="95"/>
        <v>1</v>
      </c>
      <c r="T701" s="17"/>
      <c r="U701" s="13" t="str">
        <f>IF(ISNA(VLOOKUP(E701,'[2]One year follow-up_inperson'!$C:$C,1,FALSE)),"No","Yes")</f>
        <v>No</v>
      </c>
      <c r="V701" s="28" t="s">
        <v>721</v>
      </c>
    </row>
    <row r="702" spans="1:22" ht="28.5" x14ac:dyDescent="0.45">
      <c r="A702" s="3">
        <v>2023</v>
      </c>
      <c r="B702" s="3" t="s">
        <v>718</v>
      </c>
      <c r="C702" s="1" t="s">
        <v>1039</v>
      </c>
      <c r="D702" s="1" t="str">
        <f t="shared" si="90"/>
        <v>290</v>
      </c>
      <c r="E702" s="53" t="s">
        <v>1391</v>
      </c>
      <c r="F702" s="2" t="s">
        <v>1392</v>
      </c>
      <c r="G702" s="4" t="s">
        <v>22</v>
      </c>
      <c r="H702" s="54">
        <v>18</v>
      </c>
      <c r="I702" s="1" t="s">
        <v>23</v>
      </c>
      <c r="J702" s="19" t="s">
        <v>1393</v>
      </c>
      <c r="K702" s="68">
        <f t="shared" si="91"/>
        <v>1</v>
      </c>
      <c r="L702" s="68">
        <f t="shared" si="86"/>
        <v>0</v>
      </c>
      <c r="M702" s="68">
        <f t="shared" si="87"/>
        <v>0</v>
      </c>
      <c r="N702" s="68">
        <f t="shared" si="92"/>
        <v>1</v>
      </c>
      <c r="O702" s="69">
        <f t="shared" si="93"/>
        <v>0</v>
      </c>
      <c r="P702" s="69">
        <f t="shared" si="94"/>
        <v>0</v>
      </c>
      <c r="Q702" s="69">
        <f t="shared" si="88"/>
        <v>0</v>
      </c>
      <c r="R702" s="69">
        <f t="shared" si="89"/>
        <v>1</v>
      </c>
      <c r="S702" s="70">
        <f t="shared" si="95"/>
        <v>1</v>
      </c>
      <c r="T702" s="17"/>
      <c r="U702" s="13" t="str">
        <f>IF(ISNA(VLOOKUP(E702,'[2]One year follow-up_inperson'!$C:$C,1,FALSE)),"No","Yes")</f>
        <v>No</v>
      </c>
      <c r="V702" s="28" t="s">
        <v>721</v>
      </c>
    </row>
    <row r="703" spans="1:22" ht="28.5" x14ac:dyDescent="0.45">
      <c r="A703" s="3">
        <v>2023</v>
      </c>
      <c r="B703" s="3" t="s">
        <v>718</v>
      </c>
      <c r="C703" s="1" t="s">
        <v>1039</v>
      </c>
      <c r="D703" s="1" t="str">
        <f t="shared" si="90"/>
        <v>290</v>
      </c>
      <c r="E703" s="53" t="s">
        <v>1394</v>
      </c>
      <c r="F703" s="2" t="s">
        <v>1395</v>
      </c>
      <c r="G703" s="4" t="s">
        <v>22</v>
      </c>
      <c r="H703" s="54">
        <v>20</v>
      </c>
      <c r="I703" s="1" t="s">
        <v>23</v>
      </c>
      <c r="J703" s="19" t="s">
        <v>84</v>
      </c>
      <c r="K703" s="68">
        <f t="shared" si="91"/>
        <v>1</v>
      </c>
      <c r="L703" s="68">
        <f t="shared" si="86"/>
        <v>0</v>
      </c>
      <c r="M703" s="68">
        <f t="shared" si="87"/>
        <v>0</v>
      </c>
      <c r="N703" s="68">
        <f t="shared" si="92"/>
        <v>1</v>
      </c>
      <c r="O703" s="69">
        <f t="shared" si="93"/>
        <v>0</v>
      </c>
      <c r="P703" s="69">
        <f t="shared" si="94"/>
        <v>0</v>
      </c>
      <c r="Q703" s="69">
        <f t="shared" si="88"/>
        <v>0</v>
      </c>
      <c r="R703" s="69">
        <f t="shared" si="89"/>
        <v>0</v>
      </c>
      <c r="S703" s="70">
        <f t="shared" si="95"/>
        <v>1</v>
      </c>
      <c r="T703" s="17"/>
      <c r="U703" s="13" t="str">
        <f>IF(ISNA(VLOOKUP(E703,'[2]One year follow-up_inperson'!$C:$C,1,FALSE)),"No","Yes")</f>
        <v>No</v>
      </c>
      <c r="V703" s="28" t="s">
        <v>721</v>
      </c>
    </row>
    <row r="704" spans="1:22" ht="15" x14ac:dyDescent="0.45">
      <c r="A704" s="3">
        <v>2023</v>
      </c>
      <c r="B704" s="3" t="s">
        <v>718</v>
      </c>
      <c r="C704" s="1" t="s">
        <v>1039</v>
      </c>
      <c r="D704" s="1" t="str">
        <f t="shared" si="90"/>
        <v>290</v>
      </c>
      <c r="E704" s="53" t="s">
        <v>1396</v>
      </c>
      <c r="F704" s="2" t="s">
        <v>1397</v>
      </c>
      <c r="G704" s="4" t="s">
        <v>22</v>
      </c>
      <c r="H704" s="54">
        <v>20</v>
      </c>
      <c r="I704" s="1" t="s">
        <v>23</v>
      </c>
      <c r="J704" s="19" t="s">
        <v>1398</v>
      </c>
      <c r="K704" s="68">
        <f t="shared" si="91"/>
        <v>1</v>
      </c>
      <c r="L704" s="68">
        <f t="shared" si="86"/>
        <v>0</v>
      </c>
      <c r="M704" s="68">
        <f t="shared" si="87"/>
        <v>0</v>
      </c>
      <c r="N704" s="68">
        <f t="shared" si="92"/>
        <v>1</v>
      </c>
      <c r="O704" s="69">
        <f t="shared" si="93"/>
        <v>0</v>
      </c>
      <c r="P704" s="69">
        <f t="shared" si="94"/>
        <v>0</v>
      </c>
      <c r="Q704" s="69">
        <f t="shared" si="88"/>
        <v>0</v>
      </c>
      <c r="R704" s="69">
        <f t="shared" si="89"/>
        <v>0</v>
      </c>
      <c r="S704" s="70">
        <f t="shared" si="95"/>
        <v>1</v>
      </c>
      <c r="T704" s="17"/>
      <c r="U704" s="13" t="str">
        <f>IF(ISNA(VLOOKUP(E704,'[2]One year follow-up_inperson'!$C:$C,1,FALSE)),"No","Yes")</f>
        <v>No</v>
      </c>
      <c r="V704" s="28" t="s">
        <v>721</v>
      </c>
    </row>
    <row r="705" spans="1:22" ht="28.5" x14ac:dyDescent="0.45">
      <c r="A705" s="3">
        <v>2023</v>
      </c>
      <c r="B705" s="3" t="s">
        <v>718</v>
      </c>
      <c r="C705" s="1" t="s">
        <v>1039</v>
      </c>
      <c r="D705" s="1" t="str">
        <f t="shared" si="90"/>
        <v>290</v>
      </c>
      <c r="E705" s="53" t="s">
        <v>1399</v>
      </c>
      <c r="F705" s="2" t="s">
        <v>1400</v>
      </c>
      <c r="G705" s="4" t="s">
        <v>22</v>
      </c>
      <c r="H705" s="54">
        <v>23</v>
      </c>
      <c r="I705" s="1" t="s">
        <v>23</v>
      </c>
      <c r="J705" s="19" t="s">
        <v>1401</v>
      </c>
      <c r="K705" s="68">
        <f t="shared" si="91"/>
        <v>1</v>
      </c>
      <c r="L705" s="68">
        <f t="shared" si="86"/>
        <v>0</v>
      </c>
      <c r="M705" s="68">
        <f t="shared" si="87"/>
        <v>0</v>
      </c>
      <c r="N705" s="68">
        <f t="shared" si="92"/>
        <v>1</v>
      </c>
      <c r="O705" s="69">
        <f t="shared" si="93"/>
        <v>0</v>
      </c>
      <c r="P705" s="69">
        <f t="shared" si="94"/>
        <v>0</v>
      </c>
      <c r="Q705" s="69">
        <f t="shared" si="88"/>
        <v>0</v>
      </c>
      <c r="R705" s="69">
        <f t="shared" si="89"/>
        <v>0</v>
      </c>
      <c r="S705" s="70">
        <f t="shared" si="95"/>
        <v>1</v>
      </c>
      <c r="T705" s="17"/>
      <c r="U705" s="13" t="str">
        <f>IF(ISNA(VLOOKUP(E705,'[2]One year follow-up_inperson'!$C:$C,1,FALSE)),"No","Yes")</f>
        <v>No</v>
      </c>
      <c r="V705" s="28" t="s">
        <v>721</v>
      </c>
    </row>
    <row r="706" spans="1:22" ht="28.5" x14ac:dyDescent="0.45">
      <c r="A706" s="3">
        <v>2023</v>
      </c>
      <c r="B706" s="3" t="s">
        <v>718</v>
      </c>
      <c r="C706" s="1" t="s">
        <v>1039</v>
      </c>
      <c r="D706" s="1" t="str">
        <f t="shared" si="90"/>
        <v>290</v>
      </c>
      <c r="E706" s="53" t="s">
        <v>1402</v>
      </c>
      <c r="F706" s="2" t="s">
        <v>1403</v>
      </c>
      <c r="G706" s="4" t="s">
        <v>22</v>
      </c>
      <c r="H706" s="54">
        <v>19</v>
      </c>
      <c r="I706" s="1" t="s">
        <v>25</v>
      </c>
      <c r="J706" s="19"/>
      <c r="K706" s="68">
        <f t="shared" si="91"/>
        <v>0</v>
      </c>
      <c r="L706" s="68">
        <f t="shared" si="86"/>
        <v>0</v>
      </c>
      <c r="M706" s="68">
        <f t="shared" si="87"/>
        <v>0</v>
      </c>
      <c r="N706" s="68">
        <f t="shared" si="92"/>
        <v>0</v>
      </c>
      <c r="O706" s="69">
        <f t="shared" si="93"/>
        <v>0</v>
      </c>
      <c r="P706" s="69">
        <f t="shared" si="94"/>
        <v>0</v>
      </c>
      <c r="Q706" s="69">
        <f t="shared" si="88"/>
        <v>0</v>
      </c>
      <c r="R706" s="69">
        <f t="shared" si="89"/>
        <v>0</v>
      </c>
      <c r="S706" s="70">
        <f t="shared" si="95"/>
        <v>0</v>
      </c>
      <c r="T706" s="17"/>
      <c r="U706" s="13" t="str">
        <f>IF(ISNA(VLOOKUP(E706,'[2]One year follow-up_inperson'!$C:$C,1,FALSE)),"No","Yes")</f>
        <v>No</v>
      </c>
      <c r="V706" s="28" t="s">
        <v>721</v>
      </c>
    </row>
    <row r="707" spans="1:22" ht="28.5" x14ac:dyDescent="0.45">
      <c r="A707" s="3">
        <v>2023</v>
      </c>
      <c r="B707" s="3" t="s">
        <v>718</v>
      </c>
      <c r="C707" s="1" t="s">
        <v>1039</v>
      </c>
      <c r="D707" s="1" t="str">
        <f t="shared" si="90"/>
        <v>290</v>
      </c>
      <c r="E707" s="53" t="s">
        <v>1404</v>
      </c>
      <c r="F707" s="2" t="s">
        <v>1405</v>
      </c>
      <c r="G707" s="4" t="s">
        <v>22</v>
      </c>
      <c r="H707" s="54">
        <v>24</v>
      </c>
      <c r="I707" s="1" t="s">
        <v>23</v>
      </c>
      <c r="J707" s="19" t="s">
        <v>1406</v>
      </c>
      <c r="K707" s="68">
        <f t="shared" si="91"/>
        <v>0</v>
      </c>
      <c r="L707" s="68">
        <f t="shared" si="86"/>
        <v>0</v>
      </c>
      <c r="M707" s="68">
        <f t="shared" si="87"/>
        <v>0</v>
      </c>
      <c r="N707" s="68">
        <f t="shared" si="92"/>
        <v>0</v>
      </c>
      <c r="O707" s="69">
        <f t="shared" si="93"/>
        <v>0</v>
      </c>
      <c r="P707" s="69">
        <f t="shared" si="94"/>
        <v>1</v>
      </c>
      <c r="Q707" s="69">
        <f t="shared" si="88"/>
        <v>0</v>
      </c>
      <c r="R707" s="69">
        <f t="shared" si="89"/>
        <v>0</v>
      </c>
      <c r="S707" s="70">
        <f t="shared" si="95"/>
        <v>1</v>
      </c>
      <c r="T707" s="17"/>
      <c r="U707" s="13" t="str">
        <f>IF(ISNA(VLOOKUP(E707,'[2]One year follow-up_inperson'!$C:$C,1,FALSE)),"No","Yes")</f>
        <v>No</v>
      </c>
      <c r="V707" s="28" t="s">
        <v>721</v>
      </c>
    </row>
    <row r="708" spans="1:22" ht="28.5" x14ac:dyDescent="0.45">
      <c r="A708" s="3">
        <v>2023</v>
      </c>
      <c r="B708" s="3" t="s">
        <v>718</v>
      </c>
      <c r="C708" s="1" t="s">
        <v>1039</v>
      </c>
      <c r="D708" s="1" t="str">
        <f t="shared" si="90"/>
        <v>290</v>
      </c>
      <c r="E708" s="53" t="s">
        <v>1407</v>
      </c>
      <c r="F708" s="2" t="s">
        <v>1408</v>
      </c>
      <c r="G708" s="4" t="s">
        <v>22</v>
      </c>
      <c r="H708" s="54">
        <v>23</v>
      </c>
      <c r="I708" s="1" t="s">
        <v>23</v>
      </c>
      <c r="J708" s="19" t="s">
        <v>1409</v>
      </c>
      <c r="K708" s="68">
        <f t="shared" si="91"/>
        <v>0</v>
      </c>
      <c r="L708" s="68">
        <f t="shared" si="86"/>
        <v>0</v>
      </c>
      <c r="M708" s="68">
        <f t="shared" si="87"/>
        <v>0</v>
      </c>
      <c r="N708" s="68">
        <f t="shared" si="92"/>
        <v>0</v>
      </c>
      <c r="O708" s="69">
        <f t="shared" si="93"/>
        <v>0</v>
      </c>
      <c r="P708" s="69">
        <f t="shared" si="94"/>
        <v>0</v>
      </c>
      <c r="Q708" s="69">
        <f t="shared" si="88"/>
        <v>0</v>
      </c>
      <c r="R708" s="69">
        <f t="shared" si="89"/>
        <v>1</v>
      </c>
      <c r="S708" s="70">
        <f t="shared" si="95"/>
        <v>1</v>
      </c>
      <c r="T708" s="17"/>
      <c r="U708" s="13" t="str">
        <f>IF(ISNA(VLOOKUP(E708,'[2]One year follow-up_inperson'!$C:$C,1,FALSE)),"No","Yes")</f>
        <v>No</v>
      </c>
      <c r="V708" s="28" t="s">
        <v>721</v>
      </c>
    </row>
    <row r="709" spans="1:22" ht="71.25" x14ac:dyDescent="0.45">
      <c r="A709" s="3">
        <v>2023</v>
      </c>
      <c r="B709" s="3" t="s">
        <v>718</v>
      </c>
      <c r="C709" s="1" t="s">
        <v>1061</v>
      </c>
      <c r="D709" s="1" t="str">
        <f t="shared" si="90"/>
        <v>291</v>
      </c>
      <c r="E709" s="55">
        <v>291</v>
      </c>
      <c r="F709" s="2" t="s">
        <v>1410</v>
      </c>
      <c r="G709" s="4" t="s">
        <v>22</v>
      </c>
      <c r="H709" s="1">
        <v>18</v>
      </c>
      <c r="I709" s="1" t="s">
        <v>23</v>
      </c>
      <c r="J709" s="56" t="s">
        <v>1411</v>
      </c>
      <c r="K709" s="68">
        <f t="shared" si="91"/>
        <v>1</v>
      </c>
      <c r="L709" s="68">
        <f t="shared" si="86"/>
        <v>0</v>
      </c>
      <c r="M709" s="68">
        <f t="shared" si="87"/>
        <v>0</v>
      </c>
      <c r="N709" s="68">
        <f t="shared" si="92"/>
        <v>1</v>
      </c>
      <c r="O709" s="69">
        <f t="shared" si="93"/>
        <v>0</v>
      </c>
      <c r="P709" s="69">
        <f t="shared" si="94"/>
        <v>0</v>
      </c>
      <c r="Q709" s="69">
        <f t="shared" si="88"/>
        <v>0</v>
      </c>
      <c r="R709" s="69">
        <f t="shared" si="89"/>
        <v>0</v>
      </c>
      <c r="S709" s="70">
        <f t="shared" si="95"/>
        <v>1</v>
      </c>
      <c r="T709" s="17"/>
      <c r="U709" s="13" t="str">
        <f>IF(ISNA(VLOOKUP(E709,'[2]One year follow-up_inperson'!$C:$C,1,FALSE)),"No","Yes")</f>
        <v>No</v>
      </c>
      <c r="V709" s="28" t="s">
        <v>721</v>
      </c>
    </row>
    <row r="710" spans="1:22" ht="85.5" x14ac:dyDescent="0.45">
      <c r="A710" s="3">
        <v>2023</v>
      </c>
      <c r="B710" s="3" t="s">
        <v>718</v>
      </c>
      <c r="C710" s="1" t="s">
        <v>1039</v>
      </c>
      <c r="D710" s="1" t="str">
        <f t="shared" si="90"/>
        <v>291</v>
      </c>
      <c r="E710" s="55">
        <v>291</v>
      </c>
      <c r="F710" s="2" t="s">
        <v>1412</v>
      </c>
      <c r="G710" s="4" t="s">
        <v>22</v>
      </c>
      <c r="H710" s="1">
        <v>19</v>
      </c>
      <c r="I710" s="1" t="s">
        <v>23</v>
      </c>
      <c r="J710" s="56" t="s">
        <v>1413</v>
      </c>
      <c r="K710" s="68">
        <f t="shared" si="91"/>
        <v>0</v>
      </c>
      <c r="L710" s="68">
        <f t="shared" si="86"/>
        <v>0</v>
      </c>
      <c r="M710" s="68">
        <f t="shared" si="87"/>
        <v>0</v>
      </c>
      <c r="N710" s="68">
        <f t="shared" si="92"/>
        <v>0</v>
      </c>
      <c r="O710" s="69">
        <f t="shared" si="93"/>
        <v>0</v>
      </c>
      <c r="P710" s="69">
        <f t="shared" si="94"/>
        <v>1</v>
      </c>
      <c r="Q710" s="69">
        <f t="shared" si="88"/>
        <v>0</v>
      </c>
      <c r="R710" s="69">
        <f t="shared" si="89"/>
        <v>1</v>
      </c>
      <c r="S710" s="70">
        <f t="shared" si="95"/>
        <v>1</v>
      </c>
      <c r="T710" s="17"/>
      <c r="U710" s="13" t="str">
        <f>IF(ISNA(VLOOKUP(E710,'[2]One year follow-up_inperson'!$C:$C,1,FALSE)),"No","Yes")</f>
        <v>No</v>
      </c>
      <c r="V710" s="28" t="s">
        <v>721</v>
      </c>
    </row>
    <row r="711" spans="1:22" ht="71.25" x14ac:dyDescent="0.45">
      <c r="A711" s="3">
        <v>2023</v>
      </c>
      <c r="B711" s="3" t="s">
        <v>718</v>
      </c>
      <c r="C711" s="1" t="s">
        <v>1039</v>
      </c>
      <c r="D711" s="1" t="str">
        <f t="shared" si="90"/>
        <v>291</v>
      </c>
      <c r="E711" s="55">
        <v>291</v>
      </c>
      <c r="F711" s="2" t="s">
        <v>1414</v>
      </c>
      <c r="G711" s="4" t="s">
        <v>22</v>
      </c>
      <c r="H711" s="1">
        <v>20</v>
      </c>
      <c r="I711" s="1" t="s">
        <v>23</v>
      </c>
      <c r="J711" s="56" t="s">
        <v>1415</v>
      </c>
      <c r="K711" s="68">
        <f t="shared" si="91"/>
        <v>0</v>
      </c>
      <c r="L711" s="68">
        <f t="shared" si="86"/>
        <v>1</v>
      </c>
      <c r="M711" s="68">
        <f t="shared" si="87"/>
        <v>0</v>
      </c>
      <c r="N711" s="68">
        <f t="shared" si="92"/>
        <v>1</v>
      </c>
      <c r="O711" s="69">
        <f t="shared" si="93"/>
        <v>1</v>
      </c>
      <c r="P711" s="69">
        <f t="shared" si="94"/>
        <v>0</v>
      </c>
      <c r="Q711" s="69">
        <f t="shared" si="88"/>
        <v>0</v>
      </c>
      <c r="R711" s="69">
        <f t="shared" si="89"/>
        <v>0</v>
      </c>
      <c r="S711" s="70">
        <f t="shared" si="95"/>
        <v>1</v>
      </c>
      <c r="T711" s="17"/>
      <c r="U711" s="13" t="str">
        <f>IF(ISNA(VLOOKUP(E711,'[2]One year follow-up_inperson'!$C:$C,1,FALSE)),"No","Yes")</f>
        <v>No</v>
      </c>
      <c r="V711" s="28" t="s">
        <v>721</v>
      </c>
    </row>
    <row r="712" spans="1:22" ht="57" x14ac:dyDescent="0.45">
      <c r="A712" s="3">
        <v>2023</v>
      </c>
      <c r="B712" s="3" t="s">
        <v>718</v>
      </c>
      <c r="C712" s="1" t="s">
        <v>1039</v>
      </c>
      <c r="D712" s="1" t="str">
        <f t="shared" si="90"/>
        <v>291</v>
      </c>
      <c r="E712" s="55">
        <v>291</v>
      </c>
      <c r="F712" s="2" t="s">
        <v>1416</v>
      </c>
      <c r="G712" s="4" t="s">
        <v>22</v>
      </c>
      <c r="H712" s="1">
        <v>23</v>
      </c>
      <c r="I712" s="1" t="s">
        <v>23</v>
      </c>
      <c r="J712" s="56" t="s">
        <v>1417</v>
      </c>
      <c r="K712" s="68">
        <f t="shared" si="91"/>
        <v>0</v>
      </c>
      <c r="L712" s="68">
        <f t="shared" si="86"/>
        <v>1</v>
      </c>
      <c r="M712" s="68">
        <f t="shared" si="87"/>
        <v>0</v>
      </c>
      <c r="N712" s="68">
        <f t="shared" si="92"/>
        <v>1</v>
      </c>
      <c r="O712" s="69">
        <f t="shared" si="93"/>
        <v>0</v>
      </c>
      <c r="P712" s="69">
        <f t="shared" si="94"/>
        <v>0</v>
      </c>
      <c r="Q712" s="69">
        <f t="shared" si="88"/>
        <v>0</v>
      </c>
      <c r="R712" s="69">
        <f t="shared" si="89"/>
        <v>0</v>
      </c>
      <c r="S712" s="70">
        <f t="shared" si="95"/>
        <v>1</v>
      </c>
      <c r="T712" s="17"/>
      <c r="U712" s="13" t="str">
        <f>IF(ISNA(VLOOKUP(E712,'[2]One year follow-up_inperson'!$C:$C,1,FALSE)),"No","Yes")</f>
        <v>No</v>
      </c>
      <c r="V712" s="28" t="s">
        <v>721</v>
      </c>
    </row>
    <row r="713" spans="1:22" ht="28.5" x14ac:dyDescent="0.45">
      <c r="A713" s="3">
        <v>2023</v>
      </c>
      <c r="B713" s="3" t="s">
        <v>718</v>
      </c>
      <c r="C713" s="1" t="s">
        <v>1039</v>
      </c>
      <c r="D713" s="1" t="str">
        <f t="shared" si="90"/>
        <v>291</v>
      </c>
      <c r="E713" s="55">
        <v>291</v>
      </c>
      <c r="F713" s="2" t="s">
        <v>1418</v>
      </c>
      <c r="G713" s="4" t="s">
        <v>22</v>
      </c>
      <c r="H713" s="1">
        <v>30</v>
      </c>
      <c r="I713" s="1" t="s">
        <v>23</v>
      </c>
      <c r="J713" s="56" t="s">
        <v>1419</v>
      </c>
      <c r="K713" s="68">
        <f t="shared" si="91"/>
        <v>0</v>
      </c>
      <c r="L713" s="68">
        <f t="shared" si="86"/>
        <v>1</v>
      </c>
      <c r="M713" s="68">
        <f t="shared" si="87"/>
        <v>0</v>
      </c>
      <c r="N713" s="68">
        <f t="shared" si="92"/>
        <v>1</v>
      </c>
      <c r="O713" s="69">
        <f t="shared" si="93"/>
        <v>1</v>
      </c>
      <c r="P713" s="69">
        <f t="shared" si="94"/>
        <v>0</v>
      </c>
      <c r="Q713" s="69">
        <f t="shared" si="88"/>
        <v>0</v>
      </c>
      <c r="R713" s="69">
        <f t="shared" si="89"/>
        <v>0</v>
      </c>
      <c r="S713" s="70">
        <f t="shared" si="95"/>
        <v>1</v>
      </c>
      <c r="T713" s="17"/>
      <c r="U713" s="13" t="str">
        <f>IF(ISNA(VLOOKUP(E713,'[2]One year follow-up_inperson'!$C:$C,1,FALSE)),"No","Yes")</f>
        <v>No</v>
      </c>
      <c r="V713" s="28" t="s">
        <v>721</v>
      </c>
    </row>
    <row r="714" spans="1:22" ht="28.5" x14ac:dyDescent="0.45">
      <c r="A714" s="3">
        <v>2023</v>
      </c>
      <c r="B714" s="3" t="s">
        <v>718</v>
      </c>
      <c r="C714" s="1" t="s">
        <v>1039</v>
      </c>
      <c r="D714" s="1" t="str">
        <f t="shared" si="90"/>
        <v>291</v>
      </c>
      <c r="E714" s="55">
        <v>291</v>
      </c>
      <c r="F714" s="2" t="s">
        <v>1420</v>
      </c>
      <c r="G714" s="4" t="s">
        <v>22</v>
      </c>
      <c r="H714" s="1">
        <v>22</v>
      </c>
      <c r="I714" s="1" t="s">
        <v>23</v>
      </c>
      <c r="J714" s="56" t="s">
        <v>1421</v>
      </c>
      <c r="K714" s="68">
        <f t="shared" si="91"/>
        <v>1</v>
      </c>
      <c r="L714" s="68">
        <f t="shared" si="86"/>
        <v>0</v>
      </c>
      <c r="M714" s="68">
        <f t="shared" si="87"/>
        <v>0</v>
      </c>
      <c r="N714" s="68">
        <f t="shared" si="92"/>
        <v>1</v>
      </c>
      <c r="O714" s="69">
        <f t="shared" si="93"/>
        <v>0</v>
      </c>
      <c r="P714" s="69">
        <f t="shared" si="94"/>
        <v>0</v>
      </c>
      <c r="Q714" s="69">
        <f t="shared" si="88"/>
        <v>0</v>
      </c>
      <c r="R714" s="69">
        <f t="shared" si="89"/>
        <v>0</v>
      </c>
      <c r="S714" s="70">
        <f t="shared" si="95"/>
        <v>1</v>
      </c>
      <c r="T714" s="17"/>
      <c r="U714" s="13" t="str">
        <f>IF(ISNA(VLOOKUP(E714,'[2]One year follow-up_inperson'!$C:$C,1,FALSE)),"No","Yes")</f>
        <v>No</v>
      </c>
      <c r="V714" s="28" t="s">
        <v>721</v>
      </c>
    </row>
    <row r="715" spans="1:22" ht="42.75" x14ac:dyDescent="0.45">
      <c r="A715" s="3">
        <v>2023</v>
      </c>
      <c r="B715" s="3" t="s">
        <v>718</v>
      </c>
      <c r="C715" s="1" t="s">
        <v>1039</v>
      </c>
      <c r="D715" s="1" t="str">
        <f t="shared" si="90"/>
        <v>291</v>
      </c>
      <c r="E715" s="55">
        <v>291</v>
      </c>
      <c r="F715" s="2" t="s">
        <v>1422</v>
      </c>
      <c r="G715" s="4" t="s">
        <v>22</v>
      </c>
      <c r="H715" s="1">
        <v>30</v>
      </c>
      <c r="I715" s="1" t="s">
        <v>23</v>
      </c>
      <c r="J715" s="56" t="s">
        <v>1423</v>
      </c>
      <c r="K715" s="68">
        <f t="shared" si="91"/>
        <v>0</v>
      </c>
      <c r="L715" s="68">
        <f t="shared" si="86"/>
        <v>1</v>
      </c>
      <c r="M715" s="68">
        <f t="shared" si="87"/>
        <v>0</v>
      </c>
      <c r="N715" s="68">
        <f t="shared" si="92"/>
        <v>1</v>
      </c>
      <c r="O715" s="69">
        <f t="shared" si="93"/>
        <v>0</v>
      </c>
      <c r="P715" s="69">
        <f t="shared" si="94"/>
        <v>1</v>
      </c>
      <c r="Q715" s="69">
        <f t="shared" si="88"/>
        <v>0</v>
      </c>
      <c r="R715" s="69">
        <f t="shared" si="89"/>
        <v>0</v>
      </c>
      <c r="S715" s="70">
        <f t="shared" si="95"/>
        <v>1</v>
      </c>
      <c r="T715" s="17"/>
      <c r="U715" s="13" t="str">
        <f>IF(ISNA(VLOOKUP(E715,'[2]One year follow-up_inperson'!$C:$C,1,FALSE)),"No","Yes")</f>
        <v>No</v>
      </c>
      <c r="V715" s="28" t="s">
        <v>721</v>
      </c>
    </row>
    <row r="716" spans="1:22" ht="57" x14ac:dyDescent="0.45">
      <c r="A716" s="3">
        <v>2023</v>
      </c>
      <c r="B716" s="3" t="s">
        <v>718</v>
      </c>
      <c r="C716" s="1" t="s">
        <v>1039</v>
      </c>
      <c r="D716" s="1" t="str">
        <f t="shared" si="90"/>
        <v>291</v>
      </c>
      <c r="E716" s="55">
        <v>291</v>
      </c>
      <c r="F716" s="2" t="s">
        <v>1424</v>
      </c>
      <c r="G716" s="4" t="s">
        <v>22</v>
      </c>
      <c r="H716" s="1">
        <v>22</v>
      </c>
      <c r="I716" s="1" t="s">
        <v>23</v>
      </c>
      <c r="J716" s="56" t="s">
        <v>1425</v>
      </c>
      <c r="K716" s="68">
        <f t="shared" si="91"/>
        <v>0</v>
      </c>
      <c r="L716" s="68">
        <f t="shared" si="86"/>
        <v>1</v>
      </c>
      <c r="M716" s="68">
        <f t="shared" si="87"/>
        <v>0</v>
      </c>
      <c r="N716" s="68">
        <f t="shared" si="92"/>
        <v>1</v>
      </c>
      <c r="O716" s="69">
        <f t="shared" si="93"/>
        <v>1</v>
      </c>
      <c r="P716" s="69">
        <f t="shared" si="94"/>
        <v>0</v>
      </c>
      <c r="Q716" s="69">
        <f t="shared" si="88"/>
        <v>0</v>
      </c>
      <c r="R716" s="69">
        <f t="shared" si="89"/>
        <v>0</v>
      </c>
      <c r="S716" s="70">
        <f t="shared" si="95"/>
        <v>1</v>
      </c>
      <c r="T716" s="17"/>
      <c r="U716" s="13" t="str">
        <f>IF(ISNA(VLOOKUP(E716,'[2]One year follow-up_inperson'!$C:$C,1,FALSE)),"No","Yes")</f>
        <v>No</v>
      </c>
      <c r="V716" s="28" t="s">
        <v>721</v>
      </c>
    </row>
    <row r="717" spans="1:22" ht="57" x14ac:dyDescent="0.45">
      <c r="A717" s="3">
        <v>2023</v>
      </c>
      <c r="B717" s="3" t="s">
        <v>718</v>
      </c>
      <c r="C717" s="1" t="s">
        <v>1039</v>
      </c>
      <c r="D717" s="1" t="str">
        <f t="shared" si="90"/>
        <v>291</v>
      </c>
      <c r="E717" s="55">
        <v>291</v>
      </c>
      <c r="F717" s="2" t="s">
        <v>1426</v>
      </c>
      <c r="G717" s="4" t="s">
        <v>22</v>
      </c>
      <c r="H717" s="1">
        <v>22</v>
      </c>
      <c r="I717" s="1" t="s">
        <v>23</v>
      </c>
      <c r="J717" s="56" t="s">
        <v>1427</v>
      </c>
      <c r="K717" s="68">
        <f t="shared" si="91"/>
        <v>1</v>
      </c>
      <c r="L717" s="68">
        <f t="shared" si="86"/>
        <v>1</v>
      </c>
      <c r="M717" s="68">
        <f t="shared" si="87"/>
        <v>0</v>
      </c>
      <c r="N717" s="68">
        <f t="shared" si="92"/>
        <v>1</v>
      </c>
      <c r="O717" s="69">
        <f t="shared" si="93"/>
        <v>1</v>
      </c>
      <c r="P717" s="69">
        <f t="shared" si="94"/>
        <v>0</v>
      </c>
      <c r="Q717" s="69">
        <f t="shared" si="88"/>
        <v>0</v>
      </c>
      <c r="R717" s="69">
        <f t="shared" si="89"/>
        <v>0</v>
      </c>
      <c r="S717" s="70">
        <f t="shared" si="95"/>
        <v>1</v>
      </c>
      <c r="T717" s="17"/>
      <c r="U717" s="13" t="str">
        <f>IF(ISNA(VLOOKUP(E717,'[2]One year follow-up_inperson'!$C:$C,1,FALSE)),"No","Yes")</f>
        <v>No</v>
      </c>
      <c r="V717" s="28" t="s">
        <v>721</v>
      </c>
    </row>
    <row r="718" spans="1:22" ht="42.75" x14ac:dyDescent="0.45">
      <c r="A718" s="3">
        <v>2023</v>
      </c>
      <c r="B718" s="3" t="s">
        <v>718</v>
      </c>
      <c r="C718" s="1" t="s">
        <v>1039</v>
      </c>
      <c r="D718" s="1" t="str">
        <f t="shared" si="90"/>
        <v>291</v>
      </c>
      <c r="E718" s="55">
        <v>291</v>
      </c>
      <c r="F718" s="2" t="s">
        <v>1428</v>
      </c>
      <c r="G718" s="4" t="s">
        <v>22</v>
      </c>
      <c r="H718" s="1">
        <v>26</v>
      </c>
      <c r="I718" s="1" t="s">
        <v>23</v>
      </c>
      <c r="J718" s="56" t="s">
        <v>1429</v>
      </c>
      <c r="K718" s="68">
        <f t="shared" si="91"/>
        <v>1</v>
      </c>
      <c r="L718" s="68">
        <f t="shared" si="86"/>
        <v>0</v>
      </c>
      <c r="M718" s="68">
        <f t="shared" si="87"/>
        <v>0</v>
      </c>
      <c r="N718" s="68">
        <f t="shared" si="92"/>
        <v>1</v>
      </c>
      <c r="O718" s="69">
        <f t="shared" si="93"/>
        <v>0</v>
      </c>
      <c r="P718" s="69">
        <f t="shared" si="94"/>
        <v>0</v>
      </c>
      <c r="Q718" s="69">
        <f t="shared" si="88"/>
        <v>0</v>
      </c>
      <c r="R718" s="69">
        <f t="shared" si="89"/>
        <v>0</v>
      </c>
      <c r="S718" s="70">
        <f t="shared" si="95"/>
        <v>1</v>
      </c>
      <c r="T718" s="17"/>
      <c r="U718" s="13" t="str">
        <f>IF(ISNA(VLOOKUP(E718,'[2]One year follow-up_inperson'!$C:$C,1,FALSE)),"No","Yes")</f>
        <v>No</v>
      </c>
      <c r="V718" s="28" t="s">
        <v>721</v>
      </c>
    </row>
    <row r="719" spans="1:22" ht="42.75" x14ac:dyDescent="0.45">
      <c r="A719" s="3">
        <v>2023</v>
      </c>
      <c r="B719" s="3" t="s">
        <v>718</v>
      </c>
      <c r="C719" s="1" t="s">
        <v>1039</v>
      </c>
      <c r="D719" s="1" t="str">
        <f t="shared" si="90"/>
        <v>291</v>
      </c>
      <c r="E719" s="55">
        <v>291</v>
      </c>
      <c r="F719" s="2" t="s">
        <v>1430</v>
      </c>
      <c r="G719" s="4" t="s">
        <v>22</v>
      </c>
      <c r="H719" s="1">
        <v>22</v>
      </c>
      <c r="I719" s="1" t="s">
        <v>23</v>
      </c>
      <c r="J719" s="56" t="s">
        <v>1431</v>
      </c>
      <c r="K719" s="68">
        <f t="shared" si="91"/>
        <v>0</v>
      </c>
      <c r="L719" s="68">
        <f t="shared" si="86"/>
        <v>1</v>
      </c>
      <c r="M719" s="68">
        <f t="shared" si="87"/>
        <v>0</v>
      </c>
      <c r="N719" s="68">
        <f t="shared" si="92"/>
        <v>1</v>
      </c>
      <c r="O719" s="69">
        <f t="shared" si="93"/>
        <v>1</v>
      </c>
      <c r="P719" s="69">
        <f t="shared" si="94"/>
        <v>0</v>
      </c>
      <c r="Q719" s="69">
        <f t="shared" si="88"/>
        <v>0</v>
      </c>
      <c r="R719" s="69">
        <f t="shared" si="89"/>
        <v>0</v>
      </c>
      <c r="S719" s="70">
        <f t="shared" si="95"/>
        <v>1</v>
      </c>
      <c r="T719" s="17"/>
      <c r="U719" s="13" t="str">
        <f>IF(ISNA(VLOOKUP(E719,'[2]One year follow-up_inperson'!$C:$C,1,FALSE)),"No","Yes")</f>
        <v>No</v>
      </c>
      <c r="V719" s="28" t="s">
        <v>721</v>
      </c>
    </row>
    <row r="720" spans="1:22" ht="28.5" x14ac:dyDescent="0.45">
      <c r="A720" s="3">
        <v>2023</v>
      </c>
      <c r="B720" s="3" t="s">
        <v>718</v>
      </c>
      <c r="C720" s="1" t="s">
        <v>1039</v>
      </c>
      <c r="D720" s="1" t="str">
        <f t="shared" si="90"/>
        <v>291</v>
      </c>
      <c r="E720" s="55">
        <v>291</v>
      </c>
      <c r="F720" s="2" t="s">
        <v>1432</v>
      </c>
      <c r="G720" s="4" t="s">
        <v>22</v>
      </c>
      <c r="H720" s="1">
        <v>20</v>
      </c>
      <c r="I720" s="1" t="s">
        <v>25</v>
      </c>
      <c r="J720" s="56" t="s">
        <v>1433</v>
      </c>
      <c r="K720" s="68">
        <f t="shared" si="91"/>
        <v>0</v>
      </c>
      <c r="L720" s="68">
        <f t="shared" si="86"/>
        <v>0</v>
      </c>
      <c r="M720" s="68">
        <f t="shared" si="87"/>
        <v>0</v>
      </c>
      <c r="N720" s="68">
        <f t="shared" si="92"/>
        <v>0</v>
      </c>
      <c r="O720" s="69">
        <f t="shared" si="93"/>
        <v>0</v>
      </c>
      <c r="P720" s="69">
        <f t="shared" si="94"/>
        <v>0</v>
      </c>
      <c r="Q720" s="69">
        <f t="shared" si="88"/>
        <v>0</v>
      </c>
      <c r="R720" s="69">
        <f t="shared" si="89"/>
        <v>0</v>
      </c>
      <c r="S720" s="70">
        <f t="shared" si="95"/>
        <v>0</v>
      </c>
      <c r="T720" s="17"/>
      <c r="U720" s="13" t="str">
        <f>IF(ISNA(VLOOKUP(E720,'[2]One year follow-up_inperson'!$C:$C,1,FALSE)),"No","Yes")</f>
        <v>No</v>
      </c>
      <c r="V720" s="28" t="s">
        <v>721</v>
      </c>
    </row>
    <row r="721" spans="1:22" ht="42.75" x14ac:dyDescent="0.45">
      <c r="A721" s="3">
        <v>2023</v>
      </c>
      <c r="B721" s="3" t="s">
        <v>718</v>
      </c>
      <c r="C721" s="1" t="s">
        <v>1039</v>
      </c>
      <c r="D721" s="1" t="str">
        <f t="shared" si="90"/>
        <v>291</v>
      </c>
      <c r="E721" s="55">
        <v>291</v>
      </c>
      <c r="F721" s="2" t="s">
        <v>1434</v>
      </c>
      <c r="G721" s="4" t="s">
        <v>22</v>
      </c>
      <c r="H721" s="1">
        <v>27</v>
      </c>
      <c r="I721" s="1" t="s">
        <v>23</v>
      </c>
      <c r="J721" s="56" t="s">
        <v>1435</v>
      </c>
      <c r="K721" s="68">
        <f t="shared" si="91"/>
        <v>1</v>
      </c>
      <c r="L721" s="68">
        <f t="shared" si="86"/>
        <v>0</v>
      </c>
      <c r="M721" s="68">
        <f t="shared" si="87"/>
        <v>0</v>
      </c>
      <c r="N721" s="68">
        <f t="shared" si="92"/>
        <v>1</v>
      </c>
      <c r="O721" s="69">
        <f t="shared" si="93"/>
        <v>0</v>
      </c>
      <c r="P721" s="69">
        <f t="shared" si="94"/>
        <v>1</v>
      </c>
      <c r="Q721" s="69">
        <f t="shared" si="88"/>
        <v>0</v>
      </c>
      <c r="R721" s="69">
        <f t="shared" si="89"/>
        <v>0</v>
      </c>
      <c r="S721" s="70">
        <f t="shared" si="95"/>
        <v>1</v>
      </c>
      <c r="T721" s="17"/>
      <c r="U721" s="13" t="str">
        <f>IF(ISNA(VLOOKUP(E721,'[2]One year follow-up_inperson'!$C:$C,1,FALSE)),"No","Yes")</f>
        <v>No</v>
      </c>
      <c r="V721" s="28" t="s">
        <v>721</v>
      </c>
    </row>
    <row r="722" spans="1:22" ht="28.5" x14ac:dyDescent="0.45">
      <c r="A722" s="3">
        <v>2023</v>
      </c>
      <c r="B722" s="3" t="s">
        <v>718</v>
      </c>
      <c r="C722" s="1" t="s">
        <v>1039</v>
      </c>
      <c r="D722" s="1" t="str">
        <f t="shared" si="90"/>
        <v>291</v>
      </c>
      <c r="E722" s="55">
        <v>291</v>
      </c>
      <c r="F722" s="2" t="s">
        <v>1436</v>
      </c>
      <c r="G722" s="4" t="s">
        <v>22</v>
      </c>
      <c r="H722" s="1">
        <v>30</v>
      </c>
      <c r="I722" s="1" t="s">
        <v>23</v>
      </c>
      <c r="J722" s="56" t="s">
        <v>1437</v>
      </c>
      <c r="K722" s="68">
        <f t="shared" si="91"/>
        <v>0</v>
      </c>
      <c r="L722" s="68">
        <f t="shared" si="86"/>
        <v>0</v>
      </c>
      <c r="M722" s="68">
        <f t="shared" si="87"/>
        <v>1</v>
      </c>
      <c r="N722" s="68">
        <f t="shared" si="92"/>
        <v>1</v>
      </c>
      <c r="O722" s="69">
        <f t="shared" si="93"/>
        <v>0</v>
      </c>
      <c r="P722" s="69">
        <f t="shared" si="94"/>
        <v>0</v>
      </c>
      <c r="Q722" s="69">
        <f t="shared" si="88"/>
        <v>0</v>
      </c>
      <c r="R722" s="69">
        <f t="shared" si="89"/>
        <v>0</v>
      </c>
      <c r="S722" s="70">
        <f t="shared" si="95"/>
        <v>1</v>
      </c>
      <c r="T722" s="17"/>
      <c r="U722" s="13" t="str">
        <f>IF(ISNA(VLOOKUP(E722,'[2]One year follow-up_inperson'!$C:$C,1,FALSE)),"No","Yes")</f>
        <v>No</v>
      </c>
      <c r="V722" s="28" t="s">
        <v>721</v>
      </c>
    </row>
    <row r="723" spans="1:22" ht="42.75" x14ac:dyDescent="0.45">
      <c r="A723" s="3">
        <v>2023</v>
      </c>
      <c r="B723" s="3" t="s">
        <v>718</v>
      </c>
      <c r="C723" s="1" t="s">
        <v>1039</v>
      </c>
      <c r="D723" s="1" t="str">
        <f t="shared" si="90"/>
        <v>291</v>
      </c>
      <c r="E723" s="55">
        <v>291</v>
      </c>
      <c r="F723" s="2" t="s">
        <v>1438</v>
      </c>
      <c r="G723" s="4" t="s">
        <v>22</v>
      </c>
      <c r="H723" s="1">
        <v>26</v>
      </c>
      <c r="I723" s="1" t="s">
        <v>23</v>
      </c>
      <c r="J723" s="56" t="s">
        <v>1439</v>
      </c>
      <c r="K723" s="68">
        <f t="shared" si="91"/>
        <v>1</v>
      </c>
      <c r="L723" s="68">
        <f t="shared" si="86"/>
        <v>0</v>
      </c>
      <c r="M723" s="68">
        <f t="shared" si="87"/>
        <v>0</v>
      </c>
      <c r="N723" s="68">
        <f t="shared" si="92"/>
        <v>1</v>
      </c>
      <c r="O723" s="69">
        <f t="shared" si="93"/>
        <v>0</v>
      </c>
      <c r="P723" s="69">
        <f t="shared" si="94"/>
        <v>0</v>
      </c>
      <c r="Q723" s="69">
        <f t="shared" si="88"/>
        <v>0</v>
      </c>
      <c r="R723" s="69">
        <f t="shared" si="89"/>
        <v>0</v>
      </c>
      <c r="S723" s="70">
        <f t="shared" si="95"/>
        <v>1</v>
      </c>
      <c r="T723" s="17"/>
      <c r="U723" s="13" t="str">
        <f>IF(ISNA(VLOOKUP(E723,'[2]One year follow-up_inperson'!$C:$C,1,FALSE)),"No","Yes")</f>
        <v>No</v>
      </c>
      <c r="V723" s="28" t="s">
        <v>721</v>
      </c>
    </row>
    <row r="724" spans="1:22" ht="99.75" x14ac:dyDescent="0.45">
      <c r="A724" s="3">
        <v>2023</v>
      </c>
      <c r="B724" s="3" t="s">
        <v>718</v>
      </c>
      <c r="C724" s="1" t="s">
        <v>1039</v>
      </c>
      <c r="D724" s="1" t="str">
        <f t="shared" si="90"/>
        <v>291</v>
      </c>
      <c r="E724" s="55">
        <v>291</v>
      </c>
      <c r="F724" s="2" t="s">
        <v>1440</v>
      </c>
      <c r="G724" s="4" t="s">
        <v>22</v>
      </c>
      <c r="H724" s="1">
        <v>18</v>
      </c>
      <c r="I724" s="1" t="s">
        <v>23</v>
      </c>
      <c r="J724" s="56" t="s">
        <v>1441</v>
      </c>
      <c r="K724" s="68">
        <f t="shared" si="91"/>
        <v>1</v>
      </c>
      <c r="L724" s="68">
        <f t="shared" si="86"/>
        <v>1</v>
      </c>
      <c r="M724" s="68">
        <f t="shared" si="87"/>
        <v>0</v>
      </c>
      <c r="N724" s="68">
        <f t="shared" si="92"/>
        <v>1</v>
      </c>
      <c r="O724" s="69">
        <f t="shared" si="93"/>
        <v>0</v>
      </c>
      <c r="P724" s="69">
        <f t="shared" si="94"/>
        <v>1</v>
      </c>
      <c r="Q724" s="69">
        <f t="shared" si="88"/>
        <v>0</v>
      </c>
      <c r="R724" s="69">
        <f t="shared" si="89"/>
        <v>0</v>
      </c>
      <c r="S724" s="70">
        <f t="shared" si="95"/>
        <v>1</v>
      </c>
      <c r="T724" s="17"/>
      <c r="U724" s="13" t="str">
        <f>IF(ISNA(VLOOKUP(E724,'[2]One year follow-up_inperson'!$C:$C,1,FALSE)),"No","Yes")</f>
        <v>No</v>
      </c>
      <c r="V724" s="28" t="s">
        <v>721</v>
      </c>
    </row>
    <row r="725" spans="1:22" ht="71.25" x14ac:dyDescent="0.45">
      <c r="A725" s="3">
        <v>2023</v>
      </c>
      <c r="B725" s="3" t="s">
        <v>718</v>
      </c>
      <c r="C725" s="1" t="s">
        <v>1039</v>
      </c>
      <c r="D725" s="1" t="str">
        <f t="shared" si="90"/>
        <v>291</v>
      </c>
      <c r="E725" s="55">
        <v>291</v>
      </c>
      <c r="F725" s="2" t="s">
        <v>1442</v>
      </c>
      <c r="G725" s="4" t="s">
        <v>22</v>
      </c>
      <c r="H725" s="1">
        <v>24</v>
      </c>
      <c r="I725" s="1" t="s">
        <v>23</v>
      </c>
      <c r="J725" s="56" t="s">
        <v>1443</v>
      </c>
      <c r="K725" s="68">
        <f t="shared" si="91"/>
        <v>0</v>
      </c>
      <c r="L725" s="68">
        <f t="shared" si="86"/>
        <v>0</v>
      </c>
      <c r="M725" s="68">
        <f t="shared" si="87"/>
        <v>0</v>
      </c>
      <c r="N725" s="68">
        <f t="shared" si="92"/>
        <v>0</v>
      </c>
      <c r="O725" s="69">
        <f t="shared" si="93"/>
        <v>0</v>
      </c>
      <c r="P725" s="69">
        <f t="shared" si="94"/>
        <v>0</v>
      </c>
      <c r="Q725" s="69">
        <f t="shared" si="88"/>
        <v>0</v>
      </c>
      <c r="R725" s="69">
        <f t="shared" si="89"/>
        <v>0</v>
      </c>
      <c r="S725" s="70">
        <f t="shared" si="95"/>
        <v>0</v>
      </c>
      <c r="T725" s="17"/>
      <c r="U725" s="13" t="str">
        <f>IF(ISNA(VLOOKUP(E725,'[2]One year follow-up_inperson'!$C:$C,1,FALSE)),"No","Yes")</f>
        <v>No</v>
      </c>
      <c r="V725" s="28" t="s">
        <v>721</v>
      </c>
    </row>
    <row r="726" spans="1:22" ht="42.75" x14ac:dyDescent="0.45">
      <c r="A726" s="3">
        <v>2023</v>
      </c>
      <c r="B726" s="3" t="s">
        <v>718</v>
      </c>
      <c r="C726" s="1" t="s">
        <v>1039</v>
      </c>
      <c r="D726" s="1" t="str">
        <f t="shared" si="90"/>
        <v>291</v>
      </c>
      <c r="E726" s="55">
        <v>291</v>
      </c>
      <c r="F726" s="2" t="s">
        <v>1444</v>
      </c>
      <c r="G726" s="4" t="s">
        <v>22</v>
      </c>
      <c r="H726" s="1">
        <v>23</v>
      </c>
      <c r="I726" s="1" t="s">
        <v>23</v>
      </c>
      <c r="J726" s="56" t="s">
        <v>1445</v>
      </c>
      <c r="K726" s="68">
        <f t="shared" si="91"/>
        <v>1</v>
      </c>
      <c r="L726" s="68">
        <f t="shared" si="86"/>
        <v>0</v>
      </c>
      <c r="M726" s="68">
        <f t="shared" si="87"/>
        <v>0</v>
      </c>
      <c r="N726" s="68">
        <f t="shared" si="92"/>
        <v>1</v>
      </c>
      <c r="O726" s="69">
        <f t="shared" si="93"/>
        <v>0</v>
      </c>
      <c r="P726" s="69">
        <f t="shared" si="94"/>
        <v>0</v>
      </c>
      <c r="Q726" s="69">
        <f t="shared" si="88"/>
        <v>0</v>
      </c>
      <c r="R726" s="69">
        <f t="shared" si="89"/>
        <v>0</v>
      </c>
      <c r="S726" s="70">
        <f t="shared" si="95"/>
        <v>1</v>
      </c>
      <c r="T726" s="17"/>
      <c r="U726" s="13" t="str">
        <f>IF(ISNA(VLOOKUP(E726,'[2]One year follow-up_inperson'!$C:$C,1,FALSE)),"No","Yes")</f>
        <v>No</v>
      </c>
      <c r="V726" s="28" t="s">
        <v>721</v>
      </c>
    </row>
    <row r="727" spans="1:22" ht="42.75" x14ac:dyDescent="0.45">
      <c r="A727" s="3">
        <v>2023</v>
      </c>
      <c r="B727" s="3" t="s">
        <v>718</v>
      </c>
      <c r="C727" s="1" t="s">
        <v>1039</v>
      </c>
      <c r="D727" s="1" t="str">
        <f t="shared" si="90"/>
        <v>291</v>
      </c>
      <c r="E727" s="55">
        <v>291</v>
      </c>
      <c r="F727" s="2" t="s">
        <v>1446</v>
      </c>
      <c r="G727" s="4" t="s">
        <v>22</v>
      </c>
      <c r="H727" s="1">
        <v>22</v>
      </c>
      <c r="I727" s="1" t="s">
        <v>23</v>
      </c>
      <c r="J727" s="56" t="s">
        <v>1447</v>
      </c>
      <c r="K727" s="68">
        <f t="shared" si="91"/>
        <v>1</v>
      </c>
      <c r="L727" s="68">
        <f t="shared" si="86"/>
        <v>0</v>
      </c>
      <c r="M727" s="68">
        <f t="shared" si="87"/>
        <v>1</v>
      </c>
      <c r="N727" s="68">
        <f t="shared" si="92"/>
        <v>1</v>
      </c>
      <c r="O727" s="69">
        <f t="shared" si="93"/>
        <v>0</v>
      </c>
      <c r="P727" s="69">
        <f t="shared" si="94"/>
        <v>0</v>
      </c>
      <c r="Q727" s="69">
        <f t="shared" si="88"/>
        <v>0</v>
      </c>
      <c r="R727" s="69">
        <f t="shared" si="89"/>
        <v>0</v>
      </c>
      <c r="S727" s="70">
        <f t="shared" si="95"/>
        <v>1</v>
      </c>
      <c r="T727" s="17"/>
      <c r="U727" s="13" t="str">
        <f>IF(ISNA(VLOOKUP(E727,'[2]One year follow-up_inperson'!$C:$C,1,FALSE)),"No","Yes")</f>
        <v>No</v>
      </c>
      <c r="V727" s="28" t="s">
        <v>721</v>
      </c>
    </row>
    <row r="728" spans="1:22" ht="57" x14ac:dyDescent="0.45">
      <c r="A728" s="3">
        <v>2023</v>
      </c>
      <c r="B728" s="3" t="s">
        <v>718</v>
      </c>
      <c r="C728" s="1" t="s">
        <v>1039</v>
      </c>
      <c r="D728" s="1" t="str">
        <f t="shared" si="90"/>
        <v>291</v>
      </c>
      <c r="E728" s="55">
        <v>291</v>
      </c>
      <c r="F728" s="2" t="s">
        <v>1448</v>
      </c>
      <c r="G728" s="4" t="s">
        <v>22</v>
      </c>
      <c r="H728" s="1">
        <v>24</v>
      </c>
      <c r="I728" s="1" t="s">
        <v>25</v>
      </c>
      <c r="J728" s="56" t="s">
        <v>1449</v>
      </c>
      <c r="K728" s="68">
        <f t="shared" si="91"/>
        <v>1</v>
      </c>
      <c r="L728" s="68">
        <f t="shared" si="86"/>
        <v>0</v>
      </c>
      <c r="M728" s="68">
        <f t="shared" si="87"/>
        <v>0</v>
      </c>
      <c r="N728" s="68">
        <f t="shared" si="92"/>
        <v>1</v>
      </c>
      <c r="O728" s="69">
        <f t="shared" si="93"/>
        <v>0</v>
      </c>
      <c r="P728" s="69">
        <f t="shared" si="94"/>
        <v>0</v>
      </c>
      <c r="Q728" s="69">
        <f t="shared" si="88"/>
        <v>0</v>
      </c>
      <c r="R728" s="69">
        <f t="shared" si="89"/>
        <v>0</v>
      </c>
      <c r="S728" s="70">
        <f t="shared" si="95"/>
        <v>1</v>
      </c>
      <c r="T728" s="17"/>
      <c r="U728" s="13" t="str">
        <f>IF(ISNA(VLOOKUP(E728,'[2]One year follow-up_inperson'!$C:$C,1,FALSE)),"No","Yes")</f>
        <v>No</v>
      </c>
      <c r="V728" s="28" t="s">
        <v>721</v>
      </c>
    </row>
    <row r="729" spans="1:22" ht="42.75" x14ac:dyDescent="0.45">
      <c r="A729" s="3">
        <v>2023</v>
      </c>
      <c r="B729" s="3" t="s">
        <v>718</v>
      </c>
      <c r="C729" s="1" t="s">
        <v>1039</v>
      </c>
      <c r="D729" s="1" t="str">
        <f t="shared" si="90"/>
        <v>291</v>
      </c>
      <c r="E729" s="55">
        <v>291</v>
      </c>
      <c r="F729" s="2" t="s">
        <v>1450</v>
      </c>
      <c r="G729" s="4" t="s">
        <v>22</v>
      </c>
      <c r="H729" s="1">
        <v>25</v>
      </c>
      <c r="I729" s="1" t="s">
        <v>23</v>
      </c>
      <c r="J729" s="57" t="s">
        <v>1451</v>
      </c>
      <c r="K729" s="68">
        <f t="shared" si="91"/>
        <v>1</v>
      </c>
      <c r="L729" s="68">
        <f t="shared" si="86"/>
        <v>1</v>
      </c>
      <c r="M729" s="68">
        <f t="shared" si="87"/>
        <v>0</v>
      </c>
      <c r="N729" s="68">
        <f t="shared" si="92"/>
        <v>1</v>
      </c>
      <c r="O729" s="69">
        <f t="shared" si="93"/>
        <v>1</v>
      </c>
      <c r="P729" s="69">
        <f t="shared" si="94"/>
        <v>0</v>
      </c>
      <c r="Q729" s="69">
        <f t="shared" si="88"/>
        <v>0</v>
      </c>
      <c r="R729" s="69">
        <f t="shared" si="89"/>
        <v>0</v>
      </c>
      <c r="S729" s="70">
        <f t="shared" si="95"/>
        <v>1</v>
      </c>
      <c r="T729" s="17"/>
      <c r="U729" s="13" t="str">
        <f>IF(ISNA(VLOOKUP(E729,'[2]One year follow-up_inperson'!$C:$C,1,FALSE)),"No","Yes")</f>
        <v>No</v>
      </c>
      <c r="V729" s="28" t="s">
        <v>721</v>
      </c>
    </row>
    <row r="730" spans="1:22" ht="99.75" x14ac:dyDescent="0.45">
      <c r="A730" s="3">
        <v>2023</v>
      </c>
      <c r="B730" s="3" t="s">
        <v>718</v>
      </c>
      <c r="C730" s="1" t="s">
        <v>1039</v>
      </c>
      <c r="D730" s="1" t="str">
        <f t="shared" si="90"/>
        <v>291</v>
      </c>
      <c r="E730" s="55">
        <v>291</v>
      </c>
      <c r="F730" s="2" t="s">
        <v>1452</v>
      </c>
      <c r="G730" s="4" t="s">
        <v>22</v>
      </c>
      <c r="H730" s="1">
        <v>30</v>
      </c>
      <c r="I730" s="1" t="s">
        <v>23</v>
      </c>
      <c r="J730" s="58" t="s">
        <v>1453</v>
      </c>
      <c r="K730" s="68">
        <f t="shared" si="91"/>
        <v>1</v>
      </c>
      <c r="L730" s="68">
        <f t="shared" si="86"/>
        <v>1</v>
      </c>
      <c r="M730" s="68">
        <f t="shared" si="87"/>
        <v>0</v>
      </c>
      <c r="N730" s="68">
        <f t="shared" si="92"/>
        <v>1</v>
      </c>
      <c r="O730" s="69">
        <f t="shared" si="93"/>
        <v>1</v>
      </c>
      <c r="P730" s="69">
        <f t="shared" si="94"/>
        <v>0</v>
      </c>
      <c r="Q730" s="69">
        <f t="shared" si="88"/>
        <v>0</v>
      </c>
      <c r="R730" s="69">
        <f t="shared" si="89"/>
        <v>0</v>
      </c>
      <c r="S730" s="70">
        <f t="shared" si="95"/>
        <v>1</v>
      </c>
      <c r="T730" s="17"/>
      <c r="U730" s="13" t="str">
        <f>IF(ISNA(VLOOKUP(E730,'[2]One year follow-up_inperson'!$C:$C,1,FALSE)),"No","Yes")</f>
        <v>No</v>
      </c>
      <c r="V730" s="28" t="s">
        <v>721</v>
      </c>
    </row>
    <row r="731" spans="1:22" ht="57" x14ac:dyDescent="0.45">
      <c r="A731" s="3">
        <v>2023</v>
      </c>
      <c r="B731" s="3" t="s">
        <v>718</v>
      </c>
      <c r="C731" s="1" t="s">
        <v>1039</v>
      </c>
      <c r="D731" s="1" t="str">
        <f t="shared" si="90"/>
        <v>291</v>
      </c>
      <c r="E731" s="55">
        <v>291</v>
      </c>
      <c r="F731" s="2" t="s">
        <v>1454</v>
      </c>
      <c r="G731" s="4" t="s">
        <v>22</v>
      </c>
      <c r="H731" s="1">
        <v>21</v>
      </c>
      <c r="I731" s="1" t="s">
        <v>23</v>
      </c>
      <c r="J731" s="56" t="s">
        <v>1455</v>
      </c>
      <c r="K731" s="68">
        <f t="shared" si="91"/>
        <v>0</v>
      </c>
      <c r="L731" s="68">
        <f t="shared" si="86"/>
        <v>1</v>
      </c>
      <c r="M731" s="68">
        <f t="shared" si="87"/>
        <v>0</v>
      </c>
      <c r="N731" s="68">
        <f t="shared" si="92"/>
        <v>1</v>
      </c>
      <c r="O731" s="69">
        <f t="shared" si="93"/>
        <v>0</v>
      </c>
      <c r="P731" s="69">
        <f t="shared" si="94"/>
        <v>0</v>
      </c>
      <c r="Q731" s="69">
        <f t="shared" si="88"/>
        <v>0</v>
      </c>
      <c r="R731" s="69">
        <f t="shared" si="89"/>
        <v>0</v>
      </c>
      <c r="S731" s="70">
        <f t="shared" si="95"/>
        <v>1</v>
      </c>
      <c r="T731" s="17"/>
      <c r="U731" s="13" t="str">
        <f>IF(ISNA(VLOOKUP(E731,'[2]One year follow-up_inperson'!$C:$C,1,FALSE)),"No","Yes")</f>
        <v>No</v>
      </c>
      <c r="V731" s="28" t="s">
        <v>721</v>
      </c>
    </row>
    <row r="732" spans="1:22" ht="42.75" x14ac:dyDescent="0.45">
      <c r="A732" s="3">
        <v>2023</v>
      </c>
      <c r="B732" s="3" t="s">
        <v>718</v>
      </c>
      <c r="C732" s="1" t="s">
        <v>1039</v>
      </c>
      <c r="D732" s="1" t="str">
        <f t="shared" si="90"/>
        <v>291</v>
      </c>
      <c r="E732" s="55">
        <v>291</v>
      </c>
      <c r="F732" s="2" t="s">
        <v>1456</v>
      </c>
      <c r="G732" s="4" t="s">
        <v>22</v>
      </c>
      <c r="H732" s="1">
        <v>24</v>
      </c>
      <c r="I732" s="1" t="s">
        <v>23</v>
      </c>
      <c r="J732" s="56" t="s">
        <v>1457</v>
      </c>
      <c r="K732" s="68">
        <f t="shared" si="91"/>
        <v>1</v>
      </c>
      <c r="L732" s="68">
        <f t="shared" si="86"/>
        <v>0</v>
      </c>
      <c r="M732" s="68">
        <f t="shared" si="87"/>
        <v>0</v>
      </c>
      <c r="N732" s="68">
        <f t="shared" si="92"/>
        <v>1</v>
      </c>
      <c r="O732" s="69">
        <f t="shared" si="93"/>
        <v>0</v>
      </c>
      <c r="P732" s="69">
        <f t="shared" si="94"/>
        <v>0</v>
      </c>
      <c r="Q732" s="69">
        <f t="shared" si="88"/>
        <v>0</v>
      </c>
      <c r="R732" s="69">
        <f t="shared" si="89"/>
        <v>0</v>
      </c>
      <c r="S732" s="70">
        <f t="shared" si="95"/>
        <v>1</v>
      </c>
      <c r="T732" s="17"/>
      <c r="U732" s="13" t="str">
        <f>IF(ISNA(VLOOKUP(E732,'[2]One year follow-up_inperson'!$C:$C,1,FALSE)),"No","Yes")</f>
        <v>No</v>
      </c>
      <c r="V732" s="28" t="s">
        <v>721</v>
      </c>
    </row>
    <row r="733" spans="1:22" ht="57" x14ac:dyDescent="0.45">
      <c r="A733" s="3">
        <v>2023</v>
      </c>
      <c r="B733" s="3" t="s">
        <v>718</v>
      </c>
      <c r="C733" s="1" t="s">
        <v>1039</v>
      </c>
      <c r="D733" s="1" t="str">
        <f t="shared" si="90"/>
        <v>291</v>
      </c>
      <c r="E733" s="55">
        <v>291</v>
      </c>
      <c r="F733" s="2" t="s">
        <v>1458</v>
      </c>
      <c r="G733" s="4" t="s">
        <v>22</v>
      </c>
      <c r="H733" s="1">
        <v>24</v>
      </c>
      <c r="I733" s="1" t="s">
        <v>23</v>
      </c>
      <c r="J733" s="56" t="s">
        <v>1459</v>
      </c>
      <c r="K733" s="68">
        <f t="shared" si="91"/>
        <v>0</v>
      </c>
      <c r="L733" s="68">
        <f t="shared" si="86"/>
        <v>0</v>
      </c>
      <c r="M733" s="68">
        <f t="shared" si="87"/>
        <v>1</v>
      </c>
      <c r="N733" s="68">
        <f t="shared" si="92"/>
        <v>1</v>
      </c>
      <c r="O733" s="69">
        <f t="shared" si="93"/>
        <v>0</v>
      </c>
      <c r="P733" s="69">
        <f t="shared" si="94"/>
        <v>0</v>
      </c>
      <c r="Q733" s="69">
        <f t="shared" si="88"/>
        <v>0</v>
      </c>
      <c r="R733" s="69">
        <f t="shared" si="89"/>
        <v>0</v>
      </c>
      <c r="S733" s="70">
        <f t="shared" si="95"/>
        <v>1</v>
      </c>
      <c r="T733" s="17"/>
      <c r="U733" s="13" t="str">
        <f>IF(ISNA(VLOOKUP(E733,'[2]One year follow-up_inperson'!$C:$C,1,FALSE)),"No","Yes")</f>
        <v>No</v>
      </c>
      <c r="V733" s="28" t="s">
        <v>721</v>
      </c>
    </row>
    <row r="734" spans="1:22" ht="114" x14ac:dyDescent="0.45">
      <c r="A734" s="3">
        <v>2023</v>
      </c>
      <c r="B734" s="3" t="s">
        <v>718</v>
      </c>
      <c r="C734" s="1" t="s">
        <v>1039</v>
      </c>
      <c r="D734" s="1" t="str">
        <f t="shared" si="90"/>
        <v>291</v>
      </c>
      <c r="E734" s="55">
        <v>291</v>
      </c>
      <c r="F734" s="2" t="s">
        <v>1460</v>
      </c>
      <c r="G734" s="4" t="s">
        <v>22</v>
      </c>
      <c r="H734" s="1">
        <v>28</v>
      </c>
      <c r="I734" s="1" t="s">
        <v>23</v>
      </c>
      <c r="J734" s="56" t="s">
        <v>1461</v>
      </c>
      <c r="K734" s="68">
        <f t="shared" si="91"/>
        <v>1</v>
      </c>
      <c r="L734" s="68">
        <f t="shared" si="86"/>
        <v>1</v>
      </c>
      <c r="M734" s="68">
        <f t="shared" si="87"/>
        <v>0</v>
      </c>
      <c r="N734" s="68">
        <f t="shared" si="92"/>
        <v>1</v>
      </c>
      <c r="O734" s="69">
        <f t="shared" si="93"/>
        <v>1</v>
      </c>
      <c r="P734" s="69">
        <f t="shared" si="94"/>
        <v>0</v>
      </c>
      <c r="Q734" s="69">
        <f t="shared" si="88"/>
        <v>0</v>
      </c>
      <c r="R734" s="69">
        <f t="shared" si="89"/>
        <v>0</v>
      </c>
      <c r="S734" s="70">
        <f t="shared" si="95"/>
        <v>1</v>
      </c>
      <c r="T734" s="17"/>
      <c r="U734" s="13" t="str">
        <f>IF(ISNA(VLOOKUP(E734,'[2]One year follow-up_inperson'!$C:$C,1,FALSE)),"No","Yes")</f>
        <v>No</v>
      </c>
      <c r="V734" s="28" t="s">
        <v>721</v>
      </c>
    </row>
    <row r="735" spans="1:22" ht="71.25" x14ac:dyDescent="0.45">
      <c r="A735" s="3">
        <v>2023</v>
      </c>
      <c r="B735" s="3" t="s">
        <v>718</v>
      </c>
      <c r="C735" s="1" t="s">
        <v>1039</v>
      </c>
      <c r="D735" s="1" t="str">
        <f t="shared" si="90"/>
        <v>291</v>
      </c>
      <c r="E735" s="55">
        <v>291</v>
      </c>
      <c r="F735" s="2" t="s">
        <v>1462</v>
      </c>
      <c r="G735" s="4" t="s">
        <v>22</v>
      </c>
      <c r="H735" s="1">
        <v>18</v>
      </c>
      <c r="I735" s="1" t="s">
        <v>23</v>
      </c>
      <c r="J735" s="56" t="s">
        <v>1463</v>
      </c>
      <c r="K735" s="68">
        <f t="shared" si="91"/>
        <v>1</v>
      </c>
      <c r="L735" s="68">
        <f t="shared" si="86"/>
        <v>0</v>
      </c>
      <c r="M735" s="68">
        <f t="shared" si="87"/>
        <v>0</v>
      </c>
      <c r="N735" s="68">
        <f t="shared" si="92"/>
        <v>1</v>
      </c>
      <c r="O735" s="69">
        <f t="shared" si="93"/>
        <v>0</v>
      </c>
      <c r="P735" s="69">
        <f t="shared" si="94"/>
        <v>0</v>
      </c>
      <c r="Q735" s="69">
        <f t="shared" si="88"/>
        <v>0</v>
      </c>
      <c r="R735" s="69">
        <f t="shared" si="89"/>
        <v>0</v>
      </c>
      <c r="S735" s="70">
        <f t="shared" si="95"/>
        <v>1</v>
      </c>
      <c r="T735" s="17"/>
      <c r="U735" s="13" t="str">
        <f>IF(ISNA(VLOOKUP(E735,'[2]One year follow-up_inperson'!$C:$C,1,FALSE)),"No","Yes")</f>
        <v>No</v>
      </c>
      <c r="V735" s="28" t="s">
        <v>721</v>
      </c>
    </row>
    <row r="736" spans="1:22" ht="28.5" x14ac:dyDescent="0.45">
      <c r="A736" s="3">
        <v>2023</v>
      </c>
      <c r="B736" s="3" t="s">
        <v>718</v>
      </c>
      <c r="C736" s="1" t="s">
        <v>1039</v>
      </c>
      <c r="D736" s="1" t="str">
        <f t="shared" si="90"/>
        <v>291</v>
      </c>
      <c r="E736" s="55">
        <v>291</v>
      </c>
      <c r="F736" s="2" t="s">
        <v>1464</v>
      </c>
      <c r="G736" s="4" t="s">
        <v>22</v>
      </c>
      <c r="H736" s="1">
        <v>22</v>
      </c>
      <c r="I736" s="1" t="s">
        <v>25</v>
      </c>
      <c r="J736" s="56" t="s">
        <v>1465</v>
      </c>
      <c r="K736" s="68">
        <f t="shared" si="91"/>
        <v>0</v>
      </c>
      <c r="L736" s="68">
        <f t="shared" si="86"/>
        <v>0</v>
      </c>
      <c r="M736" s="68">
        <f t="shared" si="87"/>
        <v>0</v>
      </c>
      <c r="N736" s="68">
        <f t="shared" si="92"/>
        <v>0</v>
      </c>
      <c r="O736" s="69">
        <f t="shared" si="93"/>
        <v>0</v>
      </c>
      <c r="P736" s="69">
        <f t="shared" si="94"/>
        <v>0</v>
      </c>
      <c r="Q736" s="69">
        <f t="shared" si="88"/>
        <v>0</v>
      </c>
      <c r="R736" s="69">
        <f t="shared" si="89"/>
        <v>0</v>
      </c>
      <c r="S736" s="70">
        <f t="shared" si="95"/>
        <v>0</v>
      </c>
      <c r="T736" s="17"/>
      <c r="U736" s="13" t="str">
        <f>IF(ISNA(VLOOKUP(E736,'[2]One year follow-up_inperson'!$C:$C,1,FALSE)),"No","Yes")</f>
        <v>No</v>
      </c>
      <c r="V736" s="28" t="s">
        <v>721</v>
      </c>
    </row>
    <row r="737" spans="1:22" ht="28.5" x14ac:dyDescent="0.45">
      <c r="A737" s="3">
        <v>2023</v>
      </c>
      <c r="B737" s="3" t="s">
        <v>718</v>
      </c>
      <c r="C737" s="1" t="s">
        <v>1039</v>
      </c>
      <c r="D737" s="1" t="str">
        <f t="shared" si="90"/>
        <v>291</v>
      </c>
      <c r="E737" s="55">
        <v>291</v>
      </c>
      <c r="F737" s="2" t="s">
        <v>1466</v>
      </c>
      <c r="G737" s="4" t="s">
        <v>22</v>
      </c>
      <c r="H737" s="1">
        <v>22</v>
      </c>
      <c r="I737" s="1" t="s">
        <v>25</v>
      </c>
      <c r="J737" s="57" t="s">
        <v>1467</v>
      </c>
      <c r="K737" s="68">
        <f t="shared" si="91"/>
        <v>0</v>
      </c>
      <c r="L737" s="68">
        <f t="shared" si="86"/>
        <v>1</v>
      </c>
      <c r="M737" s="68">
        <f t="shared" si="87"/>
        <v>0</v>
      </c>
      <c r="N737" s="68">
        <f t="shared" si="92"/>
        <v>1</v>
      </c>
      <c r="O737" s="69">
        <f t="shared" si="93"/>
        <v>1</v>
      </c>
      <c r="P737" s="69">
        <f t="shared" si="94"/>
        <v>0</v>
      </c>
      <c r="Q737" s="69">
        <f t="shared" si="88"/>
        <v>0</v>
      </c>
      <c r="R737" s="69">
        <f t="shared" si="89"/>
        <v>0</v>
      </c>
      <c r="S737" s="70">
        <f t="shared" si="95"/>
        <v>1</v>
      </c>
      <c r="T737" s="17"/>
      <c r="U737" s="13" t="str">
        <f>IF(ISNA(VLOOKUP(E737,'[2]One year follow-up_inperson'!$C:$C,1,FALSE)),"No","Yes")</f>
        <v>No</v>
      </c>
      <c r="V737" s="28" t="s">
        <v>721</v>
      </c>
    </row>
    <row r="738" spans="1:22" ht="71.25" x14ac:dyDescent="0.45">
      <c r="A738" s="3">
        <v>2023</v>
      </c>
      <c r="B738" s="3" t="s">
        <v>718</v>
      </c>
      <c r="C738" s="1" t="s">
        <v>1039</v>
      </c>
      <c r="D738" s="1" t="str">
        <f t="shared" si="90"/>
        <v>291</v>
      </c>
      <c r="E738" s="55">
        <v>291</v>
      </c>
      <c r="F738" s="2" t="s">
        <v>1468</v>
      </c>
      <c r="G738" s="4" t="s">
        <v>22</v>
      </c>
      <c r="H738" s="1">
        <v>26</v>
      </c>
      <c r="I738" s="1" t="s">
        <v>23</v>
      </c>
      <c r="J738" s="56" t="s">
        <v>1469</v>
      </c>
      <c r="K738" s="68">
        <f t="shared" si="91"/>
        <v>1</v>
      </c>
      <c r="L738" s="68">
        <f t="shared" si="86"/>
        <v>0</v>
      </c>
      <c r="M738" s="68">
        <f t="shared" si="87"/>
        <v>1</v>
      </c>
      <c r="N738" s="68">
        <f t="shared" si="92"/>
        <v>1</v>
      </c>
      <c r="O738" s="69">
        <f t="shared" si="93"/>
        <v>0</v>
      </c>
      <c r="P738" s="69">
        <f t="shared" si="94"/>
        <v>0</v>
      </c>
      <c r="Q738" s="69">
        <f t="shared" si="88"/>
        <v>0</v>
      </c>
      <c r="R738" s="69">
        <f t="shared" si="89"/>
        <v>0</v>
      </c>
      <c r="S738" s="70">
        <f t="shared" si="95"/>
        <v>1</v>
      </c>
      <c r="T738" s="17"/>
      <c r="U738" s="13" t="str">
        <f>IF(ISNA(VLOOKUP(E738,'[2]One year follow-up_inperson'!$C:$C,1,FALSE)),"No","Yes")</f>
        <v>No</v>
      </c>
      <c r="V738" s="28" t="s">
        <v>721</v>
      </c>
    </row>
    <row r="739" spans="1:22" ht="42.75" x14ac:dyDescent="0.45">
      <c r="A739" s="3">
        <v>2023</v>
      </c>
      <c r="B739" s="3" t="s">
        <v>718</v>
      </c>
      <c r="C739" s="1" t="s">
        <v>1039</v>
      </c>
      <c r="D739" s="1" t="str">
        <f t="shared" si="90"/>
        <v>291</v>
      </c>
      <c r="E739" s="55">
        <v>291</v>
      </c>
      <c r="F739" s="2" t="s">
        <v>1470</v>
      </c>
      <c r="G739" s="4" t="s">
        <v>22</v>
      </c>
      <c r="H739" s="1">
        <v>20</v>
      </c>
      <c r="I739" s="1" t="s">
        <v>23</v>
      </c>
      <c r="J739" s="57" t="s">
        <v>1471</v>
      </c>
      <c r="K739" s="68">
        <f t="shared" si="91"/>
        <v>1</v>
      </c>
      <c r="L739" s="68">
        <f t="shared" si="86"/>
        <v>0</v>
      </c>
      <c r="M739" s="68">
        <f t="shared" si="87"/>
        <v>0</v>
      </c>
      <c r="N739" s="68">
        <f t="shared" si="92"/>
        <v>1</v>
      </c>
      <c r="O739" s="69">
        <f t="shared" si="93"/>
        <v>0</v>
      </c>
      <c r="P739" s="69">
        <f t="shared" si="94"/>
        <v>0</v>
      </c>
      <c r="Q739" s="69">
        <f t="shared" si="88"/>
        <v>0</v>
      </c>
      <c r="R739" s="69">
        <f t="shared" si="89"/>
        <v>0</v>
      </c>
      <c r="S739" s="70">
        <f t="shared" si="95"/>
        <v>1</v>
      </c>
      <c r="T739" s="17"/>
      <c r="U739" s="13" t="str">
        <f>IF(ISNA(VLOOKUP(E739,'[2]One year follow-up_inperson'!$C:$C,1,FALSE)),"No","Yes")</f>
        <v>No</v>
      </c>
      <c r="V739" s="28" t="s">
        <v>721</v>
      </c>
    </row>
    <row r="740" spans="1:22" ht="28.5" x14ac:dyDescent="0.45">
      <c r="A740" s="3">
        <v>2023</v>
      </c>
      <c r="B740" s="3" t="s">
        <v>718</v>
      </c>
      <c r="C740" s="1" t="s">
        <v>1039</v>
      </c>
      <c r="D740" s="1" t="str">
        <f t="shared" si="90"/>
        <v>291</v>
      </c>
      <c r="E740" s="55">
        <v>291</v>
      </c>
      <c r="F740" s="2" t="s">
        <v>1472</v>
      </c>
      <c r="G740" s="4" t="s">
        <v>22</v>
      </c>
      <c r="H740" s="1">
        <v>28</v>
      </c>
      <c r="I740" s="1" t="s">
        <v>25</v>
      </c>
      <c r="J740" s="57" t="s">
        <v>1467</v>
      </c>
      <c r="K740" s="68">
        <f t="shared" si="91"/>
        <v>0</v>
      </c>
      <c r="L740" s="68">
        <f t="shared" si="86"/>
        <v>1</v>
      </c>
      <c r="M740" s="68">
        <f t="shared" si="87"/>
        <v>0</v>
      </c>
      <c r="N740" s="68">
        <f t="shared" si="92"/>
        <v>1</v>
      </c>
      <c r="O740" s="69">
        <f t="shared" si="93"/>
        <v>1</v>
      </c>
      <c r="P740" s="69">
        <f t="shared" si="94"/>
        <v>0</v>
      </c>
      <c r="Q740" s="69">
        <f t="shared" si="88"/>
        <v>0</v>
      </c>
      <c r="R740" s="69">
        <f t="shared" si="89"/>
        <v>0</v>
      </c>
      <c r="S740" s="70">
        <f t="shared" si="95"/>
        <v>1</v>
      </c>
      <c r="T740" s="17"/>
      <c r="U740" s="13" t="str">
        <f>IF(ISNA(VLOOKUP(E740,'[2]One year follow-up_inperson'!$C:$C,1,FALSE)),"No","Yes")</f>
        <v>No</v>
      </c>
      <c r="V740" s="28" t="s">
        <v>721</v>
      </c>
    </row>
    <row r="741" spans="1:22" ht="28.5" x14ac:dyDescent="0.45">
      <c r="A741" s="3">
        <v>2023</v>
      </c>
      <c r="B741" s="3" t="s">
        <v>718</v>
      </c>
      <c r="C741" s="1" t="s">
        <v>1039</v>
      </c>
      <c r="D741" s="1" t="str">
        <f t="shared" si="90"/>
        <v>291</v>
      </c>
      <c r="E741" s="55">
        <v>291</v>
      </c>
      <c r="F741" s="2" t="s">
        <v>1473</v>
      </c>
      <c r="G741" s="4" t="s">
        <v>22</v>
      </c>
      <c r="H741" s="1">
        <v>23</v>
      </c>
      <c r="I741" s="1" t="s">
        <v>23</v>
      </c>
      <c r="J741" s="57" t="s">
        <v>1474</v>
      </c>
      <c r="K741" s="68">
        <f t="shared" si="91"/>
        <v>1</v>
      </c>
      <c r="L741" s="68">
        <f t="shared" si="86"/>
        <v>0</v>
      </c>
      <c r="M741" s="68">
        <f t="shared" si="87"/>
        <v>0</v>
      </c>
      <c r="N741" s="68">
        <f t="shared" si="92"/>
        <v>1</v>
      </c>
      <c r="O741" s="69">
        <f t="shared" si="93"/>
        <v>0</v>
      </c>
      <c r="P741" s="69">
        <f t="shared" si="94"/>
        <v>0</v>
      </c>
      <c r="Q741" s="69">
        <f t="shared" si="88"/>
        <v>0</v>
      </c>
      <c r="R741" s="69">
        <f t="shared" si="89"/>
        <v>0</v>
      </c>
      <c r="S741" s="70">
        <f t="shared" si="95"/>
        <v>1</v>
      </c>
      <c r="T741" s="17"/>
      <c r="U741" s="13" t="str">
        <f>IF(ISNA(VLOOKUP(E741,'[2]One year follow-up_inperson'!$C:$C,1,FALSE)),"No","Yes")</f>
        <v>No</v>
      </c>
      <c r="V741" s="28" t="s">
        <v>721</v>
      </c>
    </row>
    <row r="742" spans="1:22" ht="42.75" x14ac:dyDescent="0.45">
      <c r="A742" s="3">
        <v>2023</v>
      </c>
      <c r="B742" s="3" t="s">
        <v>718</v>
      </c>
      <c r="C742" s="1" t="s">
        <v>1039</v>
      </c>
      <c r="D742" s="1" t="str">
        <f t="shared" si="90"/>
        <v>291</v>
      </c>
      <c r="E742" s="55">
        <v>291</v>
      </c>
      <c r="F742" s="2" t="s">
        <v>1475</v>
      </c>
      <c r="G742" s="4" t="s">
        <v>22</v>
      </c>
      <c r="H742" s="1">
        <v>22</v>
      </c>
      <c r="I742" s="1" t="s">
        <v>23</v>
      </c>
      <c r="J742" s="59" t="s">
        <v>1476</v>
      </c>
      <c r="K742" s="68">
        <f t="shared" si="91"/>
        <v>1</v>
      </c>
      <c r="L742" s="68">
        <f t="shared" si="86"/>
        <v>0</v>
      </c>
      <c r="M742" s="68">
        <f t="shared" si="87"/>
        <v>0</v>
      </c>
      <c r="N742" s="68">
        <f t="shared" si="92"/>
        <v>1</v>
      </c>
      <c r="O742" s="69">
        <f t="shared" si="93"/>
        <v>0</v>
      </c>
      <c r="P742" s="69">
        <f t="shared" si="94"/>
        <v>0</v>
      </c>
      <c r="Q742" s="69">
        <f t="shared" si="88"/>
        <v>0</v>
      </c>
      <c r="R742" s="69">
        <f t="shared" si="89"/>
        <v>0</v>
      </c>
      <c r="S742" s="70">
        <f t="shared" si="95"/>
        <v>1</v>
      </c>
      <c r="T742" s="17"/>
      <c r="U742" s="13" t="str">
        <f>IF(ISNA(VLOOKUP(E742,'[2]One year follow-up_inperson'!$C:$C,1,FALSE)),"No","Yes")</f>
        <v>No</v>
      </c>
      <c r="V742" s="28" t="s">
        <v>721</v>
      </c>
    </row>
    <row r="743" spans="1:22" ht="28.5" x14ac:dyDescent="0.45">
      <c r="A743" s="3">
        <v>2023</v>
      </c>
      <c r="B743" s="3" t="s">
        <v>718</v>
      </c>
      <c r="C743" s="1" t="s">
        <v>1039</v>
      </c>
      <c r="D743" s="1" t="str">
        <f t="shared" si="90"/>
        <v>291</v>
      </c>
      <c r="E743" s="55">
        <v>291</v>
      </c>
      <c r="F743" s="2" t="s">
        <v>1477</v>
      </c>
      <c r="G743" s="4" t="s">
        <v>22</v>
      </c>
      <c r="H743" s="1">
        <v>20</v>
      </c>
      <c r="I743" s="1" t="s">
        <v>23</v>
      </c>
      <c r="J743" s="57" t="s">
        <v>1478</v>
      </c>
      <c r="K743" s="68">
        <f t="shared" si="91"/>
        <v>0</v>
      </c>
      <c r="L743" s="68">
        <f t="shared" si="86"/>
        <v>0</v>
      </c>
      <c r="M743" s="68">
        <f t="shared" si="87"/>
        <v>0</v>
      </c>
      <c r="N743" s="68">
        <f t="shared" si="92"/>
        <v>0</v>
      </c>
      <c r="O743" s="69">
        <f t="shared" si="93"/>
        <v>0</v>
      </c>
      <c r="P743" s="69">
        <f t="shared" si="94"/>
        <v>1</v>
      </c>
      <c r="Q743" s="69">
        <f t="shared" si="88"/>
        <v>0</v>
      </c>
      <c r="R743" s="69">
        <f t="shared" si="89"/>
        <v>0</v>
      </c>
      <c r="S743" s="70">
        <f t="shared" si="95"/>
        <v>1</v>
      </c>
      <c r="T743" s="17"/>
      <c r="U743" s="13" t="str">
        <f>IF(ISNA(VLOOKUP(E743,'[2]One year follow-up_inperson'!$C:$C,1,FALSE)),"No","Yes")</f>
        <v>No</v>
      </c>
      <c r="V743" s="28" t="s">
        <v>721</v>
      </c>
    </row>
    <row r="744" spans="1:22" ht="28.5" x14ac:dyDescent="0.45">
      <c r="A744" s="3">
        <v>2023</v>
      </c>
      <c r="B744" s="3" t="s">
        <v>718</v>
      </c>
      <c r="C744" s="1" t="s">
        <v>1039</v>
      </c>
      <c r="D744" s="1" t="str">
        <f t="shared" si="90"/>
        <v>291</v>
      </c>
      <c r="E744" s="55">
        <v>291</v>
      </c>
      <c r="F744" s="2" t="s">
        <v>1479</v>
      </c>
      <c r="G744" s="4" t="s">
        <v>22</v>
      </c>
      <c r="H744" s="1">
        <v>21</v>
      </c>
      <c r="I744" s="1" t="s">
        <v>25</v>
      </c>
      <c r="J744" s="57" t="s">
        <v>1480</v>
      </c>
      <c r="K744" s="68">
        <f t="shared" si="91"/>
        <v>0</v>
      </c>
      <c r="L744" s="68">
        <f t="shared" si="86"/>
        <v>0</v>
      </c>
      <c r="M744" s="68">
        <f t="shared" si="87"/>
        <v>0</v>
      </c>
      <c r="N744" s="68">
        <f t="shared" si="92"/>
        <v>0</v>
      </c>
      <c r="O744" s="69">
        <f t="shared" si="93"/>
        <v>0</v>
      </c>
      <c r="P744" s="69">
        <f t="shared" si="94"/>
        <v>1</v>
      </c>
      <c r="Q744" s="69">
        <f t="shared" si="88"/>
        <v>0</v>
      </c>
      <c r="R744" s="69">
        <f t="shared" si="89"/>
        <v>0</v>
      </c>
      <c r="S744" s="70">
        <f t="shared" si="95"/>
        <v>1</v>
      </c>
      <c r="T744" s="17"/>
      <c r="U744" s="13" t="str">
        <f>IF(ISNA(VLOOKUP(E744,'[2]One year follow-up_inperson'!$C:$C,1,FALSE)),"No","Yes")</f>
        <v>No</v>
      </c>
      <c r="V744" s="28" t="s">
        <v>721</v>
      </c>
    </row>
    <row r="745" spans="1:22" ht="28.5" x14ac:dyDescent="0.45">
      <c r="A745" s="3">
        <v>2023</v>
      </c>
      <c r="B745" s="3" t="s">
        <v>718</v>
      </c>
      <c r="C745" s="1" t="s">
        <v>1039</v>
      </c>
      <c r="D745" s="1" t="str">
        <f t="shared" si="90"/>
        <v>291</v>
      </c>
      <c r="E745" s="55">
        <v>291</v>
      </c>
      <c r="F745" s="2" t="s">
        <v>1481</v>
      </c>
      <c r="G745" s="4" t="s">
        <v>22</v>
      </c>
      <c r="H745" s="1">
        <v>23</v>
      </c>
      <c r="I745" s="1" t="s">
        <v>23</v>
      </c>
      <c r="J745" s="57" t="s">
        <v>1482</v>
      </c>
      <c r="K745" s="68">
        <f t="shared" si="91"/>
        <v>1</v>
      </c>
      <c r="L745" s="68">
        <f t="shared" si="86"/>
        <v>0</v>
      </c>
      <c r="M745" s="68">
        <f t="shared" si="87"/>
        <v>0</v>
      </c>
      <c r="N745" s="68">
        <f t="shared" si="92"/>
        <v>1</v>
      </c>
      <c r="O745" s="69">
        <f t="shared" si="93"/>
        <v>0</v>
      </c>
      <c r="P745" s="69">
        <f t="shared" si="94"/>
        <v>0</v>
      </c>
      <c r="Q745" s="69">
        <f t="shared" si="88"/>
        <v>0</v>
      </c>
      <c r="R745" s="69">
        <f t="shared" si="89"/>
        <v>0</v>
      </c>
      <c r="S745" s="70">
        <f t="shared" si="95"/>
        <v>1</v>
      </c>
      <c r="T745" s="17"/>
      <c r="U745" s="13" t="str">
        <f>IF(ISNA(VLOOKUP(E745,'[2]One year follow-up_inperson'!$C:$C,1,FALSE)),"No","Yes")</f>
        <v>No</v>
      </c>
      <c r="V745" s="28" t="s">
        <v>721</v>
      </c>
    </row>
    <row r="746" spans="1:22" ht="28.5" x14ac:dyDescent="0.45">
      <c r="A746" s="3">
        <v>2023</v>
      </c>
      <c r="B746" s="3" t="s">
        <v>718</v>
      </c>
      <c r="C746" s="1" t="s">
        <v>1039</v>
      </c>
      <c r="D746" s="1" t="str">
        <f t="shared" si="90"/>
        <v>291</v>
      </c>
      <c r="E746" s="55">
        <v>291</v>
      </c>
      <c r="F746" s="2" t="s">
        <v>1483</v>
      </c>
      <c r="G746" s="4" t="s">
        <v>22</v>
      </c>
      <c r="H746" s="1">
        <v>21</v>
      </c>
      <c r="I746" s="1" t="s">
        <v>23</v>
      </c>
      <c r="J746" s="56" t="s">
        <v>1484</v>
      </c>
      <c r="K746" s="68">
        <f t="shared" si="91"/>
        <v>1</v>
      </c>
      <c r="L746" s="68">
        <f t="shared" si="86"/>
        <v>0</v>
      </c>
      <c r="M746" s="68">
        <f t="shared" si="87"/>
        <v>0</v>
      </c>
      <c r="N746" s="68">
        <f t="shared" si="92"/>
        <v>1</v>
      </c>
      <c r="O746" s="69">
        <f t="shared" si="93"/>
        <v>0</v>
      </c>
      <c r="P746" s="69">
        <f t="shared" si="94"/>
        <v>0</v>
      </c>
      <c r="Q746" s="69">
        <f t="shared" si="88"/>
        <v>0</v>
      </c>
      <c r="R746" s="69">
        <f t="shared" si="89"/>
        <v>0</v>
      </c>
      <c r="S746" s="70">
        <f t="shared" si="95"/>
        <v>1</v>
      </c>
      <c r="T746" s="17"/>
      <c r="U746" s="13" t="str">
        <f>IF(ISNA(VLOOKUP(E746,'[2]One year follow-up_inperson'!$C:$C,1,FALSE)),"No","Yes")</f>
        <v>No</v>
      </c>
      <c r="V746" s="28" t="s">
        <v>721</v>
      </c>
    </row>
    <row r="747" spans="1:22" ht="28.5" x14ac:dyDescent="0.45">
      <c r="A747" s="3">
        <v>2023</v>
      </c>
      <c r="B747" s="3" t="s">
        <v>718</v>
      </c>
      <c r="C747" s="1" t="s">
        <v>1039</v>
      </c>
      <c r="D747" s="1" t="str">
        <f t="shared" si="90"/>
        <v>291</v>
      </c>
      <c r="E747" s="55">
        <v>291</v>
      </c>
      <c r="F747" s="2" t="s">
        <v>1485</v>
      </c>
      <c r="G747" s="4" t="s">
        <v>22</v>
      </c>
      <c r="H747" s="1">
        <v>21</v>
      </c>
      <c r="I747" s="1" t="s">
        <v>23</v>
      </c>
      <c r="J747" s="57" t="s">
        <v>1486</v>
      </c>
      <c r="K747" s="68">
        <f t="shared" si="91"/>
        <v>0</v>
      </c>
      <c r="L747" s="68">
        <f t="shared" si="86"/>
        <v>1</v>
      </c>
      <c r="M747" s="68">
        <f t="shared" si="87"/>
        <v>0</v>
      </c>
      <c r="N747" s="68">
        <f t="shared" si="92"/>
        <v>1</v>
      </c>
      <c r="O747" s="69">
        <f t="shared" si="93"/>
        <v>0</v>
      </c>
      <c r="P747" s="69">
        <f t="shared" si="94"/>
        <v>0</v>
      </c>
      <c r="Q747" s="69">
        <f t="shared" si="88"/>
        <v>0</v>
      </c>
      <c r="R747" s="69">
        <f t="shared" si="89"/>
        <v>0</v>
      </c>
      <c r="S747" s="70">
        <f t="shared" si="95"/>
        <v>1</v>
      </c>
      <c r="T747" s="17"/>
      <c r="U747" s="13" t="str">
        <f>IF(ISNA(VLOOKUP(E747,'[2]One year follow-up_inperson'!$C:$C,1,FALSE)),"No","Yes")</f>
        <v>No</v>
      </c>
      <c r="V747" s="28" t="s">
        <v>721</v>
      </c>
    </row>
    <row r="748" spans="1:22" ht="42.75" x14ac:dyDescent="0.45">
      <c r="A748" s="3">
        <v>2023</v>
      </c>
      <c r="B748" s="3" t="s">
        <v>718</v>
      </c>
      <c r="C748" s="1" t="s">
        <v>1039</v>
      </c>
      <c r="D748" s="1" t="str">
        <f t="shared" si="90"/>
        <v>291</v>
      </c>
      <c r="E748" s="55">
        <v>291</v>
      </c>
      <c r="F748" s="2" t="s">
        <v>1487</v>
      </c>
      <c r="G748" s="4" t="s">
        <v>22</v>
      </c>
      <c r="H748" s="1">
        <v>26</v>
      </c>
      <c r="I748" s="1" t="s">
        <v>23</v>
      </c>
      <c r="J748" s="57" t="s">
        <v>1488</v>
      </c>
      <c r="K748" s="68">
        <f t="shared" si="91"/>
        <v>0</v>
      </c>
      <c r="L748" s="68">
        <f t="shared" si="86"/>
        <v>1</v>
      </c>
      <c r="M748" s="68">
        <f t="shared" si="87"/>
        <v>0</v>
      </c>
      <c r="N748" s="68">
        <f t="shared" si="92"/>
        <v>1</v>
      </c>
      <c r="O748" s="69">
        <f t="shared" si="93"/>
        <v>1</v>
      </c>
      <c r="P748" s="69">
        <f t="shared" si="94"/>
        <v>0</v>
      </c>
      <c r="Q748" s="69">
        <f t="shared" si="88"/>
        <v>0</v>
      </c>
      <c r="R748" s="69">
        <f t="shared" si="89"/>
        <v>0</v>
      </c>
      <c r="S748" s="70">
        <f t="shared" si="95"/>
        <v>1</v>
      </c>
      <c r="T748" s="17"/>
      <c r="U748" s="13" t="str">
        <f>IF(ISNA(VLOOKUP(E748,'[2]One year follow-up_inperson'!$C:$C,1,FALSE)),"No","Yes")</f>
        <v>No</v>
      </c>
      <c r="V748" s="28" t="s">
        <v>721</v>
      </c>
    </row>
    <row r="749" spans="1:22" ht="28.5" x14ac:dyDescent="0.45">
      <c r="A749" s="3">
        <v>2023</v>
      </c>
      <c r="B749" s="3" t="s">
        <v>718</v>
      </c>
      <c r="C749" s="1" t="s">
        <v>1039</v>
      </c>
      <c r="D749" s="1" t="str">
        <f t="shared" si="90"/>
        <v>291</v>
      </c>
      <c r="E749" s="55">
        <v>291</v>
      </c>
      <c r="F749" s="2" t="s">
        <v>1489</v>
      </c>
      <c r="G749" s="4" t="s">
        <v>22</v>
      </c>
      <c r="H749" s="1">
        <v>26</v>
      </c>
      <c r="I749" s="1" t="s">
        <v>25</v>
      </c>
      <c r="J749" s="56" t="s">
        <v>1490</v>
      </c>
      <c r="K749" s="68">
        <f t="shared" si="91"/>
        <v>0</v>
      </c>
      <c r="L749" s="68">
        <f t="shared" si="86"/>
        <v>0</v>
      </c>
      <c r="M749" s="68">
        <f t="shared" si="87"/>
        <v>0</v>
      </c>
      <c r="N749" s="68">
        <f t="shared" si="92"/>
        <v>0</v>
      </c>
      <c r="O749" s="69">
        <f t="shared" si="93"/>
        <v>0</v>
      </c>
      <c r="P749" s="69">
        <f t="shared" si="94"/>
        <v>0</v>
      </c>
      <c r="Q749" s="69">
        <f t="shared" si="88"/>
        <v>0</v>
      </c>
      <c r="R749" s="69">
        <f t="shared" si="89"/>
        <v>0</v>
      </c>
      <c r="S749" s="70">
        <f t="shared" si="95"/>
        <v>0</v>
      </c>
      <c r="T749" s="17"/>
      <c r="U749" s="13" t="str">
        <f>IF(ISNA(VLOOKUP(E749,'[2]One year follow-up_inperson'!$C:$C,1,FALSE)),"No","Yes")</f>
        <v>No</v>
      </c>
      <c r="V749" s="28" t="s">
        <v>721</v>
      </c>
    </row>
    <row r="750" spans="1:22" ht="28.5" x14ac:dyDescent="0.45">
      <c r="A750" s="3">
        <v>2023</v>
      </c>
      <c r="B750" s="3" t="s">
        <v>718</v>
      </c>
      <c r="C750" s="1" t="s">
        <v>1039</v>
      </c>
      <c r="D750" s="1" t="str">
        <f t="shared" si="90"/>
        <v>291</v>
      </c>
      <c r="E750" s="55">
        <v>291</v>
      </c>
      <c r="F750" s="2" t="s">
        <v>1491</v>
      </c>
      <c r="G750" s="4" t="s">
        <v>22</v>
      </c>
      <c r="H750" s="1">
        <v>23</v>
      </c>
      <c r="I750" s="1" t="s">
        <v>23</v>
      </c>
      <c r="J750" s="56" t="s">
        <v>1492</v>
      </c>
      <c r="K750" s="68">
        <f t="shared" si="91"/>
        <v>0</v>
      </c>
      <c r="L750" s="68">
        <f t="shared" si="86"/>
        <v>0</v>
      </c>
      <c r="M750" s="68">
        <f t="shared" si="87"/>
        <v>0</v>
      </c>
      <c r="N750" s="68">
        <f t="shared" si="92"/>
        <v>0</v>
      </c>
      <c r="O750" s="69">
        <f t="shared" si="93"/>
        <v>0</v>
      </c>
      <c r="P750" s="69">
        <f t="shared" si="94"/>
        <v>0</v>
      </c>
      <c r="Q750" s="69">
        <f t="shared" si="88"/>
        <v>0</v>
      </c>
      <c r="R750" s="69">
        <f t="shared" si="89"/>
        <v>0</v>
      </c>
      <c r="S750" s="70">
        <f t="shared" si="95"/>
        <v>0</v>
      </c>
      <c r="T750" s="17"/>
      <c r="U750" s="13" t="str">
        <f>IF(ISNA(VLOOKUP(E750,'[2]One year follow-up_inperson'!$C:$C,1,FALSE)),"No","Yes")</f>
        <v>No</v>
      </c>
      <c r="V750" s="28" t="s">
        <v>721</v>
      </c>
    </row>
    <row r="751" spans="1:22" ht="28.5" x14ac:dyDescent="0.45">
      <c r="A751" s="3">
        <v>2023</v>
      </c>
      <c r="B751" s="3" t="s">
        <v>718</v>
      </c>
      <c r="C751" s="1" t="s">
        <v>1039</v>
      </c>
      <c r="D751" s="1" t="str">
        <f t="shared" si="90"/>
        <v>291</v>
      </c>
      <c r="E751" s="55">
        <v>291</v>
      </c>
      <c r="F751" s="2" t="s">
        <v>1493</v>
      </c>
      <c r="G751" s="4" t="s">
        <v>22</v>
      </c>
      <c r="H751" s="1">
        <v>28</v>
      </c>
      <c r="I751" s="1" t="s">
        <v>23</v>
      </c>
      <c r="J751" s="56" t="s">
        <v>1494</v>
      </c>
      <c r="K751" s="68">
        <f t="shared" si="91"/>
        <v>1</v>
      </c>
      <c r="L751" s="68">
        <f t="shared" si="86"/>
        <v>0</v>
      </c>
      <c r="M751" s="68">
        <f t="shared" si="87"/>
        <v>0</v>
      </c>
      <c r="N751" s="68">
        <f t="shared" si="92"/>
        <v>1</v>
      </c>
      <c r="O751" s="69">
        <f t="shared" si="93"/>
        <v>0</v>
      </c>
      <c r="P751" s="69">
        <f t="shared" si="94"/>
        <v>0</v>
      </c>
      <c r="Q751" s="69">
        <f t="shared" si="88"/>
        <v>0</v>
      </c>
      <c r="R751" s="69">
        <f t="shared" si="89"/>
        <v>0</v>
      </c>
      <c r="S751" s="70">
        <f t="shared" si="95"/>
        <v>1</v>
      </c>
      <c r="T751" s="17"/>
      <c r="U751" s="13" t="str">
        <f>IF(ISNA(VLOOKUP(E751,'[2]One year follow-up_inperson'!$C:$C,1,FALSE)),"No","Yes")</f>
        <v>No</v>
      </c>
      <c r="V751" s="28" t="s">
        <v>721</v>
      </c>
    </row>
    <row r="752" spans="1:22" ht="28.5" x14ac:dyDescent="0.45">
      <c r="A752" s="3">
        <v>2023</v>
      </c>
      <c r="B752" s="3" t="s">
        <v>718</v>
      </c>
      <c r="C752" s="1" t="s">
        <v>1039</v>
      </c>
      <c r="D752" s="1" t="str">
        <f t="shared" si="90"/>
        <v>291</v>
      </c>
      <c r="E752" s="55">
        <v>291</v>
      </c>
      <c r="F752" s="2" t="s">
        <v>1495</v>
      </c>
      <c r="G752" s="4" t="s">
        <v>22</v>
      </c>
      <c r="H752" s="1">
        <v>30</v>
      </c>
      <c r="I752" s="1" t="s">
        <v>23</v>
      </c>
      <c r="J752" s="57" t="s">
        <v>1496</v>
      </c>
      <c r="K752" s="68">
        <f t="shared" si="91"/>
        <v>1</v>
      </c>
      <c r="L752" s="68">
        <f t="shared" ref="L752:L769" si="96">IF(OR(ISNUMBER(SEARCH("decision",J752))=TRUE,ISNUMBER(SEARCH("save",J752))=TRUE,ISNUMBER(SEARCH("saving",J752))=TRUE,ISNUMBER(SEARCH("started",J752))=TRUE,ISNUMBER(SEARCH("buy",J752))=TRUE,ISNUMBER(SEARCH("bought",J752))=TRUE),1,0)</f>
        <v>0</v>
      </c>
      <c r="M752" s="68">
        <f t="shared" ref="M752:M769" si="97">IF(OR(ISNUMBER(SEARCH("active",J752))=TRUE,ISNUMBER(SEARCH("proactive",J752))=TRUE,ISNUMBER(SEARCH("face challenge",J752))=TRUE),1,0)</f>
        <v>0</v>
      </c>
      <c r="N752" s="68">
        <f t="shared" si="92"/>
        <v>1</v>
      </c>
      <c r="O752" s="69">
        <f t="shared" si="93"/>
        <v>0</v>
      </c>
      <c r="P752" s="69">
        <f t="shared" si="94"/>
        <v>0</v>
      </c>
      <c r="Q752" s="69">
        <f t="shared" ref="Q752:Q769" si="98">IF(OR(ISNUMBER(SEARCH("school admission",J752))=TRUE,ISNUMBER(SEARCH("perfomance in class",J752))=TRUE,ISNUMBER(SEARCH("scholarship",J752))=TRUE,ISNUMBER(SEARCH("pursue higher education",J752))=TRUE),1,0)</f>
        <v>0</v>
      </c>
      <c r="R752" s="69">
        <f t="shared" ref="R752:R769" si="99">IF(OR(ISNUMBER(SEARCH("leadership role",J752))=TRUE),1,0)</f>
        <v>0</v>
      </c>
      <c r="S752" s="70">
        <f t="shared" si="95"/>
        <v>1</v>
      </c>
      <c r="T752" s="17"/>
      <c r="U752" s="13" t="str">
        <f>IF(ISNA(VLOOKUP(E752,'[2]One year follow-up_inperson'!$C:$C,1,FALSE)),"No","Yes")</f>
        <v>No</v>
      </c>
      <c r="V752" s="28" t="s">
        <v>721</v>
      </c>
    </row>
    <row r="753" spans="1:22" ht="28.5" x14ac:dyDescent="0.45">
      <c r="A753" s="3">
        <v>2023</v>
      </c>
      <c r="B753" s="3" t="s">
        <v>718</v>
      </c>
      <c r="C753" s="1" t="s">
        <v>1039</v>
      </c>
      <c r="D753" s="1" t="str">
        <f t="shared" si="90"/>
        <v>291</v>
      </c>
      <c r="E753" s="55">
        <v>291</v>
      </c>
      <c r="F753" s="2" t="s">
        <v>1497</v>
      </c>
      <c r="G753" s="4" t="s">
        <v>22</v>
      </c>
      <c r="H753" s="1">
        <v>20</v>
      </c>
      <c r="I753" s="1" t="s">
        <v>25</v>
      </c>
      <c r="J753" s="56" t="s">
        <v>1490</v>
      </c>
      <c r="K753" s="68">
        <f t="shared" si="91"/>
        <v>0</v>
      </c>
      <c r="L753" s="68">
        <f t="shared" si="96"/>
        <v>0</v>
      </c>
      <c r="M753" s="68">
        <f t="shared" si="97"/>
        <v>0</v>
      </c>
      <c r="N753" s="68">
        <f t="shared" si="92"/>
        <v>0</v>
      </c>
      <c r="O753" s="69">
        <f t="shared" si="93"/>
        <v>0</v>
      </c>
      <c r="P753" s="69">
        <f t="shared" si="94"/>
        <v>0</v>
      </c>
      <c r="Q753" s="69">
        <f t="shared" si="98"/>
        <v>0</v>
      </c>
      <c r="R753" s="69">
        <f t="shared" si="99"/>
        <v>0</v>
      </c>
      <c r="S753" s="70">
        <f t="shared" si="95"/>
        <v>0</v>
      </c>
      <c r="T753" s="17"/>
      <c r="U753" s="13" t="str">
        <f>IF(ISNA(VLOOKUP(E753,'[2]One year follow-up_inperson'!$C:$C,1,FALSE)),"No","Yes")</f>
        <v>No</v>
      </c>
      <c r="V753" s="28" t="s">
        <v>721</v>
      </c>
    </row>
    <row r="754" spans="1:22" ht="28.5" x14ac:dyDescent="0.45">
      <c r="A754" s="3">
        <v>2023</v>
      </c>
      <c r="B754" s="3" t="s">
        <v>718</v>
      </c>
      <c r="C754" s="1" t="s">
        <v>1039</v>
      </c>
      <c r="D754" s="1" t="str">
        <f t="shared" si="90"/>
        <v>291</v>
      </c>
      <c r="E754" s="55">
        <v>291</v>
      </c>
      <c r="F754" s="2" t="s">
        <v>1498</v>
      </c>
      <c r="G754" s="4" t="s">
        <v>22</v>
      </c>
      <c r="H754" s="1">
        <v>28</v>
      </c>
      <c r="I754" s="1" t="s">
        <v>23</v>
      </c>
      <c r="J754" s="57" t="s">
        <v>1499</v>
      </c>
      <c r="K754" s="68">
        <f t="shared" si="91"/>
        <v>0</v>
      </c>
      <c r="L754" s="68">
        <f t="shared" si="96"/>
        <v>1</v>
      </c>
      <c r="M754" s="68">
        <f t="shared" si="97"/>
        <v>0</v>
      </c>
      <c r="N754" s="68">
        <f t="shared" si="92"/>
        <v>1</v>
      </c>
      <c r="O754" s="69">
        <f t="shared" si="93"/>
        <v>1</v>
      </c>
      <c r="P754" s="69">
        <f t="shared" si="94"/>
        <v>0</v>
      </c>
      <c r="Q754" s="69">
        <f t="shared" si="98"/>
        <v>0</v>
      </c>
      <c r="R754" s="69">
        <f t="shared" si="99"/>
        <v>0</v>
      </c>
      <c r="S754" s="70">
        <f t="shared" si="95"/>
        <v>1</v>
      </c>
      <c r="T754" s="17"/>
      <c r="U754" s="13" t="str">
        <f>IF(ISNA(VLOOKUP(E754,'[2]One year follow-up_inperson'!$C:$C,1,FALSE)),"No","Yes")</f>
        <v>No</v>
      </c>
      <c r="V754" s="28" t="s">
        <v>721</v>
      </c>
    </row>
    <row r="755" spans="1:22" ht="28.5" x14ac:dyDescent="0.45">
      <c r="A755" s="3">
        <v>2023</v>
      </c>
      <c r="B755" s="3" t="s">
        <v>718</v>
      </c>
      <c r="C755" s="1" t="s">
        <v>1039</v>
      </c>
      <c r="D755" s="1" t="str">
        <f t="shared" si="90"/>
        <v>291</v>
      </c>
      <c r="E755" s="55">
        <v>291</v>
      </c>
      <c r="F755" s="2" t="s">
        <v>1500</v>
      </c>
      <c r="G755" s="4" t="s">
        <v>22</v>
      </c>
      <c r="H755" s="1">
        <v>31</v>
      </c>
      <c r="I755" s="1" t="s">
        <v>23</v>
      </c>
      <c r="J755" s="57" t="s">
        <v>1501</v>
      </c>
      <c r="K755" s="68">
        <f t="shared" si="91"/>
        <v>0</v>
      </c>
      <c r="L755" s="68">
        <f t="shared" si="96"/>
        <v>1</v>
      </c>
      <c r="M755" s="68">
        <f t="shared" si="97"/>
        <v>0</v>
      </c>
      <c r="N755" s="68">
        <f t="shared" si="92"/>
        <v>1</v>
      </c>
      <c r="O755" s="69">
        <f t="shared" si="93"/>
        <v>0</v>
      </c>
      <c r="P755" s="69">
        <f t="shared" si="94"/>
        <v>0</v>
      </c>
      <c r="Q755" s="69">
        <f t="shared" si="98"/>
        <v>0</v>
      </c>
      <c r="R755" s="69">
        <f t="shared" si="99"/>
        <v>0</v>
      </c>
      <c r="S755" s="70">
        <f t="shared" si="95"/>
        <v>1</v>
      </c>
      <c r="T755" s="17"/>
      <c r="U755" s="13" t="str">
        <f>IF(ISNA(VLOOKUP(E755,'[2]One year follow-up_inperson'!$C:$C,1,FALSE)),"No","Yes")</f>
        <v>No</v>
      </c>
      <c r="V755" s="28" t="s">
        <v>721</v>
      </c>
    </row>
    <row r="756" spans="1:22" ht="28.5" x14ac:dyDescent="0.45">
      <c r="A756" s="3">
        <v>2023</v>
      </c>
      <c r="B756" s="3" t="s">
        <v>718</v>
      </c>
      <c r="C756" s="1" t="s">
        <v>1039</v>
      </c>
      <c r="D756" s="1" t="str">
        <f t="shared" si="90"/>
        <v>291</v>
      </c>
      <c r="E756" s="55">
        <v>291</v>
      </c>
      <c r="F756" s="2" t="s">
        <v>1502</v>
      </c>
      <c r="G756" s="4" t="s">
        <v>22</v>
      </c>
      <c r="H756" s="1">
        <v>22</v>
      </c>
      <c r="I756" s="1" t="s">
        <v>23</v>
      </c>
      <c r="J756" s="57" t="s">
        <v>1503</v>
      </c>
      <c r="K756" s="68">
        <f t="shared" si="91"/>
        <v>0</v>
      </c>
      <c r="L756" s="68">
        <f t="shared" si="96"/>
        <v>0</v>
      </c>
      <c r="M756" s="68">
        <f t="shared" si="97"/>
        <v>0</v>
      </c>
      <c r="N756" s="68">
        <f t="shared" si="92"/>
        <v>0</v>
      </c>
      <c r="O756" s="69">
        <f t="shared" si="93"/>
        <v>0</v>
      </c>
      <c r="P756" s="69">
        <f t="shared" si="94"/>
        <v>1</v>
      </c>
      <c r="Q756" s="69">
        <f t="shared" si="98"/>
        <v>0</v>
      </c>
      <c r="R756" s="69">
        <f t="shared" si="99"/>
        <v>0</v>
      </c>
      <c r="S756" s="70">
        <f t="shared" si="95"/>
        <v>1</v>
      </c>
      <c r="T756" s="17"/>
      <c r="U756" s="13" t="str">
        <f>IF(ISNA(VLOOKUP(E756,'[2]One year follow-up_inperson'!$C:$C,1,FALSE)),"No","Yes")</f>
        <v>No</v>
      </c>
      <c r="V756" s="28" t="s">
        <v>721</v>
      </c>
    </row>
    <row r="757" spans="1:22" ht="42.75" x14ac:dyDescent="0.45">
      <c r="A757" s="3">
        <v>2023</v>
      </c>
      <c r="B757" s="3" t="s">
        <v>718</v>
      </c>
      <c r="C757" s="1" t="s">
        <v>1039</v>
      </c>
      <c r="D757" s="1" t="str">
        <f t="shared" si="90"/>
        <v>291</v>
      </c>
      <c r="E757" s="55">
        <v>291</v>
      </c>
      <c r="F757" s="2" t="s">
        <v>1504</v>
      </c>
      <c r="G757" s="4" t="s">
        <v>22</v>
      </c>
      <c r="H757" s="1">
        <v>24</v>
      </c>
      <c r="I757" s="1" t="s">
        <v>23</v>
      </c>
      <c r="J757" s="57" t="s">
        <v>1505</v>
      </c>
      <c r="K757" s="68">
        <f t="shared" si="91"/>
        <v>0</v>
      </c>
      <c r="L757" s="68">
        <f t="shared" si="96"/>
        <v>1</v>
      </c>
      <c r="M757" s="68">
        <f t="shared" si="97"/>
        <v>0</v>
      </c>
      <c r="N757" s="68">
        <f t="shared" si="92"/>
        <v>1</v>
      </c>
      <c r="O757" s="69">
        <f t="shared" si="93"/>
        <v>1</v>
      </c>
      <c r="P757" s="69">
        <f t="shared" si="94"/>
        <v>0</v>
      </c>
      <c r="Q757" s="69">
        <f t="shared" si="98"/>
        <v>0</v>
      </c>
      <c r="R757" s="69">
        <f t="shared" si="99"/>
        <v>0</v>
      </c>
      <c r="S757" s="70">
        <f t="shared" si="95"/>
        <v>1</v>
      </c>
      <c r="T757" s="17"/>
      <c r="U757" s="13" t="str">
        <f>IF(ISNA(VLOOKUP(E757,'[2]One year follow-up_inperson'!$C:$C,1,FALSE)),"No","Yes")</f>
        <v>No</v>
      </c>
      <c r="V757" s="28" t="s">
        <v>721</v>
      </c>
    </row>
    <row r="758" spans="1:22" ht="28.5" x14ac:dyDescent="0.45">
      <c r="A758" s="3">
        <v>2023</v>
      </c>
      <c r="B758" s="3" t="s">
        <v>718</v>
      </c>
      <c r="C758" s="1" t="s">
        <v>1039</v>
      </c>
      <c r="D758" s="1" t="str">
        <f t="shared" si="90"/>
        <v>291</v>
      </c>
      <c r="E758" s="55">
        <v>291</v>
      </c>
      <c r="F758" s="2" t="s">
        <v>1506</v>
      </c>
      <c r="G758" s="4" t="s">
        <v>22</v>
      </c>
      <c r="H758" s="1">
        <v>18</v>
      </c>
      <c r="I758" s="1" t="s">
        <v>25</v>
      </c>
      <c r="J758" s="56" t="s">
        <v>1490</v>
      </c>
      <c r="K758" s="68">
        <f t="shared" si="91"/>
        <v>0</v>
      </c>
      <c r="L758" s="68">
        <f t="shared" si="96"/>
        <v>0</v>
      </c>
      <c r="M758" s="68">
        <f t="shared" si="97"/>
        <v>0</v>
      </c>
      <c r="N758" s="68">
        <f t="shared" si="92"/>
        <v>0</v>
      </c>
      <c r="O758" s="69">
        <f t="shared" si="93"/>
        <v>0</v>
      </c>
      <c r="P758" s="69">
        <f t="shared" si="94"/>
        <v>0</v>
      </c>
      <c r="Q758" s="69">
        <f t="shared" si="98"/>
        <v>0</v>
      </c>
      <c r="R758" s="69">
        <f t="shared" si="99"/>
        <v>0</v>
      </c>
      <c r="S758" s="70">
        <f t="shared" si="95"/>
        <v>0</v>
      </c>
      <c r="T758" s="17"/>
      <c r="U758" s="13" t="str">
        <f>IF(ISNA(VLOOKUP(E758,'[2]One year follow-up_inperson'!$C:$C,1,FALSE)),"No","Yes")</f>
        <v>No</v>
      </c>
      <c r="V758" s="28" t="s">
        <v>721</v>
      </c>
    </row>
    <row r="759" spans="1:22" ht="28.5" x14ac:dyDescent="0.45">
      <c r="A759" s="3">
        <v>2023</v>
      </c>
      <c r="B759" s="3" t="s">
        <v>718</v>
      </c>
      <c r="C759" s="1" t="s">
        <v>1039</v>
      </c>
      <c r="D759" s="1" t="str">
        <f t="shared" si="90"/>
        <v>291</v>
      </c>
      <c r="E759" s="55">
        <v>291</v>
      </c>
      <c r="F759" s="2" t="s">
        <v>1507</v>
      </c>
      <c r="G759" s="4" t="s">
        <v>22</v>
      </c>
      <c r="H759" s="1">
        <v>24</v>
      </c>
      <c r="I759" s="1" t="s">
        <v>25</v>
      </c>
      <c r="J759" s="56" t="s">
        <v>1490</v>
      </c>
      <c r="K759" s="68">
        <f t="shared" si="91"/>
        <v>0</v>
      </c>
      <c r="L759" s="68">
        <f t="shared" si="96"/>
        <v>0</v>
      </c>
      <c r="M759" s="68">
        <f t="shared" si="97"/>
        <v>0</v>
      </c>
      <c r="N759" s="68">
        <f t="shared" si="92"/>
        <v>0</v>
      </c>
      <c r="O759" s="69">
        <f t="shared" si="93"/>
        <v>0</v>
      </c>
      <c r="P759" s="69">
        <f t="shared" si="94"/>
        <v>0</v>
      </c>
      <c r="Q759" s="69">
        <f t="shared" si="98"/>
        <v>0</v>
      </c>
      <c r="R759" s="69">
        <f t="shared" si="99"/>
        <v>0</v>
      </c>
      <c r="S759" s="70">
        <f t="shared" si="95"/>
        <v>0</v>
      </c>
      <c r="T759" s="17"/>
      <c r="U759" s="13" t="str">
        <f>IF(ISNA(VLOOKUP(E759,'[2]One year follow-up_inperson'!$C:$C,1,FALSE)),"No","Yes")</f>
        <v>No</v>
      </c>
      <c r="V759" s="28" t="s">
        <v>721</v>
      </c>
    </row>
    <row r="760" spans="1:22" ht="28.5" x14ac:dyDescent="0.45">
      <c r="A760" s="3">
        <v>2023</v>
      </c>
      <c r="B760" s="3" t="s">
        <v>718</v>
      </c>
      <c r="C760" s="1" t="s">
        <v>1039</v>
      </c>
      <c r="D760" s="1" t="str">
        <f t="shared" ref="D760:D769" si="100">LEFT(E760,3)</f>
        <v>291</v>
      </c>
      <c r="E760" s="55">
        <v>291</v>
      </c>
      <c r="F760" s="2" t="s">
        <v>520</v>
      </c>
      <c r="G760" s="4" t="s">
        <v>22</v>
      </c>
      <c r="H760" s="1">
        <v>23</v>
      </c>
      <c r="I760" s="1" t="s">
        <v>23</v>
      </c>
      <c r="J760" s="57" t="s">
        <v>1508</v>
      </c>
      <c r="K760" s="68">
        <f t="shared" si="91"/>
        <v>0</v>
      </c>
      <c r="L760" s="68">
        <f t="shared" si="96"/>
        <v>1</v>
      </c>
      <c r="M760" s="68">
        <f t="shared" si="97"/>
        <v>0</v>
      </c>
      <c r="N760" s="68">
        <f t="shared" si="92"/>
        <v>1</v>
      </c>
      <c r="O760" s="69">
        <f t="shared" si="93"/>
        <v>0</v>
      </c>
      <c r="P760" s="69">
        <f t="shared" si="94"/>
        <v>0</v>
      </c>
      <c r="Q760" s="69">
        <f t="shared" si="98"/>
        <v>0</v>
      </c>
      <c r="R760" s="69">
        <f t="shared" si="99"/>
        <v>0</v>
      </c>
      <c r="S760" s="70">
        <f t="shared" si="95"/>
        <v>1</v>
      </c>
      <c r="T760" s="17"/>
      <c r="U760" s="13" t="str">
        <f>IF(ISNA(VLOOKUP(E760,'[2]One year follow-up_inperson'!$C:$C,1,FALSE)),"No","Yes")</f>
        <v>No</v>
      </c>
      <c r="V760" s="28" t="s">
        <v>721</v>
      </c>
    </row>
    <row r="761" spans="1:22" ht="42.75" x14ac:dyDescent="0.45">
      <c r="A761" s="3">
        <v>2023</v>
      </c>
      <c r="B761" s="3" t="s">
        <v>718</v>
      </c>
      <c r="C761" s="1" t="s">
        <v>1039</v>
      </c>
      <c r="D761" s="1" t="str">
        <f t="shared" si="100"/>
        <v>291</v>
      </c>
      <c r="E761" s="55">
        <v>291</v>
      </c>
      <c r="F761" s="2" t="s">
        <v>1509</v>
      </c>
      <c r="G761" s="4" t="s">
        <v>22</v>
      </c>
      <c r="H761" s="1">
        <v>17</v>
      </c>
      <c r="I761" s="1" t="s">
        <v>23</v>
      </c>
      <c r="J761" s="57" t="s">
        <v>1510</v>
      </c>
      <c r="K761" s="68">
        <f t="shared" ref="K761:K769" si="101">IF(OR(ISNUMBER(SEARCH("confidence",J761))=TRUE,ISNUMBER(SEARCH("hope for the future",J761))=TRUE,ISNUMBER(SEARCH("communicate",J761))=TRUE,ISNUMBER(SEARCH("worthy",J761))=TRUE,ISNUMBER(SEARCH("thought",J761))=TRUE,ISNUMBER(SEARCH("open",J761))=TRUE,ISNUMBER(SEARCH("believe",J761))=TRUE,ISNUMBER(SEARCH("confident",J761))=TRUE,ISNUMBER(SEARCH("empower",J761))=TRUE),1,0)</f>
        <v>1</v>
      </c>
      <c r="L761" s="68">
        <f t="shared" si="96"/>
        <v>1</v>
      </c>
      <c r="M761" s="68">
        <f t="shared" si="97"/>
        <v>0</v>
      </c>
      <c r="N761" s="68">
        <f t="shared" si="92"/>
        <v>1</v>
      </c>
      <c r="O761" s="69">
        <f t="shared" si="93"/>
        <v>0</v>
      </c>
      <c r="P761" s="69">
        <f t="shared" si="94"/>
        <v>0</v>
      </c>
      <c r="Q761" s="69">
        <f t="shared" si="98"/>
        <v>0</v>
      </c>
      <c r="R761" s="69">
        <f t="shared" si="99"/>
        <v>0</v>
      </c>
      <c r="S761" s="70">
        <f t="shared" si="95"/>
        <v>1</v>
      </c>
      <c r="T761" s="17"/>
      <c r="U761" s="13" t="str">
        <f>IF(ISNA(VLOOKUP(E761,'[2]One year follow-up_inperson'!$C:$C,1,FALSE)),"No","Yes")</f>
        <v>No</v>
      </c>
      <c r="V761" s="28" t="s">
        <v>721</v>
      </c>
    </row>
    <row r="762" spans="1:22" ht="28.5" x14ac:dyDescent="0.45">
      <c r="A762" s="3">
        <v>2023</v>
      </c>
      <c r="B762" s="3" t="s">
        <v>718</v>
      </c>
      <c r="C762" s="1" t="s">
        <v>1039</v>
      </c>
      <c r="D762" s="1" t="str">
        <f t="shared" si="100"/>
        <v>291</v>
      </c>
      <c r="E762" s="55">
        <v>291</v>
      </c>
      <c r="F762" s="2" t="s">
        <v>1511</v>
      </c>
      <c r="G762" s="4" t="s">
        <v>22</v>
      </c>
      <c r="H762" s="1">
        <v>19</v>
      </c>
      <c r="I762" s="1" t="s">
        <v>25</v>
      </c>
      <c r="J762" s="56" t="s">
        <v>1490</v>
      </c>
      <c r="K762" s="68">
        <f t="shared" si="101"/>
        <v>0</v>
      </c>
      <c r="L762" s="68">
        <f t="shared" si="96"/>
        <v>0</v>
      </c>
      <c r="M762" s="68">
        <f t="shared" si="97"/>
        <v>0</v>
      </c>
      <c r="N762" s="68">
        <f t="shared" ref="N762:N769" si="102">IF(OR(K762=1,L762=1,M762=1),1,0)</f>
        <v>0</v>
      </c>
      <c r="O762" s="69">
        <f t="shared" ref="O762:O769" si="103">IF(OR(ISNUMBER(SEARCH("started a business",J762))=TRUE,ISNUMBER(SEARCH("started an income generating activity",J762))=TRUE,ISNUMBER(SEARCH("a business",J762))=TRUE),1,0)</f>
        <v>0</v>
      </c>
      <c r="P762" s="69">
        <f t="shared" ref="P762:P769" si="104">IF(OR(ISNUMBER(SEARCH("got a job",J762))=TRUE,ISNUMBER(SEARCH("got an internship",J762))=TRUE,ISNUMBER(SEARCH("got a promotion",J762))=TRUE),1,0)</f>
        <v>0</v>
      </c>
      <c r="Q762" s="69">
        <f t="shared" si="98"/>
        <v>0</v>
      </c>
      <c r="R762" s="69">
        <f t="shared" si="99"/>
        <v>0</v>
      </c>
      <c r="S762" s="70">
        <f t="shared" ref="S762:S769" si="105">IF(OR(N762=1,O762=1,P762=1,Q762=1,R762=1),1,0)</f>
        <v>0</v>
      </c>
      <c r="T762" s="17"/>
      <c r="U762" s="13" t="str">
        <f>IF(ISNA(VLOOKUP(E762,'[2]One year follow-up_inperson'!$C:$C,1,FALSE)),"No","Yes")</f>
        <v>No</v>
      </c>
      <c r="V762" s="28" t="s">
        <v>721</v>
      </c>
    </row>
    <row r="763" spans="1:22" ht="28.5" x14ac:dyDescent="0.45">
      <c r="A763" s="3">
        <v>2023</v>
      </c>
      <c r="B763" s="3" t="s">
        <v>718</v>
      </c>
      <c r="C763" s="1" t="s">
        <v>1039</v>
      </c>
      <c r="D763" s="1" t="str">
        <f t="shared" si="100"/>
        <v>291</v>
      </c>
      <c r="E763" s="55">
        <v>291</v>
      </c>
      <c r="F763" s="2" t="s">
        <v>1512</v>
      </c>
      <c r="G763" s="4" t="s">
        <v>22</v>
      </c>
      <c r="H763" s="1">
        <v>23</v>
      </c>
      <c r="I763" s="1" t="s">
        <v>23</v>
      </c>
      <c r="J763" s="57" t="s">
        <v>1513</v>
      </c>
      <c r="K763" s="68">
        <f t="shared" si="101"/>
        <v>1</v>
      </c>
      <c r="L763" s="68">
        <f t="shared" si="96"/>
        <v>0</v>
      </c>
      <c r="M763" s="68">
        <f t="shared" si="97"/>
        <v>0</v>
      </c>
      <c r="N763" s="68">
        <f t="shared" si="102"/>
        <v>1</v>
      </c>
      <c r="O763" s="69">
        <f t="shared" si="103"/>
        <v>0</v>
      </c>
      <c r="P763" s="69">
        <f t="shared" si="104"/>
        <v>0</v>
      </c>
      <c r="Q763" s="69">
        <f t="shared" si="98"/>
        <v>0</v>
      </c>
      <c r="R763" s="69">
        <f t="shared" si="99"/>
        <v>0</v>
      </c>
      <c r="S763" s="70">
        <f t="shared" si="105"/>
        <v>1</v>
      </c>
      <c r="T763" s="17"/>
      <c r="U763" s="13" t="str">
        <f>IF(ISNA(VLOOKUP(E763,'[2]One year follow-up_inperson'!$C:$C,1,FALSE)),"No","Yes")</f>
        <v>No</v>
      </c>
      <c r="V763" s="28" t="s">
        <v>721</v>
      </c>
    </row>
    <row r="764" spans="1:22" ht="42.75" x14ac:dyDescent="0.45">
      <c r="A764" s="3">
        <v>2023</v>
      </c>
      <c r="B764" s="3" t="s">
        <v>718</v>
      </c>
      <c r="C764" s="1" t="s">
        <v>1039</v>
      </c>
      <c r="D764" s="1" t="str">
        <f t="shared" si="100"/>
        <v>291</v>
      </c>
      <c r="E764" s="55">
        <v>291</v>
      </c>
      <c r="F764" s="2" t="s">
        <v>1514</v>
      </c>
      <c r="G764" s="4" t="s">
        <v>22</v>
      </c>
      <c r="H764" s="1">
        <v>24</v>
      </c>
      <c r="I764" s="1" t="s">
        <v>23</v>
      </c>
      <c r="J764" s="57" t="s">
        <v>1515</v>
      </c>
      <c r="K764" s="68">
        <f t="shared" si="101"/>
        <v>1</v>
      </c>
      <c r="L764" s="68">
        <f t="shared" si="96"/>
        <v>0</v>
      </c>
      <c r="M764" s="68">
        <f t="shared" si="97"/>
        <v>0</v>
      </c>
      <c r="N764" s="68">
        <f t="shared" si="102"/>
        <v>1</v>
      </c>
      <c r="O764" s="69">
        <f t="shared" si="103"/>
        <v>0</v>
      </c>
      <c r="P764" s="69">
        <f t="shared" si="104"/>
        <v>0</v>
      </c>
      <c r="Q764" s="69">
        <f t="shared" si="98"/>
        <v>0</v>
      </c>
      <c r="R764" s="69">
        <f t="shared" si="99"/>
        <v>0</v>
      </c>
      <c r="S764" s="70">
        <f t="shared" si="105"/>
        <v>1</v>
      </c>
      <c r="T764" s="17"/>
      <c r="U764" s="13" t="str">
        <f>IF(ISNA(VLOOKUP(E764,'[2]One year follow-up_inperson'!$C:$C,1,FALSE)),"No","Yes")</f>
        <v>No</v>
      </c>
      <c r="V764" s="28" t="s">
        <v>721</v>
      </c>
    </row>
    <row r="765" spans="1:22" ht="85.5" x14ac:dyDescent="0.45">
      <c r="A765" s="3">
        <v>2023</v>
      </c>
      <c r="B765" s="3" t="s">
        <v>718</v>
      </c>
      <c r="C765" s="1" t="s">
        <v>1061</v>
      </c>
      <c r="D765" s="1" t="str">
        <f t="shared" si="100"/>
        <v>291</v>
      </c>
      <c r="E765" s="55">
        <v>291</v>
      </c>
      <c r="F765" s="2" t="s">
        <v>1516</v>
      </c>
      <c r="G765" s="4" t="s">
        <v>22</v>
      </c>
      <c r="H765" s="1">
        <v>23</v>
      </c>
      <c r="I765" s="1" t="s">
        <v>23</v>
      </c>
      <c r="J765" s="57" t="s">
        <v>1517</v>
      </c>
      <c r="K765" s="68">
        <f t="shared" si="101"/>
        <v>1</v>
      </c>
      <c r="L765" s="68">
        <f t="shared" si="96"/>
        <v>0</v>
      </c>
      <c r="M765" s="68">
        <f t="shared" si="97"/>
        <v>0</v>
      </c>
      <c r="N765" s="68">
        <f t="shared" si="102"/>
        <v>1</v>
      </c>
      <c r="O765" s="69">
        <f t="shared" si="103"/>
        <v>0</v>
      </c>
      <c r="P765" s="69">
        <f t="shared" si="104"/>
        <v>0</v>
      </c>
      <c r="Q765" s="69">
        <f t="shared" si="98"/>
        <v>0</v>
      </c>
      <c r="R765" s="69">
        <f t="shared" si="99"/>
        <v>0</v>
      </c>
      <c r="S765" s="70">
        <f t="shared" si="105"/>
        <v>1</v>
      </c>
      <c r="T765" s="17"/>
      <c r="U765" s="13" t="str">
        <f>IF(ISNA(VLOOKUP(E765,'[2]One year follow-up_inperson'!$C:$C,1,FALSE)),"No","Yes")</f>
        <v>No</v>
      </c>
      <c r="V765" s="28" t="s">
        <v>721</v>
      </c>
    </row>
    <row r="766" spans="1:22" ht="99.75" x14ac:dyDescent="0.45">
      <c r="A766" s="3">
        <v>2023</v>
      </c>
      <c r="B766" s="3" t="s">
        <v>718</v>
      </c>
      <c r="C766" s="1" t="s">
        <v>1061</v>
      </c>
      <c r="D766" s="1" t="str">
        <f t="shared" si="100"/>
        <v>291</v>
      </c>
      <c r="E766" s="55">
        <v>291</v>
      </c>
      <c r="F766" s="2" t="s">
        <v>1518</v>
      </c>
      <c r="G766" s="4" t="s">
        <v>22</v>
      </c>
      <c r="H766" s="1">
        <v>23</v>
      </c>
      <c r="I766" s="1" t="s">
        <v>23</v>
      </c>
      <c r="J766" s="57" t="s">
        <v>1519</v>
      </c>
      <c r="K766" s="68">
        <f t="shared" si="101"/>
        <v>0</v>
      </c>
      <c r="L766" s="68">
        <f t="shared" si="96"/>
        <v>1</v>
      </c>
      <c r="M766" s="68">
        <f t="shared" si="97"/>
        <v>0</v>
      </c>
      <c r="N766" s="68">
        <f t="shared" si="102"/>
        <v>1</v>
      </c>
      <c r="O766" s="69">
        <f t="shared" si="103"/>
        <v>0</v>
      </c>
      <c r="P766" s="69">
        <f t="shared" si="104"/>
        <v>0</v>
      </c>
      <c r="Q766" s="69">
        <f t="shared" si="98"/>
        <v>0</v>
      </c>
      <c r="R766" s="69">
        <f t="shared" si="99"/>
        <v>0</v>
      </c>
      <c r="S766" s="70">
        <f t="shared" si="105"/>
        <v>1</v>
      </c>
      <c r="T766" s="17"/>
      <c r="U766" s="13" t="str">
        <f>IF(ISNA(VLOOKUP(E766,'[2]One year follow-up_inperson'!$C:$C,1,FALSE)),"No","Yes")</f>
        <v>No</v>
      </c>
      <c r="V766" s="28" t="s">
        <v>721</v>
      </c>
    </row>
    <row r="767" spans="1:22" ht="213.75" x14ac:dyDescent="0.45">
      <c r="A767" s="3">
        <v>2023</v>
      </c>
      <c r="B767" s="3" t="s">
        <v>718</v>
      </c>
      <c r="C767" s="1" t="s">
        <v>1061</v>
      </c>
      <c r="D767" s="1" t="str">
        <f t="shared" si="100"/>
        <v>291</v>
      </c>
      <c r="E767" s="55">
        <v>291</v>
      </c>
      <c r="F767" s="2" t="s">
        <v>1520</v>
      </c>
      <c r="G767" s="4" t="s">
        <v>22</v>
      </c>
      <c r="H767" s="1">
        <v>20</v>
      </c>
      <c r="I767" s="1" t="s">
        <v>23</v>
      </c>
      <c r="J767" s="56" t="s">
        <v>1521</v>
      </c>
      <c r="K767" s="68">
        <f t="shared" si="101"/>
        <v>1</v>
      </c>
      <c r="L767" s="68">
        <f t="shared" si="96"/>
        <v>0</v>
      </c>
      <c r="M767" s="68">
        <f t="shared" si="97"/>
        <v>1</v>
      </c>
      <c r="N767" s="68">
        <f t="shared" si="102"/>
        <v>1</v>
      </c>
      <c r="O767" s="69">
        <f t="shared" si="103"/>
        <v>0</v>
      </c>
      <c r="P767" s="69">
        <f t="shared" si="104"/>
        <v>0</v>
      </c>
      <c r="Q767" s="69">
        <f t="shared" si="98"/>
        <v>0</v>
      </c>
      <c r="R767" s="69">
        <f t="shared" si="99"/>
        <v>0</v>
      </c>
      <c r="S767" s="70">
        <f t="shared" si="105"/>
        <v>1</v>
      </c>
      <c r="T767" s="17"/>
      <c r="U767" s="13" t="str">
        <f>IF(ISNA(VLOOKUP(E767,'[2]One year follow-up_inperson'!$C:$C,1,FALSE)),"No","Yes")</f>
        <v>No</v>
      </c>
      <c r="V767" s="28" t="s">
        <v>721</v>
      </c>
    </row>
    <row r="768" spans="1:22" ht="213.75" x14ac:dyDescent="0.45">
      <c r="A768" s="3">
        <v>2023</v>
      </c>
      <c r="B768" s="3" t="s">
        <v>718</v>
      </c>
      <c r="C768" s="1" t="s">
        <v>1061</v>
      </c>
      <c r="D768" s="1" t="str">
        <f t="shared" si="100"/>
        <v>291</v>
      </c>
      <c r="E768" s="55">
        <v>291</v>
      </c>
      <c r="F768" s="2" t="s">
        <v>1522</v>
      </c>
      <c r="G768" s="4" t="s">
        <v>22</v>
      </c>
      <c r="H768" s="1">
        <v>24</v>
      </c>
      <c r="I768" s="1" t="s">
        <v>23</v>
      </c>
      <c r="J768" s="58" t="s">
        <v>1523</v>
      </c>
      <c r="K768" s="68">
        <f t="shared" si="101"/>
        <v>1</v>
      </c>
      <c r="L768" s="68">
        <f t="shared" si="96"/>
        <v>1</v>
      </c>
      <c r="M768" s="68">
        <f t="shared" si="97"/>
        <v>0</v>
      </c>
      <c r="N768" s="68">
        <f t="shared" si="102"/>
        <v>1</v>
      </c>
      <c r="O768" s="69">
        <f t="shared" si="103"/>
        <v>1</v>
      </c>
      <c r="P768" s="69">
        <f t="shared" si="104"/>
        <v>0</v>
      </c>
      <c r="Q768" s="69">
        <f t="shared" si="98"/>
        <v>0</v>
      </c>
      <c r="R768" s="69">
        <f t="shared" si="99"/>
        <v>0</v>
      </c>
      <c r="S768" s="70">
        <f t="shared" si="105"/>
        <v>1</v>
      </c>
      <c r="T768" s="17"/>
      <c r="U768" s="13" t="str">
        <f>IF(ISNA(VLOOKUP(E768,'[2]One year follow-up_inperson'!$C:$C,1,FALSE)),"No","Yes")</f>
        <v>No</v>
      </c>
      <c r="V768" s="28" t="s">
        <v>721</v>
      </c>
    </row>
    <row r="769" spans="1:22" ht="99.75" x14ac:dyDescent="0.45">
      <c r="A769" s="3">
        <v>2023</v>
      </c>
      <c r="B769" s="3" t="s">
        <v>718</v>
      </c>
      <c r="C769" s="1" t="s">
        <v>1061</v>
      </c>
      <c r="D769" s="1" t="str">
        <f t="shared" si="100"/>
        <v>291</v>
      </c>
      <c r="E769" s="55">
        <v>291</v>
      </c>
      <c r="F769" s="2" t="s">
        <v>1524</v>
      </c>
      <c r="G769" s="4" t="s">
        <v>22</v>
      </c>
      <c r="H769" s="1">
        <v>24</v>
      </c>
      <c r="I769" s="1" t="s">
        <v>23</v>
      </c>
      <c r="J769" s="57" t="s">
        <v>1525</v>
      </c>
      <c r="K769" s="68">
        <f t="shared" si="101"/>
        <v>1</v>
      </c>
      <c r="L769" s="68">
        <f t="shared" si="96"/>
        <v>1</v>
      </c>
      <c r="M769" s="68">
        <f t="shared" si="97"/>
        <v>0</v>
      </c>
      <c r="N769" s="68">
        <f t="shared" si="102"/>
        <v>1</v>
      </c>
      <c r="O769" s="69">
        <f t="shared" si="103"/>
        <v>0</v>
      </c>
      <c r="P769" s="69">
        <f t="shared" si="104"/>
        <v>0</v>
      </c>
      <c r="Q769" s="69">
        <f t="shared" si="98"/>
        <v>0</v>
      </c>
      <c r="R769" s="69">
        <f t="shared" si="99"/>
        <v>0</v>
      </c>
      <c r="S769" s="70">
        <f t="shared" si="105"/>
        <v>1</v>
      </c>
      <c r="T769" s="17"/>
      <c r="U769" s="13" t="str">
        <f>IF(ISNA(VLOOKUP(E769,'[2]One year follow-up_inperson'!$C:$C,1,FALSE)),"No","Yes")</f>
        <v>No</v>
      </c>
      <c r="V769" s="28" t="s">
        <v>721</v>
      </c>
    </row>
    <row r="770" spans="1:22" ht="99.75" x14ac:dyDescent="0.45">
      <c r="A770" s="3">
        <v>2024</v>
      </c>
      <c r="B770" s="3" t="s">
        <v>716</v>
      </c>
      <c r="C770" s="1" t="s">
        <v>1061</v>
      </c>
      <c r="D770" s="1" t="str">
        <f t="shared" ref="D770" si="106">LEFT(E770,3)</f>
        <v>291</v>
      </c>
      <c r="E770" s="55">
        <v>291</v>
      </c>
      <c r="F770" s="2" t="s">
        <v>1524</v>
      </c>
      <c r="G770" s="4" t="s">
        <v>22</v>
      </c>
      <c r="H770" s="1">
        <v>24</v>
      </c>
      <c r="I770" s="1" t="s">
        <v>23</v>
      </c>
      <c r="J770" s="57" t="s">
        <v>1525</v>
      </c>
      <c r="K770" s="68">
        <f t="shared" ref="K770" si="107">IF(OR(ISNUMBER(SEARCH("confidence",J770))=TRUE,ISNUMBER(SEARCH("hope for the future",J770))=TRUE,ISNUMBER(SEARCH("communicate",J770))=TRUE,ISNUMBER(SEARCH("worthy",J770))=TRUE,ISNUMBER(SEARCH("thought",J770))=TRUE,ISNUMBER(SEARCH("open",J770))=TRUE,ISNUMBER(SEARCH("believe",J770))=TRUE,ISNUMBER(SEARCH("confident",J770))=TRUE,ISNUMBER(SEARCH("empower",J770))=TRUE),1,0)</f>
        <v>1</v>
      </c>
      <c r="L770" s="68">
        <f t="shared" ref="L770" si="108">IF(OR(ISNUMBER(SEARCH("decision",J770))=TRUE,ISNUMBER(SEARCH("save",J770))=TRUE,ISNUMBER(SEARCH("saving",J770))=TRUE,ISNUMBER(SEARCH("started",J770))=TRUE,ISNUMBER(SEARCH("buy",J770))=TRUE,ISNUMBER(SEARCH("bought",J770))=TRUE),1,0)</f>
        <v>1</v>
      </c>
      <c r="M770" s="68">
        <f t="shared" ref="M770" si="109">IF(OR(ISNUMBER(SEARCH("active",J770))=TRUE,ISNUMBER(SEARCH("proactive",J770))=TRUE,ISNUMBER(SEARCH("face challenge",J770))=TRUE),1,0)</f>
        <v>0</v>
      </c>
      <c r="N770" s="68">
        <f t="shared" ref="N770" si="110">IF(OR(K770=1,L770=1,M770=1),1,0)</f>
        <v>1</v>
      </c>
      <c r="O770" s="69">
        <f t="shared" ref="O770" si="111">IF(OR(ISNUMBER(SEARCH("started a business",J770))=TRUE,ISNUMBER(SEARCH("started an income generating activity",J770))=TRUE,ISNUMBER(SEARCH("a business",J770))=TRUE),1,0)</f>
        <v>0</v>
      </c>
      <c r="P770" s="69">
        <f t="shared" ref="P770" si="112">IF(OR(ISNUMBER(SEARCH("got a job",J770))=TRUE,ISNUMBER(SEARCH("got an internship",J770))=TRUE,ISNUMBER(SEARCH("got a promotion",J770))=TRUE),1,0)</f>
        <v>0</v>
      </c>
      <c r="Q770" s="69">
        <f t="shared" ref="Q770" si="113">IF(OR(ISNUMBER(SEARCH("school admission",J770))=TRUE,ISNUMBER(SEARCH("perfomance in class",J770))=TRUE,ISNUMBER(SEARCH("scholarship",J770))=TRUE,ISNUMBER(SEARCH("pursue higher education",J770))=TRUE),1,0)</f>
        <v>0</v>
      </c>
      <c r="R770" s="69">
        <f t="shared" ref="R770" si="114">IF(OR(ISNUMBER(SEARCH("leadership role",J770))=TRUE),1,0)</f>
        <v>0</v>
      </c>
      <c r="S770" s="70">
        <f t="shared" ref="S770" si="115">IF(OR(N770=1,O770=1,P770=1,Q770=1,R770=1),1,0)</f>
        <v>1</v>
      </c>
    </row>
  </sheetData>
  <conditionalFormatting sqref="E2:E367">
    <cfRule type="containsText" dxfId="18" priority="22" operator="containsText" text="185">
      <formula>NOT(ISERROR(SEARCH("185",E2)))</formula>
    </cfRule>
  </conditionalFormatting>
  <conditionalFormatting sqref="E1:F1">
    <cfRule type="containsText" dxfId="17" priority="15" operator="containsText" text="185">
      <formula>NOT(ISERROR(SEARCH("185",E1)))</formula>
    </cfRule>
  </conditionalFormatting>
  <conditionalFormatting sqref="E368:F446">
    <cfRule type="containsText" dxfId="16" priority="9" operator="containsText" text="185">
      <formula>NOT(ISERROR(SEARCH("185",E368)))</formula>
    </cfRule>
  </conditionalFormatting>
  <conditionalFormatting sqref="E465:F506">
    <cfRule type="containsText" dxfId="15" priority="12" operator="containsText" text="185">
      <formula>NOT(ISERROR(SEARCH("185",E465)))</formula>
    </cfRule>
  </conditionalFormatting>
  <conditionalFormatting sqref="F2:F217">
    <cfRule type="duplicateValues" dxfId="14" priority="21"/>
  </conditionalFormatting>
  <conditionalFormatting sqref="F2:F367">
    <cfRule type="duplicateValues" dxfId="13" priority="19"/>
    <cfRule type="duplicateValues" dxfId="12" priority="20"/>
  </conditionalFormatting>
  <conditionalFormatting sqref="F447:F464">
    <cfRule type="duplicateValues" dxfId="11" priority="11"/>
  </conditionalFormatting>
  <conditionalFormatting sqref="F507:F528">
    <cfRule type="duplicateValues" dxfId="10" priority="10"/>
  </conditionalFormatting>
  <conditionalFormatting sqref="F529:F688 E529:E702 E703:F769">
    <cfRule type="containsText" dxfId="9" priority="5" operator="containsText" text="185">
      <formula>NOT(ISERROR(SEARCH("185",E529)))</formula>
    </cfRule>
  </conditionalFormatting>
  <conditionalFormatting sqref="F633:F676">
    <cfRule type="duplicateValues" dxfId="8" priority="8"/>
  </conditionalFormatting>
  <conditionalFormatting sqref="G529:G545">
    <cfRule type="containsText" dxfId="7" priority="4" operator="containsText" text="185">
      <formula>NOT(ISERROR(SEARCH("185",G529)))</formula>
    </cfRule>
  </conditionalFormatting>
  <conditionalFormatting sqref="G620:G632">
    <cfRule type="containsText" dxfId="6" priority="3" operator="containsText" text="185">
      <formula>NOT(ISERROR(SEARCH("185",G620)))</formula>
    </cfRule>
  </conditionalFormatting>
  <conditionalFormatting sqref="H2:H367">
    <cfRule type="containsText" dxfId="5" priority="18" operator="containsText" text="15">
      <formula>NOT(ISERROR(SEARCH("15",H2)))</formula>
    </cfRule>
  </conditionalFormatting>
  <conditionalFormatting sqref="I3:I217">
    <cfRule type="containsText" dxfId="4" priority="17" operator="containsText" text="No">
      <formula>NOT(ISERROR(SEARCH("No",I3)))</formula>
    </cfRule>
  </conditionalFormatting>
  <conditionalFormatting sqref="I368:I383">
    <cfRule type="containsText" priority="14" operator="containsText" text="No">
      <formula>NOT(ISERROR(SEARCH("No",I368)))</formula>
    </cfRule>
  </conditionalFormatting>
  <conditionalFormatting sqref="I583:I619 I633:I647">
    <cfRule type="containsText" priority="7" operator="containsText" text="No">
      <formula>NOT(ISERROR(SEARCH("No",I583)))</formula>
    </cfRule>
  </conditionalFormatting>
  <conditionalFormatting sqref="I620:J632">
    <cfRule type="containsText" dxfId="3" priority="2" operator="containsText" text="185">
      <formula>NOT(ISERROR(SEARCH("185",I620)))</formula>
    </cfRule>
  </conditionalFormatting>
  <conditionalFormatting sqref="N3:N217">
    <cfRule type="containsText" dxfId="2" priority="16" operator="containsText" text="No">
      <formula>NOT(ISERROR(SEARCH("No",N3)))</formula>
    </cfRule>
  </conditionalFormatting>
  <conditionalFormatting sqref="S368:S770">
    <cfRule type="cellIs" dxfId="1" priority="6" operator="equal">
      <formula>0</formula>
    </cfRule>
  </conditionalFormatting>
  <conditionalFormatting sqref="E770:F770">
    <cfRule type="containsText" dxfId="0" priority="1" operator="containsText" text="185">
      <formula>NOT(ISERROR(SEARCH("185",E770)))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Nisarg Patel</dc:creator>
  <cp:lastModifiedBy>Nisarg Patel</cp:lastModifiedBy>
  <dcterms:created xsi:type="dcterms:W3CDTF">2015-06-05T18:17:20Z</dcterms:created>
  <dcterms:modified xsi:type="dcterms:W3CDTF">2024-02-09T15:31:33Z</dcterms:modified>
</cp:coreProperties>
</file>