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dren\Desktop\"/>
    </mc:Choice>
  </mc:AlternateContent>
  <xr:revisionPtr revIDLastSave="0" documentId="13_ncr:1_{D14816A9-592C-438A-A375-70908B29198C}" xr6:coauthVersionLast="47" xr6:coauthVersionMax="47" xr10:uidLastSave="{00000000-0000-0000-0000-000000000000}"/>
  <bookViews>
    <workbookView xWindow="-108" yWindow="-108" windowWidth="23256" windowHeight="12456" xr2:uid="{C430C74D-74EE-4020-B75C-B847937F8347}"/>
  </bookViews>
  <sheets>
    <sheet name="Tu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9" i="1" l="1"/>
  <c r="F70" i="1"/>
  <c r="B94" i="1"/>
  <c r="B91" i="1"/>
  <c r="F83" i="1"/>
  <c r="F84" i="1" s="1"/>
  <c r="F85" i="1" s="1"/>
  <c r="F86" i="1" s="1"/>
  <c r="F87" i="1" s="1"/>
  <c r="F88" i="1" s="1"/>
  <c r="G83" i="1"/>
  <c r="E92" i="1"/>
  <c r="C88" i="1"/>
  <c r="G84" i="1" l="1"/>
  <c r="G85" i="1" s="1"/>
  <c r="G86" i="1" s="1"/>
  <c r="G87" i="1" s="1"/>
  <c r="G88" i="1" s="1"/>
  <c r="E93" i="1"/>
  <c r="F47" i="1"/>
  <c r="F49" i="1"/>
  <c r="F50" i="1"/>
  <c r="F55" i="1"/>
  <c r="F63" i="1"/>
  <c r="F65" i="1"/>
  <c r="F66" i="1"/>
  <c r="F73" i="1"/>
  <c r="F92" i="1" l="1" a="1"/>
  <c r="F92" i="1" s="1"/>
  <c r="E95" i="1"/>
  <c r="E94" i="1"/>
  <c r="F75" i="1"/>
  <c r="F67" i="1"/>
  <c r="F62" i="1"/>
  <c r="F71" i="1"/>
  <c r="F54" i="1"/>
  <c r="F46" i="1"/>
  <c r="F59" i="1"/>
  <c r="F51" i="1"/>
  <c r="F74" i="1"/>
  <c r="F58" i="1"/>
  <c r="F44" i="1"/>
  <c r="F57" i="1"/>
  <c r="F76" i="1"/>
  <c r="F68" i="1"/>
  <c r="F60" i="1"/>
  <c r="F52" i="1"/>
  <c r="F77" i="1"/>
  <c r="F61" i="1"/>
  <c r="F53" i="1"/>
  <c r="F45" i="1"/>
  <c r="F72" i="1"/>
  <c r="F64" i="1"/>
  <c r="F56" i="1"/>
  <c r="F48" i="1"/>
  <c r="F100" i="1" l="1"/>
  <c r="G92" i="1"/>
  <c r="E96" i="1"/>
  <c r="E97" i="1" l="1"/>
  <c r="E98" i="1"/>
  <c r="G93" i="1" l="1"/>
  <c r="G96" i="1"/>
  <c r="G98" i="1"/>
  <c r="G97" i="1"/>
  <c r="G94" i="1"/>
  <c r="G95" i="1"/>
  <c r="G10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<sst xmlns="http://schemas.openxmlformats.org/spreadsheetml/2006/main" count="124" uniqueCount="74">
  <si>
    <t>No</t>
  </si>
  <si>
    <t>Nama Data</t>
  </si>
  <si>
    <t>DI Yogyakarta</t>
  </si>
  <si>
    <t>Tahun</t>
  </si>
  <si>
    <t>Bali</t>
  </si>
  <si>
    <t>Jawa Tengah</t>
  </si>
  <si>
    <t>Riau</t>
  </si>
  <si>
    <t>Kalimantan Selatan</t>
  </si>
  <si>
    <t>Kalimantan Tengah</t>
  </si>
  <si>
    <t>Bengkulu</t>
  </si>
  <si>
    <t>Jawa Timur</t>
  </si>
  <si>
    <t>Sumatera Barat</t>
  </si>
  <si>
    <t>Nusa Tenggara Barat</t>
  </si>
  <si>
    <t>Kepulauan Riau</t>
  </si>
  <si>
    <t>Maluku</t>
  </si>
  <si>
    <t>Lampung</t>
  </si>
  <si>
    <t>Kalimantan Utara</t>
  </si>
  <si>
    <t>Sulawesi Utara</t>
  </si>
  <si>
    <t>Kalimantan Timur</t>
  </si>
  <si>
    <t>DKI Jakarta</t>
  </si>
  <si>
    <t>Jambi</t>
  </si>
  <si>
    <t>Kepulauan Bangka Belitung</t>
  </si>
  <si>
    <t>Jawa Barat</t>
  </si>
  <si>
    <t>Sumatera Selatan</t>
  </si>
  <si>
    <t>Aceh</t>
  </si>
  <si>
    <t>Sulawesi Tenggara</t>
  </si>
  <si>
    <t>Kalimantan Barat</t>
  </si>
  <si>
    <t>Maluku Utara</t>
  </si>
  <si>
    <t>Sulawesi Selatan</t>
  </si>
  <si>
    <t>Sumatera Utara</t>
  </si>
  <si>
    <t>Banten</t>
  </si>
  <si>
    <t>Nusa Tenggara Timur</t>
  </si>
  <si>
    <t>Sulawesi Tengah</t>
  </si>
  <si>
    <t>Gorontalo</t>
  </si>
  <si>
    <t>Sulawesi Barat</t>
  </si>
  <si>
    <t>Papua Barat</t>
  </si>
  <si>
    <t>Papua</t>
  </si>
  <si>
    <t>Data Indeks Pembangunan Kebudayaan (IPK) di 34 Provinsi Indonesia (2021-2022)</t>
  </si>
  <si>
    <t>Rasio</t>
  </si>
  <si>
    <t>3a) Skala Rasio dan Interval</t>
  </si>
  <si>
    <t>4a) [Poin 20] Data disajikan ke dalam tabel frekuensi kelompok</t>
  </si>
  <si>
    <t>Frekuensi</t>
  </si>
  <si>
    <t>a) Menentukan rentang</t>
  </si>
  <si>
    <t>tinggi</t>
  </si>
  <si>
    <t>rendah</t>
  </si>
  <si>
    <t>rentang</t>
  </si>
  <si>
    <t>c) Rentang</t>
  </si>
  <si>
    <t>Interval</t>
  </si>
  <si>
    <t>F(%)</t>
  </si>
  <si>
    <t>b) banyak nilai</t>
  </si>
  <si>
    <t>Jumlah</t>
  </si>
  <si>
    <t xml:space="preserve">4c) [Poin 20] Data disajikan ke dalam bentuk histogram </t>
  </si>
  <si>
    <t>4b) Data disajikan ke dalam bentuk diagram (boleh grafik, batang, lingkaran dll)</t>
  </si>
  <si>
    <t>5b) Mahasiswa mengolah data dengan menggunakan tools statistika deskriptif pada Ms. Excel. Selanjutnya, menginterpretasikan hasil olah data tersebut.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</si>
  <si>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</si>
  <si>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</si>
  <si>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</si>
  <si>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</si>
  <si>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</si>
  <si>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</si>
  <si>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</si>
  <si>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</si>
  <si>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</si>
  <si>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</si>
  <si>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</si>
  <si>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</si>
  <si>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</si>
  <si>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r>
      <t xml:space="preserve">NIM: </t>
    </r>
    <r>
      <rPr>
        <sz val="20"/>
        <color theme="1"/>
        <rFont val="Times New Roman"/>
        <family val="1"/>
      </rPr>
      <t>13323033</t>
    </r>
  </si>
  <si>
    <r>
      <t xml:space="preserve">Nama: </t>
    </r>
    <r>
      <rPr>
        <sz val="22"/>
        <color theme="1"/>
        <rFont val="Times New Roman"/>
        <family val="1"/>
      </rPr>
      <t>Agus Pranata</t>
    </r>
  </si>
  <si>
    <r>
      <rPr>
        <b/>
        <sz val="22"/>
        <color theme="1"/>
        <rFont val="Times New Roman"/>
        <family val="1"/>
      </rPr>
      <t xml:space="preserve">Kelas: </t>
    </r>
    <r>
      <rPr>
        <sz val="22"/>
        <color theme="1"/>
        <rFont val="Times New Roman"/>
        <family val="1"/>
      </rPr>
      <t>32TK2</t>
    </r>
  </si>
  <si>
    <t>More</t>
  </si>
  <si>
    <t>Frequency</t>
  </si>
  <si>
    <t>Cumulative %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</si>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</sst>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0;[Red]0"/>
    <numFmt numFmtId="165" formatCode="0_ ;\-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sz val="10"/>
      <color rgb="FF212529"/>
      <name val="Times New Roman"/>
      <family val="1"/>
    </font>
    <font>
      <sz val="11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1" fontId="2" fillId="0" borderId="1" xfId="2" applyNumberFormat="1" applyFont="1" applyBorder="1" applyAlignment="1">
      <alignment horizontal="left"/>
    </xf>
    <xf numFmtId="0" fontId="7" fillId="2" borderId="0" xfId="0" applyFont="1" applyFill="1" applyAlignment="1">
      <alignment horizontal="left" vertical="center"/>
    </xf>
    <xf numFmtId="164" fontId="7" fillId="2" borderId="1" xfId="3" applyNumberFormat="1" applyFont="1" applyFill="1" applyBorder="1" applyAlignment="1">
      <alignment horizontal="left" vertical="center"/>
    </xf>
    <xf numFmtId="165" fontId="7" fillId="2" borderId="1" xfId="3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8" fillId="0" borderId="0" xfId="0" applyFont="1"/>
    <xf numFmtId="2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/>
    <xf numFmtId="164" fontId="0" fillId="0" borderId="0" xfId="0" applyNumberFormat="1"/>
    <xf numFmtId="10" fontId="0" fillId="0" borderId="0" xfId="0" applyNumberFormat="1"/>
    <xf numFmtId="10" fontId="2" fillId="0" borderId="0" xfId="0" applyNumberFormat="1" applyFont="1" applyAlignment="1">
      <alignment horizontal="left"/>
    </xf>
    <xf numFmtId="10" fontId="2" fillId="0" borderId="0" xfId="0" applyNumberFormat="1" applyFont="1"/>
    <xf numFmtId="0" fontId="13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10" fontId="2" fillId="0" borderId="1" xfId="0" applyNumberFormat="1" applyFont="1" applyBorder="1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Nilai Indek</a:t>
            </a:r>
            <a:r>
              <a:rPr lang="en-US" b="1" baseline="0">
                <a:solidFill>
                  <a:schemeClr val="tx1"/>
                </a:solidFill>
              </a:rPr>
              <a:t>s Pembangunan Kebudayaan (IPK)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979567148221841E-2"/>
          <c:y val="0.18876605662526155"/>
          <c:w val="0.90228193212050112"/>
          <c:h val="0.729617995780031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Tugas!$F$91</c:f>
              <c:strCache>
                <c:ptCount val="1"/>
                <c:pt idx="0">
                  <c:v>Frekuensi</c:v>
                </c:pt>
              </c:strCache>
            </c:strRef>
          </c:tx>
          <c:spPr>
            <a:solidFill>
              <a:srgbClr val="002060"/>
            </a:solidFill>
            <a:ln w="25400"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Tugas!$E$92:$E$98</c:f>
              <c:strCache>
                <c:ptCount val="7"/>
                <c:pt idx="0">
                  <c:v>40-43</c:v>
                </c:pt>
                <c:pt idx="1">
                  <c:v>44-47</c:v>
                </c:pt>
                <c:pt idx="2">
                  <c:v>48-51</c:v>
                </c:pt>
                <c:pt idx="3">
                  <c:v>52-55</c:v>
                </c:pt>
                <c:pt idx="4">
                  <c:v>56-59</c:v>
                </c:pt>
                <c:pt idx="5">
                  <c:v>60-63</c:v>
                </c:pt>
                <c:pt idx="6">
                  <c:v>64-67</c:v>
                </c:pt>
              </c:strCache>
            </c:strRef>
          </c:cat>
          <c:val>
            <c:numRef>
              <c:f>Tugas!$F$92:$F$98</c:f>
              <c:numCache>
                <c:formatCode>0;[Red]0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13</c:v>
                </c:pt>
                <c:pt idx="3">
                  <c:v>14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4-4C8B-A306-0B89B45A4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78979936"/>
        <c:axId val="578969856"/>
      </c:barChart>
      <c:lineChart>
        <c:grouping val="stacked"/>
        <c:varyColors val="0"/>
        <c:ser>
          <c:idx val="1"/>
          <c:order val="1"/>
          <c:tx>
            <c:strRef>
              <c:f>Tugas!$E$92:$E$98</c:f>
              <c:strCache>
                <c:ptCount val="7"/>
                <c:pt idx="0">
                  <c:v>40-43</c:v>
                </c:pt>
                <c:pt idx="1">
                  <c:v>44-47</c:v>
                </c:pt>
                <c:pt idx="2">
                  <c:v>48-51</c:v>
                </c:pt>
                <c:pt idx="3">
                  <c:v>52-55</c:v>
                </c:pt>
                <c:pt idx="4">
                  <c:v>56-59</c:v>
                </c:pt>
                <c:pt idx="5">
                  <c:v>60-63</c:v>
                </c:pt>
                <c:pt idx="6">
                  <c:v>64-67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Tugas!$F$92:$F$98</c:f>
              <c:numCache>
                <c:formatCode>0;[Red]0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13</c:v>
                </c:pt>
                <c:pt idx="3">
                  <c:v>14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74-4C8B-A306-0B89B45A4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979936"/>
        <c:axId val="578969856"/>
      </c:lineChart>
      <c:catAx>
        <c:axId val="57897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969856"/>
        <c:crosses val="autoZero"/>
        <c:auto val="1"/>
        <c:lblAlgn val="ctr"/>
        <c:lblOffset val="100"/>
        <c:noMultiLvlLbl val="0"/>
      </c:catAx>
      <c:valAx>
        <c:axId val="5789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[Red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97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Nilai</a:t>
            </a:r>
            <a:r>
              <a:rPr lang="en-US" b="1" baseline="0">
                <a:solidFill>
                  <a:schemeClr val="tx1"/>
                </a:solidFill>
              </a:rPr>
              <a:t> Indeks Pembangunan Kebudayaan (IPK)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Tugas!$F$91</c:f>
              <c:strCache>
                <c:ptCount val="1"/>
                <c:pt idx="0">
                  <c:v>Frekuensi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Tugas!$E$92:$E$98</c:f>
              <c:strCache>
                <c:ptCount val="7"/>
                <c:pt idx="0">
                  <c:v>40-43</c:v>
                </c:pt>
                <c:pt idx="1">
                  <c:v>44-47</c:v>
                </c:pt>
                <c:pt idx="2">
                  <c:v>48-51</c:v>
                </c:pt>
                <c:pt idx="3">
                  <c:v>52-55</c:v>
                </c:pt>
                <c:pt idx="4">
                  <c:v>56-59</c:v>
                </c:pt>
                <c:pt idx="5">
                  <c:v>60-63</c:v>
                </c:pt>
                <c:pt idx="6">
                  <c:v>64-67</c:v>
                </c:pt>
              </c:strCache>
            </c:strRef>
          </c:cat>
          <c:val>
            <c:numRef>
              <c:f>Tugas!$F$92:$F$98</c:f>
              <c:numCache>
                <c:formatCode>0;[Red]0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13</c:v>
                </c:pt>
                <c:pt idx="3">
                  <c:v>14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EF-4F2E-A34F-5E0FCA14E073}"/>
            </c:ext>
          </c:extLst>
        </c:ser>
        <c:ser>
          <c:idx val="1"/>
          <c:order val="1"/>
          <c:tx>
            <c:strRef>
              <c:f>Tugas!$G$91</c:f>
              <c:strCache>
                <c:ptCount val="1"/>
                <c:pt idx="0">
                  <c:v>F(%)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Tugas!$E$92:$E$98</c:f>
              <c:strCache>
                <c:ptCount val="7"/>
                <c:pt idx="0">
                  <c:v>40-43</c:v>
                </c:pt>
                <c:pt idx="1">
                  <c:v>44-47</c:v>
                </c:pt>
                <c:pt idx="2">
                  <c:v>48-51</c:v>
                </c:pt>
                <c:pt idx="3">
                  <c:v>52-55</c:v>
                </c:pt>
                <c:pt idx="4">
                  <c:v>56-59</c:v>
                </c:pt>
                <c:pt idx="5">
                  <c:v>60-63</c:v>
                </c:pt>
                <c:pt idx="6">
                  <c:v>64-67</c:v>
                </c:pt>
              </c:strCache>
            </c:strRef>
          </c:cat>
          <c:val>
            <c:numRef>
              <c:f>Tugas!$G$92:$G$98</c:f>
              <c:numCache>
                <c:formatCode>0.00</c:formatCode>
                <c:ptCount val="7"/>
                <c:pt idx="0">
                  <c:v>2.9411764705882351</c:v>
                </c:pt>
                <c:pt idx="1">
                  <c:v>11.76470588235294</c:v>
                </c:pt>
                <c:pt idx="2">
                  <c:v>38.235294117647058</c:v>
                </c:pt>
                <c:pt idx="3">
                  <c:v>41.17647058823529</c:v>
                </c:pt>
                <c:pt idx="4">
                  <c:v>0</c:v>
                </c:pt>
                <c:pt idx="5">
                  <c:v>2.9411764705882351</c:v>
                </c:pt>
                <c:pt idx="6">
                  <c:v>2.9411764705882351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EF-4F2E-A34F-5E0FCA14E07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51266543"/>
        <c:axId val="2051267023"/>
      </c:lineChart>
      <c:catAx>
        <c:axId val="20512665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267023"/>
        <c:crosses val="autoZero"/>
        <c:auto val="1"/>
        <c:lblAlgn val="ctr"/>
        <c:lblOffset val="100"/>
        <c:noMultiLvlLbl val="0"/>
      </c:catAx>
      <c:valAx>
        <c:axId val="20512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[Red]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26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Lit>
              <c:ptCount val="8"/>
              <c:pt idx="0">
                <c:v>40</c:v>
              </c:pt>
              <c:pt idx="1">
                <c:v>44</c:v>
              </c:pt>
              <c:pt idx="2">
                <c:v>48</c:v>
              </c:pt>
              <c:pt idx="3">
                <c:v>52</c:v>
              </c:pt>
              <c:pt idx="4">
                <c:v>56</c:v>
              </c:pt>
              <c:pt idx="5">
                <c:v>60</c:v>
              </c:pt>
              <c:pt idx="6">
                <c:v>64</c:v>
              </c:pt>
              <c:pt idx="7">
                <c:v>More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1</c:v>
              </c:pt>
              <c:pt idx="2">
                <c:v>9</c:v>
              </c:pt>
              <c:pt idx="3">
                <c:v>14</c:v>
              </c:pt>
              <c:pt idx="4">
                <c:v>8</c:v>
              </c:pt>
              <c:pt idx="5">
                <c:v>0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91B4-446B-9587-F06E82F37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566655"/>
        <c:axId val="99577695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Lit>
              <c:ptCount val="8"/>
              <c:pt idx="0">
                <c:v>40</c:v>
              </c:pt>
              <c:pt idx="1">
                <c:v>44</c:v>
              </c:pt>
              <c:pt idx="2">
                <c:v>48</c:v>
              </c:pt>
              <c:pt idx="3">
                <c:v>52</c:v>
              </c:pt>
              <c:pt idx="4">
                <c:v>56</c:v>
              </c:pt>
              <c:pt idx="5">
                <c:v>60</c:v>
              </c:pt>
              <c:pt idx="6">
                <c:v>64</c:v>
              </c:pt>
              <c:pt idx="7">
                <c:v>More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3.0303030303030304E-2</c:v>
              </c:pt>
              <c:pt idx="2">
                <c:v>0.30303030303030304</c:v>
              </c:pt>
              <c:pt idx="3">
                <c:v>0.72727272727272729</c:v>
              </c:pt>
              <c:pt idx="4">
                <c:v>0.96969696969696972</c:v>
              </c:pt>
              <c:pt idx="5">
                <c:v>0.96969696969696972</c:v>
              </c:pt>
              <c:pt idx="6">
                <c:v>1</c:v>
              </c:pt>
              <c:pt idx="7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91B4-446B-9587-F06E82F37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72895"/>
        <c:axId val="99572415"/>
      </c:lineChart>
      <c:catAx>
        <c:axId val="99566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577695"/>
        <c:crosses val="autoZero"/>
        <c:auto val="1"/>
        <c:lblAlgn val="ctr"/>
        <c:lblOffset val="100"/>
        <c:noMultiLvlLbl val="0"/>
      </c:catAx>
      <c:valAx>
        <c:axId val="995776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D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566655"/>
        <c:crosses val="autoZero"/>
        <c:crossBetween val="between"/>
      </c:valAx>
      <c:valAx>
        <c:axId val="9957241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99572895"/>
        <c:crosses val="max"/>
        <c:crossBetween val="between"/>
      </c:valAx>
      <c:catAx>
        <c:axId val="995728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572415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2054</xdr:colOff>
      <xdr:row>102</xdr:row>
      <xdr:rowOff>167715</xdr:rowOff>
    </xdr:from>
    <xdr:to>
      <xdr:col>4</xdr:col>
      <xdr:colOff>1286808</xdr:colOff>
      <xdr:row>118</xdr:row>
      <xdr:rowOff>31003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F913BD-69B2-FAE2-B4F6-31729BD65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9645</xdr:colOff>
      <xdr:row>82</xdr:row>
      <xdr:rowOff>2893</xdr:rowOff>
    </xdr:from>
    <xdr:to>
      <xdr:col>14</xdr:col>
      <xdr:colOff>250784</xdr:colOff>
      <xdr:row>102</xdr:row>
      <xdr:rowOff>9646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73496D-0FA6-1629-3159-C24535C67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13730</xdr:colOff>
      <xdr:row>82</xdr:row>
      <xdr:rowOff>20595</xdr:rowOff>
    </xdr:from>
    <xdr:to>
      <xdr:col>31</xdr:col>
      <xdr:colOff>5492</xdr:colOff>
      <xdr:row>92</xdr:row>
      <xdr:rowOff>3501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0A30EA6-7430-4F1E-A040-4491D6953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B795-0455-41BA-96E8-13BB2061B1BE}">
  <dimension ref="B2:AH128"/>
  <sheetViews>
    <sheetView tabSelected="1" topLeftCell="Q80" zoomScale="141" zoomScaleNormal="100" workbookViewId="0">
      <selection activeCell="U88" sqref="U88"/>
    </sheetView>
  </sheetViews>
  <sheetFormatPr defaultRowHeight="14.4" x14ac:dyDescent="0.3"/>
  <cols>
    <col min="2" max="2" width="10.33203125" customWidth="1"/>
    <col min="3" max="3" width="21.21875" customWidth="1"/>
    <col min="4" max="4" width="20.33203125" customWidth="1"/>
    <col min="5" max="5" width="20.77734375" customWidth="1"/>
    <col min="6" max="6" width="12.21875" customWidth="1"/>
    <col min="7" max="7" width="18.44140625" customWidth="1"/>
    <col min="8" max="8" width="15.44140625" customWidth="1"/>
    <col min="9" max="9" width="19.88671875" customWidth="1"/>
    <col min="10" max="10" width="14.5546875" customWidth="1"/>
    <col min="11" max="11" width="8.88671875" customWidth="1"/>
    <col min="12" max="12" width="14.6640625" customWidth="1"/>
    <col min="13" max="13" width="12.109375" customWidth="1"/>
    <col min="14" max="14" width="13" customWidth="1"/>
    <col min="15" max="15" width="24.6640625" customWidth="1"/>
    <col min="16" max="16" width="22.109375" customWidth="1"/>
    <col min="17" max="17" width="13.77734375" customWidth="1"/>
    <col min="18" max="18" width="19.88671875" customWidth="1"/>
    <col min="19" max="19" width="12.21875" customWidth="1"/>
    <col min="22" max="22" width="10.5546875" customWidth="1"/>
    <col min="23" max="23" width="12.5546875" customWidth="1"/>
    <col min="24" max="24" width="15.77734375" customWidth="1"/>
    <col min="25" max="25" width="16.5546875" customWidth="1"/>
    <col min="36" max="36" width="11.6640625" customWidth="1"/>
  </cols>
  <sheetData>
    <row r="2" spans="2:21" ht="28.8" customHeight="1" x14ac:dyDescent="0.3">
      <c r="B2" s="39" t="s">
        <v>37</v>
      </c>
      <c r="C2" s="39"/>
      <c r="D2" s="39"/>
      <c r="E2" s="39"/>
      <c r="F2" s="39"/>
      <c r="G2" s="39"/>
      <c r="H2" s="39"/>
      <c r="I2" s="39"/>
    </row>
    <row r="3" spans="2:21" ht="15.6" x14ac:dyDescent="0.3">
      <c r="B3" s="29" t="s">
        <v>0</v>
      </c>
      <c r="C3" s="29" t="s">
        <v>1</v>
      </c>
      <c r="D3" s="31" t="s">
        <v>3</v>
      </c>
      <c r="E3" s="32"/>
      <c r="F3" s="3"/>
    </row>
    <row r="4" spans="2:21" ht="15.6" x14ac:dyDescent="0.3">
      <c r="B4" s="30"/>
      <c r="C4" s="30"/>
      <c r="D4" s="4">
        <v>2021</v>
      </c>
      <c r="E4" s="4">
        <v>2022</v>
      </c>
      <c r="F4" s="2"/>
      <c r="T4" s="26"/>
      <c r="U4" s="26"/>
    </row>
    <row r="5" spans="2:21" ht="15.6" x14ac:dyDescent="0.3">
      <c r="B5" s="1">
        <v>1</v>
      </c>
      <c r="C5" s="5" t="s">
        <v>2</v>
      </c>
      <c r="D5" s="9">
        <v>64</v>
      </c>
      <c r="E5" s="8">
        <v>66</v>
      </c>
      <c r="F5" s="2"/>
    </row>
    <row r="6" spans="2:21" ht="15.6" x14ac:dyDescent="0.3">
      <c r="B6" s="1">
        <v>2</v>
      </c>
      <c r="C6" s="5" t="s">
        <v>4</v>
      </c>
      <c r="D6" s="9">
        <v>61</v>
      </c>
      <c r="E6" s="8">
        <v>66</v>
      </c>
      <c r="F6" s="2"/>
    </row>
    <row r="7" spans="2:21" ht="15.6" x14ac:dyDescent="0.3">
      <c r="B7" s="1">
        <v>3</v>
      </c>
      <c r="C7" s="5" t="s">
        <v>5</v>
      </c>
      <c r="D7" s="9">
        <v>55</v>
      </c>
      <c r="E7" s="8">
        <v>59</v>
      </c>
      <c r="F7" s="2"/>
    </row>
    <row r="8" spans="2:21" ht="15.6" x14ac:dyDescent="0.3">
      <c r="B8" s="1">
        <v>4</v>
      </c>
      <c r="C8" s="5" t="s">
        <v>6</v>
      </c>
      <c r="D8" s="9">
        <v>54</v>
      </c>
      <c r="E8" s="8">
        <v>58</v>
      </c>
      <c r="F8" s="2"/>
    </row>
    <row r="9" spans="2:21" ht="15.6" x14ac:dyDescent="0.3">
      <c r="B9" s="1">
        <v>5</v>
      </c>
      <c r="C9" s="5" t="s">
        <v>7</v>
      </c>
      <c r="D9" s="9">
        <v>52</v>
      </c>
      <c r="E9" s="8">
        <v>58</v>
      </c>
      <c r="F9" s="2"/>
    </row>
    <row r="10" spans="2:21" ht="15.6" x14ac:dyDescent="0.3">
      <c r="B10" s="1">
        <v>6</v>
      </c>
      <c r="C10" s="5" t="s">
        <v>8</v>
      </c>
      <c r="D10" s="9">
        <v>55</v>
      </c>
      <c r="E10" s="8">
        <v>58</v>
      </c>
      <c r="F10" s="2"/>
    </row>
    <row r="11" spans="2:21" ht="15.6" x14ac:dyDescent="0.3">
      <c r="B11" s="1">
        <v>7</v>
      </c>
      <c r="C11" s="5" t="s">
        <v>9</v>
      </c>
      <c r="D11" s="9">
        <v>54</v>
      </c>
      <c r="E11" s="8">
        <v>57</v>
      </c>
      <c r="F11" s="2"/>
    </row>
    <row r="12" spans="2:21" ht="15.6" x14ac:dyDescent="0.3">
      <c r="B12" s="1">
        <v>8</v>
      </c>
      <c r="C12" s="5" t="s">
        <v>10</v>
      </c>
      <c r="D12" s="9">
        <v>53</v>
      </c>
      <c r="E12" s="8">
        <v>57</v>
      </c>
      <c r="F12" s="2"/>
    </row>
    <row r="13" spans="2:21" ht="15.6" x14ac:dyDescent="0.3">
      <c r="B13" s="1">
        <v>9</v>
      </c>
      <c r="C13" s="5" t="s">
        <v>11</v>
      </c>
      <c r="D13" s="9">
        <v>52</v>
      </c>
      <c r="E13" s="8">
        <v>56</v>
      </c>
      <c r="F13" s="2"/>
    </row>
    <row r="14" spans="2:21" x14ac:dyDescent="0.3">
      <c r="B14" s="1">
        <v>10</v>
      </c>
      <c r="C14" s="5" t="s">
        <v>12</v>
      </c>
      <c r="D14" s="9">
        <v>54</v>
      </c>
      <c r="E14" s="8">
        <v>56</v>
      </c>
    </row>
    <row r="15" spans="2:21" x14ac:dyDescent="0.3">
      <c r="B15" s="1">
        <v>11</v>
      </c>
      <c r="C15" s="5" t="s">
        <v>13</v>
      </c>
      <c r="D15" s="9">
        <v>52</v>
      </c>
      <c r="E15" s="8">
        <v>56</v>
      </c>
    </row>
    <row r="16" spans="2:21" x14ac:dyDescent="0.3">
      <c r="B16" s="1">
        <v>12</v>
      </c>
      <c r="C16" s="5" t="s">
        <v>14</v>
      </c>
      <c r="D16" s="8">
        <v>54</v>
      </c>
      <c r="E16" s="8">
        <v>55</v>
      </c>
    </row>
    <row r="17" spans="2:5" x14ac:dyDescent="0.3">
      <c r="B17" s="1">
        <v>13</v>
      </c>
      <c r="C17" s="5" t="s">
        <v>15</v>
      </c>
      <c r="D17" s="8">
        <v>53</v>
      </c>
      <c r="E17" s="8">
        <v>55</v>
      </c>
    </row>
    <row r="18" spans="2:5" x14ac:dyDescent="0.3">
      <c r="B18" s="1">
        <v>14</v>
      </c>
      <c r="C18" s="5" t="s">
        <v>16</v>
      </c>
      <c r="D18" s="8">
        <v>50</v>
      </c>
      <c r="E18" s="8">
        <v>55</v>
      </c>
    </row>
    <row r="19" spans="2:5" x14ac:dyDescent="0.3">
      <c r="B19" s="1">
        <v>15</v>
      </c>
      <c r="C19" s="5" t="s">
        <v>17</v>
      </c>
      <c r="D19" s="8">
        <v>49</v>
      </c>
      <c r="E19" s="8">
        <v>54</v>
      </c>
    </row>
    <row r="20" spans="2:5" x14ac:dyDescent="0.3">
      <c r="B20" s="1">
        <v>16</v>
      </c>
      <c r="C20" s="5" t="s">
        <v>18</v>
      </c>
      <c r="D20" s="8">
        <v>52</v>
      </c>
      <c r="E20" s="8">
        <v>54</v>
      </c>
    </row>
    <row r="21" spans="2:5" x14ac:dyDescent="0.3">
      <c r="B21" s="1">
        <v>17</v>
      </c>
      <c r="C21" s="5" t="s">
        <v>19</v>
      </c>
      <c r="D21" s="8">
        <v>52</v>
      </c>
      <c r="E21" s="8">
        <v>54</v>
      </c>
    </row>
    <row r="22" spans="2:5" x14ac:dyDescent="0.3">
      <c r="B22" s="1">
        <v>18</v>
      </c>
      <c r="C22" s="5" t="s">
        <v>20</v>
      </c>
      <c r="D22" s="8">
        <v>52</v>
      </c>
      <c r="E22" s="8">
        <v>54</v>
      </c>
    </row>
    <row r="23" spans="2:5" x14ac:dyDescent="0.3">
      <c r="B23" s="1">
        <v>19</v>
      </c>
      <c r="C23" s="5" t="s">
        <v>21</v>
      </c>
      <c r="D23" s="8">
        <v>50</v>
      </c>
      <c r="E23" s="8">
        <v>54</v>
      </c>
    </row>
    <row r="24" spans="2:5" x14ac:dyDescent="0.3">
      <c r="B24" s="1">
        <v>20</v>
      </c>
      <c r="C24" s="5" t="s">
        <v>22</v>
      </c>
      <c r="D24" s="8">
        <v>50</v>
      </c>
      <c r="E24" s="8">
        <v>53</v>
      </c>
    </row>
    <row r="25" spans="2:5" x14ac:dyDescent="0.3">
      <c r="B25" s="1">
        <v>21</v>
      </c>
      <c r="C25" s="5" t="s">
        <v>23</v>
      </c>
      <c r="D25" s="8">
        <v>50</v>
      </c>
      <c r="E25" s="8">
        <v>53</v>
      </c>
    </row>
    <row r="26" spans="2:5" x14ac:dyDescent="0.3">
      <c r="B26" s="1">
        <v>22</v>
      </c>
      <c r="C26" s="5" t="s">
        <v>24</v>
      </c>
      <c r="D26" s="8">
        <v>49</v>
      </c>
      <c r="E26" s="8">
        <v>53</v>
      </c>
    </row>
    <row r="27" spans="2:5" x14ac:dyDescent="0.3">
      <c r="B27" s="1">
        <v>23</v>
      </c>
      <c r="C27" s="5" t="s">
        <v>25</v>
      </c>
      <c r="D27" s="8">
        <v>48</v>
      </c>
      <c r="E27" s="8">
        <v>52</v>
      </c>
    </row>
    <row r="28" spans="2:5" x14ac:dyDescent="0.3">
      <c r="B28" s="1">
        <v>24</v>
      </c>
      <c r="C28" s="5" t="s">
        <v>26</v>
      </c>
      <c r="D28" s="8">
        <v>48</v>
      </c>
      <c r="E28" s="8">
        <v>52</v>
      </c>
    </row>
    <row r="29" spans="2:5" x14ac:dyDescent="0.3">
      <c r="B29" s="1">
        <v>25</v>
      </c>
      <c r="C29" s="5" t="s">
        <v>27</v>
      </c>
      <c r="D29" s="8">
        <v>49</v>
      </c>
      <c r="E29" s="8">
        <v>52</v>
      </c>
    </row>
    <row r="30" spans="2:5" x14ac:dyDescent="0.3">
      <c r="B30" s="1">
        <v>26</v>
      </c>
      <c r="C30" s="5" t="s">
        <v>28</v>
      </c>
      <c r="D30" s="8">
        <v>51</v>
      </c>
      <c r="E30" s="8">
        <v>52</v>
      </c>
    </row>
    <row r="31" spans="2:5" x14ac:dyDescent="0.3">
      <c r="B31" s="1">
        <v>27</v>
      </c>
      <c r="C31" s="5" t="s">
        <v>29</v>
      </c>
      <c r="D31" s="8">
        <v>48</v>
      </c>
      <c r="E31" s="8">
        <v>52</v>
      </c>
    </row>
    <row r="32" spans="2:5" x14ac:dyDescent="0.3">
      <c r="B32" s="1">
        <v>28</v>
      </c>
      <c r="C32" s="5" t="s">
        <v>30</v>
      </c>
      <c r="D32" s="8">
        <v>47</v>
      </c>
      <c r="E32" s="8">
        <v>51</v>
      </c>
    </row>
    <row r="33" spans="2:6" x14ac:dyDescent="0.3">
      <c r="B33" s="1">
        <v>29</v>
      </c>
      <c r="C33" s="5" t="s">
        <v>31</v>
      </c>
      <c r="D33" s="8">
        <v>48</v>
      </c>
      <c r="E33" s="8">
        <v>50</v>
      </c>
    </row>
    <row r="34" spans="2:6" x14ac:dyDescent="0.3">
      <c r="B34" s="1">
        <v>30</v>
      </c>
      <c r="C34" s="5" t="s">
        <v>32</v>
      </c>
      <c r="D34" s="8">
        <v>48</v>
      </c>
      <c r="E34" s="8">
        <v>49</v>
      </c>
    </row>
    <row r="35" spans="2:6" x14ac:dyDescent="0.3">
      <c r="B35" s="1">
        <v>31</v>
      </c>
      <c r="C35" s="5" t="s">
        <v>33</v>
      </c>
      <c r="D35" s="8">
        <v>47</v>
      </c>
      <c r="E35" s="8">
        <v>49</v>
      </c>
    </row>
    <row r="36" spans="2:6" x14ac:dyDescent="0.3">
      <c r="B36" s="1">
        <v>32</v>
      </c>
      <c r="C36" s="5" t="s">
        <v>34</v>
      </c>
      <c r="D36" s="8">
        <v>45</v>
      </c>
      <c r="E36" s="8">
        <v>49</v>
      </c>
    </row>
    <row r="37" spans="2:6" x14ac:dyDescent="0.3">
      <c r="B37" s="1">
        <v>33</v>
      </c>
      <c r="C37" s="5" t="s">
        <v>35</v>
      </c>
      <c r="D37" s="8">
        <v>46</v>
      </c>
      <c r="E37" s="8">
        <v>46</v>
      </c>
    </row>
    <row r="38" spans="2:6" x14ac:dyDescent="0.3">
      <c r="B38" s="1">
        <v>34</v>
      </c>
      <c r="C38" s="5" t="s">
        <v>36</v>
      </c>
      <c r="D38" s="8">
        <v>41</v>
      </c>
      <c r="E38" s="8">
        <v>44</v>
      </c>
    </row>
    <row r="40" spans="2:6" x14ac:dyDescent="0.3">
      <c r="B40" s="26" t="s">
        <v>39</v>
      </c>
      <c r="C40" s="26"/>
    </row>
    <row r="42" spans="2:6" x14ac:dyDescent="0.3">
      <c r="B42" s="29" t="s">
        <v>0</v>
      </c>
      <c r="C42" s="29" t="s">
        <v>1</v>
      </c>
      <c r="D42" s="31" t="s">
        <v>3</v>
      </c>
      <c r="E42" s="32"/>
      <c r="F42" s="28" t="s">
        <v>38</v>
      </c>
    </row>
    <row r="43" spans="2:6" x14ac:dyDescent="0.3">
      <c r="B43" s="30"/>
      <c r="C43" s="30"/>
      <c r="D43" s="4">
        <v>2021</v>
      </c>
      <c r="E43" s="4">
        <v>2022</v>
      </c>
      <c r="F43" s="33"/>
    </row>
    <row r="44" spans="2:6" x14ac:dyDescent="0.3">
      <c r="B44" s="1">
        <v>1</v>
      </c>
      <c r="C44" s="5" t="s">
        <v>2</v>
      </c>
      <c r="D44" s="9">
        <v>64</v>
      </c>
      <c r="E44" s="8">
        <v>66</v>
      </c>
      <c r="F44" s="6" t="str">
        <f t="shared" ref="F44:F77" si="0">D44/GCD(D44:E44)&amp;":"&amp;E44/GCD(D44:E44)</f>
        <v>32:33</v>
      </c>
    </row>
    <row r="45" spans="2:6" x14ac:dyDescent="0.3">
      <c r="B45" s="1">
        <v>2</v>
      </c>
      <c r="C45" s="5" t="s">
        <v>4</v>
      </c>
      <c r="D45" s="9">
        <v>61</v>
      </c>
      <c r="E45" s="8">
        <v>66</v>
      </c>
      <c r="F45" s="6" t="str">
        <f t="shared" si="0"/>
        <v>61:66</v>
      </c>
    </row>
    <row r="46" spans="2:6" x14ac:dyDescent="0.3">
      <c r="B46" s="1">
        <v>3</v>
      </c>
      <c r="C46" s="5" t="s">
        <v>5</v>
      </c>
      <c r="D46" s="9">
        <v>55</v>
      </c>
      <c r="E46" s="8">
        <v>59</v>
      </c>
      <c r="F46" s="6" t="str">
        <f t="shared" si="0"/>
        <v>55:59</v>
      </c>
    </row>
    <row r="47" spans="2:6" x14ac:dyDescent="0.3">
      <c r="B47" s="1">
        <v>4</v>
      </c>
      <c r="C47" s="5" t="s">
        <v>6</v>
      </c>
      <c r="D47" s="9">
        <v>54</v>
      </c>
      <c r="E47" s="8">
        <v>58</v>
      </c>
      <c r="F47" s="6" t="str">
        <f t="shared" si="0"/>
        <v>27:29</v>
      </c>
    </row>
    <row r="48" spans="2:6" x14ac:dyDescent="0.3">
      <c r="B48" s="1">
        <v>5</v>
      </c>
      <c r="C48" s="5" t="s">
        <v>7</v>
      </c>
      <c r="D48" s="9">
        <v>52</v>
      </c>
      <c r="E48" s="8">
        <v>58</v>
      </c>
      <c r="F48" s="6" t="str">
        <f t="shared" si="0"/>
        <v>26:29</v>
      </c>
    </row>
    <row r="49" spans="2:6" x14ac:dyDescent="0.3">
      <c r="B49" s="1">
        <v>6</v>
      </c>
      <c r="C49" s="5" t="s">
        <v>8</v>
      </c>
      <c r="D49" s="9">
        <v>55</v>
      </c>
      <c r="E49" s="8">
        <v>58</v>
      </c>
      <c r="F49" s="6" t="str">
        <f t="shared" si="0"/>
        <v>55:58</v>
      </c>
    </row>
    <row r="50" spans="2:6" x14ac:dyDescent="0.3">
      <c r="B50" s="1">
        <v>7</v>
      </c>
      <c r="C50" s="5" t="s">
        <v>9</v>
      </c>
      <c r="D50" s="9">
        <v>54</v>
      </c>
      <c r="E50" s="8">
        <v>57</v>
      </c>
      <c r="F50" s="6" t="str">
        <f t="shared" si="0"/>
        <v>18:19</v>
      </c>
    </row>
    <row r="51" spans="2:6" x14ac:dyDescent="0.3">
      <c r="B51" s="1">
        <v>8</v>
      </c>
      <c r="C51" s="5" t="s">
        <v>10</v>
      </c>
      <c r="D51" s="9">
        <v>53</v>
      </c>
      <c r="E51" s="8">
        <v>57</v>
      </c>
      <c r="F51" s="6" t="str">
        <f t="shared" si="0"/>
        <v>53:57</v>
      </c>
    </row>
    <row r="52" spans="2:6" x14ac:dyDescent="0.3">
      <c r="B52" s="1">
        <v>9</v>
      </c>
      <c r="C52" s="5" t="s">
        <v>11</v>
      </c>
      <c r="D52" s="9">
        <v>52</v>
      </c>
      <c r="E52" s="8">
        <v>56</v>
      </c>
      <c r="F52" s="6" t="str">
        <f t="shared" si="0"/>
        <v>13:14</v>
      </c>
    </row>
    <row r="53" spans="2:6" x14ac:dyDescent="0.3">
      <c r="B53" s="1">
        <v>10</v>
      </c>
      <c r="C53" s="5" t="s">
        <v>12</v>
      </c>
      <c r="D53" s="9">
        <v>54</v>
      </c>
      <c r="E53" s="8">
        <v>56</v>
      </c>
      <c r="F53" s="6" t="str">
        <f t="shared" si="0"/>
        <v>27:28</v>
      </c>
    </row>
    <row r="54" spans="2:6" x14ac:dyDescent="0.3">
      <c r="B54" s="1">
        <v>11</v>
      </c>
      <c r="C54" s="5" t="s">
        <v>13</v>
      </c>
      <c r="D54" s="9">
        <v>52</v>
      </c>
      <c r="E54" s="8">
        <v>56</v>
      </c>
      <c r="F54" s="6" t="str">
        <f t="shared" si="0"/>
        <v>13:14</v>
      </c>
    </row>
    <row r="55" spans="2:6" x14ac:dyDescent="0.3">
      <c r="B55" s="1">
        <v>12</v>
      </c>
      <c r="C55" s="5" t="s">
        <v>14</v>
      </c>
      <c r="D55" s="8">
        <v>54</v>
      </c>
      <c r="E55" s="8">
        <v>55</v>
      </c>
      <c r="F55" s="6" t="str">
        <f t="shared" si="0"/>
        <v>54:55</v>
      </c>
    </row>
    <row r="56" spans="2:6" x14ac:dyDescent="0.3">
      <c r="B56" s="1">
        <v>13</v>
      </c>
      <c r="C56" s="5" t="s">
        <v>15</v>
      </c>
      <c r="D56" s="8">
        <v>53</v>
      </c>
      <c r="E56" s="8">
        <v>55</v>
      </c>
      <c r="F56" s="6" t="str">
        <f t="shared" si="0"/>
        <v>53:55</v>
      </c>
    </row>
    <row r="57" spans="2:6" x14ac:dyDescent="0.3">
      <c r="B57" s="1">
        <v>14</v>
      </c>
      <c r="C57" s="5" t="s">
        <v>16</v>
      </c>
      <c r="D57" s="8">
        <v>50</v>
      </c>
      <c r="E57" s="8">
        <v>55</v>
      </c>
      <c r="F57" s="6" t="str">
        <f t="shared" si="0"/>
        <v>10:11</v>
      </c>
    </row>
    <row r="58" spans="2:6" x14ac:dyDescent="0.3">
      <c r="B58" s="1">
        <v>15</v>
      </c>
      <c r="C58" s="5" t="s">
        <v>17</v>
      </c>
      <c r="D58" s="8">
        <v>49</v>
      </c>
      <c r="E58" s="8">
        <v>54</v>
      </c>
      <c r="F58" s="6" t="str">
        <f t="shared" si="0"/>
        <v>49:54</v>
      </c>
    </row>
    <row r="59" spans="2:6" x14ac:dyDescent="0.3">
      <c r="B59" s="1">
        <v>16</v>
      </c>
      <c r="C59" s="5" t="s">
        <v>18</v>
      </c>
      <c r="D59" s="8">
        <v>52</v>
      </c>
      <c r="E59" s="8">
        <v>54</v>
      </c>
      <c r="F59" s="6" t="str">
        <f t="shared" si="0"/>
        <v>26:27</v>
      </c>
    </row>
    <row r="60" spans="2:6" x14ac:dyDescent="0.3">
      <c r="B60" s="1">
        <v>17</v>
      </c>
      <c r="C60" s="5" t="s">
        <v>19</v>
      </c>
      <c r="D60" s="8">
        <v>52</v>
      </c>
      <c r="E60" s="8">
        <v>54</v>
      </c>
      <c r="F60" s="6" t="str">
        <f t="shared" si="0"/>
        <v>26:27</v>
      </c>
    </row>
    <row r="61" spans="2:6" x14ac:dyDescent="0.3">
      <c r="B61" s="1">
        <v>18</v>
      </c>
      <c r="C61" s="5" t="s">
        <v>20</v>
      </c>
      <c r="D61" s="8">
        <v>52</v>
      </c>
      <c r="E61" s="8">
        <v>54</v>
      </c>
      <c r="F61" s="6" t="str">
        <f t="shared" si="0"/>
        <v>26:27</v>
      </c>
    </row>
    <row r="62" spans="2:6" x14ac:dyDescent="0.3">
      <c r="B62" s="1">
        <v>19</v>
      </c>
      <c r="C62" s="5" t="s">
        <v>21</v>
      </c>
      <c r="D62" s="8">
        <v>50</v>
      </c>
      <c r="E62" s="8">
        <v>54</v>
      </c>
      <c r="F62" s="6" t="str">
        <f t="shared" si="0"/>
        <v>25:27</v>
      </c>
    </row>
    <row r="63" spans="2:6" x14ac:dyDescent="0.3">
      <c r="B63" s="1">
        <v>20</v>
      </c>
      <c r="C63" s="5" t="s">
        <v>22</v>
      </c>
      <c r="D63" s="8">
        <v>50</v>
      </c>
      <c r="E63" s="8">
        <v>53</v>
      </c>
      <c r="F63" s="6" t="str">
        <f t="shared" si="0"/>
        <v>50:53</v>
      </c>
    </row>
    <row r="64" spans="2:6" x14ac:dyDescent="0.3">
      <c r="B64" s="1">
        <v>21</v>
      </c>
      <c r="C64" s="5" t="s">
        <v>23</v>
      </c>
      <c r="D64" s="8">
        <v>50</v>
      </c>
      <c r="E64" s="8">
        <v>53</v>
      </c>
      <c r="F64" s="6" t="str">
        <f t="shared" si="0"/>
        <v>50:53</v>
      </c>
    </row>
    <row r="65" spans="2:6" x14ac:dyDescent="0.3">
      <c r="B65" s="1">
        <v>22</v>
      </c>
      <c r="C65" s="5" t="s">
        <v>24</v>
      </c>
      <c r="D65" s="8">
        <v>49</v>
      </c>
      <c r="E65" s="8">
        <v>53</v>
      </c>
      <c r="F65" s="6" t="str">
        <f t="shared" si="0"/>
        <v>49:53</v>
      </c>
    </row>
    <row r="66" spans="2:6" x14ac:dyDescent="0.3">
      <c r="B66" s="1">
        <v>23</v>
      </c>
      <c r="C66" s="5" t="s">
        <v>25</v>
      </c>
      <c r="D66" s="8">
        <v>48</v>
      </c>
      <c r="E66" s="8">
        <v>52</v>
      </c>
      <c r="F66" s="6" t="str">
        <f t="shared" si="0"/>
        <v>12:13</v>
      </c>
    </row>
    <row r="67" spans="2:6" x14ac:dyDescent="0.3">
      <c r="B67" s="1">
        <v>24</v>
      </c>
      <c r="C67" s="5" t="s">
        <v>26</v>
      </c>
      <c r="D67" s="8">
        <v>48</v>
      </c>
      <c r="E67" s="8">
        <v>52</v>
      </c>
      <c r="F67" s="6" t="str">
        <f t="shared" si="0"/>
        <v>12:13</v>
      </c>
    </row>
    <row r="68" spans="2:6" x14ac:dyDescent="0.3">
      <c r="B68" s="1">
        <v>25</v>
      </c>
      <c r="C68" s="5" t="s">
        <v>27</v>
      </c>
      <c r="D68" s="8">
        <v>49</v>
      </c>
      <c r="E68" s="8">
        <v>52</v>
      </c>
      <c r="F68" s="6" t="str">
        <f t="shared" si="0"/>
        <v>49:52</v>
      </c>
    </row>
    <row r="69" spans="2:6" x14ac:dyDescent="0.3">
      <c r="B69" s="1">
        <v>26</v>
      </c>
      <c r="C69" s="5" t="s">
        <v>28</v>
      </c>
      <c r="D69" s="8">
        <v>51</v>
      </c>
      <c r="E69" s="8">
        <v>52</v>
      </c>
      <c r="F69" s="6" t="str">
        <f>D69/GCD(D69:E69)&amp;":"&amp;E69/GCD(D69:E69)</f>
        <v>51:52</v>
      </c>
    </row>
    <row r="70" spans="2:6" x14ac:dyDescent="0.3">
      <c r="B70" s="1">
        <v>27</v>
      </c>
      <c r="C70" s="5" t="s">
        <v>29</v>
      </c>
      <c r="D70" s="8">
        <v>48</v>
      </c>
      <c r="E70" s="8">
        <v>52</v>
      </c>
      <c r="F70" s="6" t="str">
        <f>D70/GCD(D70:E70)&amp;":"&amp;E70/GCD(D70:E70)</f>
        <v>12:13</v>
      </c>
    </row>
    <row r="71" spans="2:6" x14ac:dyDescent="0.3">
      <c r="B71" s="1">
        <v>28</v>
      </c>
      <c r="C71" s="5" t="s">
        <v>30</v>
      </c>
      <c r="D71" s="8">
        <v>47</v>
      </c>
      <c r="E71" s="8">
        <v>51</v>
      </c>
      <c r="F71" s="6" t="str">
        <f t="shared" si="0"/>
        <v>47:51</v>
      </c>
    </row>
    <row r="72" spans="2:6" x14ac:dyDescent="0.3">
      <c r="B72" s="1">
        <v>29</v>
      </c>
      <c r="C72" s="5" t="s">
        <v>31</v>
      </c>
      <c r="D72" s="8">
        <v>48</v>
      </c>
      <c r="E72" s="8">
        <v>50</v>
      </c>
      <c r="F72" s="6" t="str">
        <f t="shared" si="0"/>
        <v>24:25</v>
      </c>
    </row>
    <row r="73" spans="2:6" x14ac:dyDescent="0.3">
      <c r="B73" s="1">
        <v>30</v>
      </c>
      <c r="C73" s="5" t="s">
        <v>32</v>
      </c>
      <c r="D73" s="8">
        <v>48</v>
      </c>
      <c r="E73" s="8">
        <v>49</v>
      </c>
      <c r="F73" s="6" t="str">
        <f t="shared" si="0"/>
        <v>48:49</v>
      </c>
    </row>
    <row r="74" spans="2:6" x14ac:dyDescent="0.3">
      <c r="B74" s="1">
        <v>31</v>
      </c>
      <c r="C74" s="5" t="s">
        <v>33</v>
      </c>
      <c r="D74" s="8">
        <v>47</v>
      </c>
      <c r="E74" s="8">
        <v>49</v>
      </c>
      <c r="F74" s="6" t="str">
        <f t="shared" si="0"/>
        <v>47:49</v>
      </c>
    </row>
    <row r="75" spans="2:6" x14ac:dyDescent="0.3">
      <c r="B75" s="1">
        <v>32</v>
      </c>
      <c r="C75" s="5" t="s">
        <v>34</v>
      </c>
      <c r="D75" s="8">
        <v>45</v>
      </c>
      <c r="E75" s="8">
        <v>49</v>
      </c>
      <c r="F75" s="6" t="str">
        <f t="shared" si="0"/>
        <v>45:49</v>
      </c>
    </row>
    <row r="76" spans="2:6" x14ac:dyDescent="0.3">
      <c r="B76" s="1">
        <v>33</v>
      </c>
      <c r="C76" s="5" t="s">
        <v>35</v>
      </c>
      <c r="D76" s="8">
        <v>46</v>
      </c>
      <c r="E76" s="8">
        <v>46</v>
      </c>
      <c r="F76" s="6" t="str">
        <f t="shared" si="0"/>
        <v>1:1</v>
      </c>
    </row>
    <row r="77" spans="2:6" x14ac:dyDescent="0.3">
      <c r="B77" s="1">
        <v>34</v>
      </c>
      <c r="C77" s="5" t="s">
        <v>36</v>
      </c>
      <c r="D77" s="8">
        <v>41</v>
      </c>
      <c r="E77" s="8">
        <v>44</v>
      </c>
      <c r="F77" s="6" t="str">
        <f t="shared" si="0"/>
        <v>41:44</v>
      </c>
    </row>
    <row r="78" spans="2:6" x14ac:dyDescent="0.3">
      <c r="E78" s="7"/>
    </row>
    <row r="80" spans="2:6" x14ac:dyDescent="0.3">
      <c r="B80" s="26" t="s">
        <v>40</v>
      </c>
      <c r="C80" s="26"/>
      <c r="D80" s="26"/>
      <c r="E80" s="26"/>
      <c r="F80" s="26"/>
    </row>
    <row r="81" spans="2:34" x14ac:dyDescent="0.3">
      <c r="B81" s="11"/>
      <c r="C81" s="11"/>
      <c r="D81" s="11"/>
      <c r="E81" s="11"/>
      <c r="F81" s="11"/>
      <c r="I81" s="26" t="s">
        <v>52</v>
      </c>
      <c r="J81" s="26"/>
      <c r="K81" s="26"/>
      <c r="L81" s="26"/>
      <c r="M81" s="26"/>
      <c r="P81" s="26" t="s">
        <v>53</v>
      </c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</row>
    <row r="82" spans="2:34" x14ac:dyDescent="0.3">
      <c r="B82" s="11"/>
      <c r="C82" s="11"/>
      <c r="D82" s="11"/>
      <c r="E82" s="12">
        <v>1</v>
      </c>
      <c r="F82" s="11">
        <v>40</v>
      </c>
      <c r="G82" s="11">
        <v>43</v>
      </c>
    </row>
    <row r="83" spans="2:34" x14ac:dyDescent="0.3">
      <c r="B83" s="11"/>
      <c r="C83" s="11"/>
      <c r="D83" s="11"/>
      <c r="E83" s="12">
        <v>2</v>
      </c>
      <c r="F83" s="11">
        <f>F82+C94</f>
        <v>44</v>
      </c>
      <c r="G83" s="11">
        <f>G82+C94</f>
        <v>47</v>
      </c>
      <c r="P83" s="28">
        <v>2021</v>
      </c>
      <c r="Q83" s="28"/>
      <c r="R83" s="28">
        <v>2022</v>
      </c>
      <c r="S83" s="28"/>
      <c r="V83" s="25" t="s">
        <v>73</v>
      </c>
      <c r="W83" s="25" t="s">
        <v>71</v>
      </c>
      <c r="X83" s="25" t="s">
        <v>72</v>
      </c>
    </row>
    <row r="84" spans="2:34" x14ac:dyDescent="0.3">
      <c r="B84" s="11"/>
      <c r="C84" s="11"/>
      <c r="D84" s="11"/>
      <c r="E84" s="12">
        <v>3</v>
      </c>
      <c r="F84" s="11">
        <f>F83+C94</f>
        <v>48</v>
      </c>
      <c r="G84" s="11">
        <f>G83+C94</f>
        <v>51</v>
      </c>
      <c r="P84" s="28"/>
      <c r="Q84" s="28"/>
      <c r="R84" s="28"/>
      <c r="S84" s="28"/>
      <c r="V84" s="1">
        <v>40</v>
      </c>
      <c r="W84" s="1">
        <v>0</v>
      </c>
      <c r="X84" s="40">
        <v>0</v>
      </c>
      <c r="Y84" s="22"/>
      <c r="Z84" s="21"/>
      <c r="AB84" s="22"/>
    </row>
    <row r="85" spans="2:34" x14ac:dyDescent="0.3">
      <c r="B85" s="26" t="s">
        <v>42</v>
      </c>
      <c r="C85" s="26"/>
      <c r="D85" s="11"/>
      <c r="E85" s="12">
        <v>4</v>
      </c>
      <c r="F85" s="11">
        <f>F84+C94</f>
        <v>52</v>
      </c>
      <c r="G85" s="11">
        <f>G84+C94</f>
        <v>55</v>
      </c>
      <c r="P85" s="20" t="s">
        <v>54</v>
      </c>
      <c r="Q85" s="20">
        <v>50.970588235294116</v>
      </c>
      <c r="R85" s="20" t="s">
        <v>54</v>
      </c>
      <c r="S85" s="20">
        <v>54.088235294117645</v>
      </c>
      <c r="V85" s="1">
        <v>44</v>
      </c>
      <c r="W85" s="1">
        <v>1</v>
      </c>
      <c r="X85" s="40">
        <v>3.0303030303030304E-2</v>
      </c>
      <c r="Y85" s="22"/>
      <c r="Z85" s="21"/>
      <c r="AB85" s="22"/>
    </row>
    <row r="86" spans="2:34" x14ac:dyDescent="0.3">
      <c r="B86" s="10" t="s">
        <v>43</v>
      </c>
      <c r="C86" s="10">
        <v>67</v>
      </c>
      <c r="D86" s="11"/>
      <c r="E86" s="12">
        <v>5</v>
      </c>
      <c r="F86" s="11">
        <f>F85+C94</f>
        <v>56</v>
      </c>
      <c r="G86" s="11">
        <f>G85+C94</f>
        <v>59</v>
      </c>
      <c r="P86" s="20" t="s">
        <v>55</v>
      </c>
      <c r="Q86" s="20">
        <v>0.73429522167890793</v>
      </c>
      <c r="R86" s="20" t="s">
        <v>55</v>
      </c>
      <c r="S86" s="20">
        <v>0.77891973168706541</v>
      </c>
      <c r="V86" s="1">
        <v>48</v>
      </c>
      <c r="W86" s="1">
        <v>9</v>
      </c>
      <c r="X86" s="40">
        <v>0.30303030303030304</v>
      </c>
      <c r="Y86" s="22"/>
      <c r="Z86" s="21"/>
      <c r="AB86" s="22"/>
    </row>
    <row r="87" spans="2:34" x14ac:dyDescent="0.3">
      <c r="B87" s="10" t="s">
        <v>44</v>
      </c>
      <c r="C87" s="10">
        <v>42</v>
      </c>
      <c r="D87" s="11"/>
      <c r="E87" s="12">
        <v>6</v>
      </c>
      <c r="F87" s="11">
        <f>F86+C94</f>
        <v>60</v>
      </c>
      <c r="G87" s="11">
        <f>G86+C94</f>
        <v>63</v>
      </c>
      <c r="P87" s="20" t="s">
        <v>56</v>
      </c>
      <c r="Q87" s="20">
        <v>50.5</v>
      </c>
      <c r="R87" s="20" t="s">
        <v>56</v>
      </c>
      <c r="S87" s="20">
        <v>54</v>
      </c>
      <c r="V87" s="1">
        <v>52</v>
      </c>
      <c r="W87" s="1">
        <v>14</v>
      </c>
      <c r="X87" s="40">
        <v>0.72727272727272729</v>
      </c>
      <c r="Y87" s="22"/>
      <c r="Z87" s="21"/>
      <c r="AB87" s="22"/>
    </row>
    <row r="88" spans="2:34" x14ac:dyDescent="0.3">
      <c r="B88" s="10" t="s">
        <v>45</v>
      </c>
      <c r="C88" s="10">
        <f>C86-C87</f>
        <v>25</v>
      </c>
      <c r="D88" s="11"/>
      <c r="E88" s="12">
        <v>7</v>
      </c>
      <c r="F88" s="11">
        <f>F87+C94</f>
        <v>64</v>
      </c>
      <c r="G88" s="11">
        <f>G87+C94</f>
        <v>67</v>
      </c>
      <c r="P88" s="20" t="s">
        <v>57</v>
      </c>
      <c r="Q88" s="20">
        <v>52</v>
      </c>
      <c r="R88" s="20" t="s">
        <v>57</v>
      </c>
      <c r="S88" s="20">
        <v>54</v>
      </c>
      <c r="V88" s="1">
        <v>56</v>
      </c>
      <c r="W88" s="1">
        <v>8</v>
      </c>
      <c r="X88" s="40">
        <v>0.96969696969696972</v>
      </c>
      <c r="Y88" s="22"/>
      <c r="Z88" s="21"/>
      <c r="AB88" s="22"/>
    </row>
    <row r="89" spans="2:34" x14ac:dyDescent="0.3">
      <c r="B89" s="10"/>
      <c r="C89" s="10"/>
      <c r="D89" s="11"/>
      <c r="E89" s="11"/>
      <c r="F89" s="11"/>
      <c r="P89" s="20" t="s">
        <v>58</v>
      </c>
      <c r="Q89" s="20">
        <v>4.2816401142244782</v>
      </c>
      <c r="R89" s="20" t="s">
        <v>58</v>
      </c>
      <c r="S89" s="20">
        <v>4.5418434854130876</v>
      </c>
      <c r="V89" s="1">
        <v>60</v>
      </c>
      <c r="W89" s="1">
        <v>0</v>
      </c>
      <c r="X89" s="40">
        <v>0.96969696969696972</v>
      </c>
      <c r="Y89" s="22"/>
      <c r="Z89" s="21"/>
      <c r="AB89" s="22"/>
    </row>
    <row r="90" spans="2:34" x14ac:dyDescent="0.3">
      <c r="B90" s="26" t="s">
        <v>49</v>
      </c>
      <c r="C90" s="26"/>
      <c r="D90" s="11"/>
      <c r="E90" s="11"/>
      <c r="F90" s="11"/>
      <c r="P90" s="20" t="s">
        <v>59</v>
      </c>
      <c r="Q90" s="20">
        <v>18.332442067736203</v>
      </c>
      <c r="R90" s="20" t="s">
        <v>59</v>
      </c>
      <c r="S90" s="20">
        <v>20.628342245989302</v>
      </c>
      <c r="V90" s="1">
        <v>64</v>
      </c>
      <c r="W90" s="1">
        <v>1</v>
      </c>
      <c r="X90" s="40">
        <v>1</v>
      </c>
      <c r="Y90" s="22"/>
      <c r="Z90" s="21"/>
      <c r="AB90" s="22"/>
    </row>
    <row r="91" spans="2:34" x14ac:dyDescent="0.3">
      <c r="B91" s="10">
        <f>1+(3.3*LOG(34))</f>
        <v>6.0538804262394414</v>
      </c>
      <c r="C91" s="10">
        <v>6</v>
      </c>
      <c r="D91" s="11"/>
      <c r="E91" s="13" t="s">
        <v>47</v>
      </c>
      <c r="F91" s="13" t="s">
        <v>41</v>
      </c>
      <c r="G91" s="13" t="s">
        <v>48</v>
      </c>
      <c r="P91" s="20" t="s">
        <v>60</v>
      </c>
      <c r="Q91" s="20">
        <v>2.3898455648985508</v>
      </c>
      <c r="R91" s="20" t="s">
        <v>60</v>
      </c>
      <c r="S91" s="20">
        <v>1.7343337661914799</v>
      </c>
      <c r="V91" s="1" t="s">
        <v>70</v>
      </c>
      <c r="W91" s="1">
        <v>0</v>
      </c>
      <c r="X91" s="40">
        <v>1</v>
      </c>
      <c r="Y91" s="22"/>
      <c r="Z91" s="21"/>
      <c r="AB91" s="22"/>
    </row>
    <row r="92" spans="2:34" x14ac:dyDescent="0.3">
      <c r="B92" s="10"/>
      <c r="C92" s="10"/>
      <c r="D92" s="11"/>
      <c r="E92" s="1" t="str">
        <f t="shared" ref="E92:E98" si="1">CONCATENATE(F82,"-",G82)</f>
        <v>40-43</v>
      </c>
      <c r="F92" s="14" cm="1">
        <f t="array" ref="F92:F99">FREQUENCY(D44:D77,G82:G88)</f>
        <v>1</v>
      </c>
      <c r="G92" s="16">
        <f>F92/$F$100*100</f>
        <v>2.9411764705882351</v>
      </c>
      <c r="P92" s="20" t="s">
        <v>61</v>
      </c>
      <c r="Q92" s="20">
        <v>0.76967159018414832</v>
      </c>
      <c r="R92" s="20" t="s">
        <v>61</v>
      </c>
      <c r="S92" s="20">
        <v>0.5679813593525419</v>
      </c>
      <c r="V92" s="10"/>
      <c r="W92" s="10"/>
      <c r="X92" s="23"/>
      <c r="Y92" s="22"/>
      <c r="Z92" s="21"/>
      <c r="AB92" s="22"/>
    </row>
    <row r="93" spans="2:34" x14ac:dyDescent="0.3">
      <c r="B93" s="26" t="s">
        <v>46</v>
      </c>
      <c r="C93" s="26"/>
      <c r="D93" s="11"/>
      <c r="E93" s="1" t="str">
        <f t="shared" si="1"/>
        <v>44-47</v>
      </c>
      <c r="F93" s="14">
        <v>4</v>
      </c>
      <c r="G93" s="16">
        <f t="shared" ref="G93:G98" si="2">F93/$F$100*100</f>
        <v>11.76470588235294</v>
      </c>
      <c r="P93" s="20" t="s">
        <v>62</v>
      </c>
      <c r="Q93" s="20">
        <v>23</v>
      </c>
      <c r="R93" s="20" t="s">
        <v>62</v>
      </c>
      <c r="S93" s="20">
        <v>22</v>
      </c>
      <c r="V93" s="10"/>
      <c r="W93" s="10"/>
      <c r="X93" s="23"/>
      <c r="Y93" s="22"/>
      <c r="Z93" s="21"/>
      <c r="AB93" s="22"/>
    </row>
    <row r="94" spans="2:34" x14ac:dyDescent="0.3">
      <c r="B94" s="10">
        <f>C88/C91</f>
        <v>4.166666666666667</v>
      </c>
      <c r="C94" s="10">
        <v>4</v>
      </c>
      <c r="D94" s="11"/>
      <c r="E94" s="1" t="str">
        <f t="shared" si="1"/>
        <v>48-51</v>
      </c>
      <c r="F94" s="14">
        <v>13</v>
      </c>
      <c r="G94" s="16">
        <f t="shared" si="2"/>
        <v>38.235294117647058</v>
      </c>
      <c r="P94" s="20" t="s">
        <v>63</v>
      </c>
      <c r="Q94" s="20">
        <v>41</v>
      </c>
      <c r="R94" s="20" t="s">
        <v>63</v>
      </c>
      <c r="S94" s="20">
        <v>44</v>
      </c>
      <c r="V94" s="10"/>
      <c r="W94" s="10"/>
      <c r="X94" s="23"/>
      <c r="Y94" s="22"/>
      <c r="Z94" s="21"/>
      <c r="AB94" s="22"/>
    </row>
    <row r="95" spans="2:34" x14ac:dyDescent="0.3">
      <c r="B95" s="11"/>
      <c r="C95" s="11"/>
      <c r="D95" s="11"/>
      <c r="E95" s="1" t="str">
        <f t="shared" si="1"/>
        <v>52-55</v>
      </c>
      <c r="F95" s="14">
        <v>14</v>
      </c>
      <c r="G95" s="16">
        <f t="shared" si="2"/>
        <v>41.17647058823529</v>
      </c>
      <c r="P95" s="20" t="s">
        <v>64</v>
      </c>
      <c r="Q95" s="20">
        <v>64</v>
      </c>
      <c r="R95" s="20" t="s">
        <v>64</v>
      </c>
      <c r="S95" s="20">
        <v>66</v>
      </c>
      <c r="V95" s="10"/>
      <c r="W95" s="10"/>
      <c r="X95" s="23"/>
      <c r="Y95" s="22"/>
      <c r="Z95" s="21"/>
      <c r="AB95" s="22"/>
    </row>
    <row r="96" spans="2:34" x14ac:dyDescent="0.3">
      <c r="B96" s="11"/>
      <c r="C96" s="11"/>
      <c r="D96" s="11"/>
      <c r="E96" s="1" t="str">
        <f t="shared" si="1"/>
        <v>56-59</v>
      </c>
      <c r="F96" s="14">
        <v>0</v>
      </c>
      <c r="G96" s="16">
        <f t="shared" si="2"/>
        <v>0</v>
      </c>
      <c r="P96" s="20" t="s">
        <v>65</v>
      </c>
      <c r="Q96" s="20">
        <v>1733</v>
      </c>
      <c r="R96" s="20" t="s">
        <v>65</v>
      </c>
      <c r="S96" s="20">
        <v>1839</v>
      </c>
      <c r="V96" s="10"/>
      <c r="W96" s="10"/>
      <c r="X96" s="23"/>
      <c r="Y96" s="22"/>
      <c r="Z96" s="21"/>
      <c r="AB96" s="22"/>
    </row>
    <row r="97" spans="2:28" x14ac:dyDescent="0.3">
      <c r="B97" s="11"/>
      <c r="C97" s="11"/>
      <c r="D97" s="11"/>
      <c r="E97" s="1" t="str">
        <f t="shared" si="1"/>
        <v>60-63</v>
      </c>
      <c r="F97" s="14">
        <v>1</v>
      </c>
      <c r="G97" s="16">
        <f t="shared" si="2"/>
        <v>2.9411764705882351</v>
      </c>
      <c r="P97" s="20" t="s">
        <v>66</v>
      </c>
      <c r="Q97" s="20">
        <v>34</v>
      </c>
      <c r="R97" s="20" t="s">
        <v>66</v>
      </c>
      <c r="S97" s="20">
        <v>34</v>
      </c>
      <c r="V97" s="10"/>
      <c r="W97" s="10"/>
      <c r="X97" s="23"/>
      <c r="Y97" s="22"/>
      <c r="Z97" s="21"/>
      <c r="AB97" s="22"/>
    </row>
    <row r="98" spans="2:28" x14ac:dyDescent="0.3">
      <c r="B98" s="11"/>
      <c r="C98" s="11"/>
      <c r="D98" s="11"/>
      <c r="E98" s="1" t="str">
        <f t="shared" si="1"/>
        <v>64-67</v>
      </c>
      <c r="F98" s="14">
        <v>1</v>
      </c>
      <c r="G98" s="16">
        <f t="shared" si="2"/>
        <v>2.9411764705882351</v>
      </c>
      <c r="V98" s="11"/>
      <c r="W98" s="11"/>
      <c r="X98" s="24"/>
      <c r="Y98" s="22"/>
      <c r="Z98" s="21"/>
      <c r="AB98" s="22"/>
    </row>
    <row r="99" spans="2:28" x14ac:dyDescent="0.3">
      <c r="B99" s="11"/>
      <c r="C99" s="11"/>
      <c r="D99" s="11"/>
      <c r="E99" s="15"/>
      <c r="F99" s="15">
        <v>0</v>
      </c>
      <c r="G99" s="15"/>
    </row>
    <row r="100" spans="2:28" x14ac:dyDescent="0.3">
      <c r="B100" s="11"/>
      <c r="C100" s="11"/>
      <c r="D100" s="11"/>
      <c r="E100" s="17" t="s">
        <v>50</v>
      </c>
      <c r="F100" s="19">
        <f>SUM(F92:F98)</f>
        <v>34</v>
      </c>
      <c r="G100" s="18">
        <f>SUM(G92:G98)</f>
        <v>99.999999999999986</v>
      </c>
    </row>
    <row r="101" spans="2:28" x14ac:dyDescent="0.3">
      <c r="B101" s="11"/>
      <c r="C101" s="11"/>
      <c r="D101" s="11"/>
      <c r="E101" s="11"/>
      <c r="F101" s="11"/>
    </row>
    <row r="102" spans="2:28" x14ac:dyDescent="0.3">
      <c r="B102" s="26" t="s">
        <v>51</v>
      </c>
      <c r="C102" s="26"/>
      <c r="D102" s="26"/>
      <c r="E102" s="26"/>
      <c r="F102" s="11"/>
    </row>
    <row r="103" spans="2:28" x14ac:dyDescent="0.3">
      <c r="B103" s="11"/>
      <c r="C103" s="11"/>
      <c r="D103" s="11"/>
      <c r="E103" s="11"/>
      <c r="F103" s="11"/>
    </row>
    <row r="104" spans="2:28" x14ac:dyDescent="0.3">
      <c r="B104" s="11"/>
      <c r="C104" s="11"/>
      <c r="D104" s="11"/>
      <c r="E104" s="11"/>
      <c r="F104" s="11"/>
    </row>
    <row r="105" spans="2:28" x14ac:dyDescent="0.3">
      <c r="B105" s="11"/>
      <c r="C105" s="11"/>
      <c r="D105" s="11"/>
      <c r="E105" s="11"/>
      <c r="F105" s="11"/>
    </row>
    <row r="120" spans="6:8" x14ac:dyDescent="0.3">
      <c r="F120" s="34" t="s">
        <v>67</v>
      </c>
      <c r="G120" s="34"/>
      <c r="H120" s="34"/>
    </row>
    <row r="121" spans="6:8" x14ac:dyDescent="0.3">
      <c r="F121" s="34"/>
      <c r="G121" s="34"/>
      <c r="H121" s="34"/>
    </row>
    <row r="122" spans="6:8" x14ac:dyDescent="0.3">
      <c r="F122" s="34"/>
      <c r="G122" s="34"/>
      <c r="H122" s="34"/>
    </row>
    <row r="123" spans="6:8" x14ac:dyDescent="0.3">
      <c r="F123" s="35" t="s">
        <v>68</v>
      </c>
      <c r="G123" s="36"/>
      <c r="H123" s="36"/>
    </row>
    <row r="124" spans="6:8" x14ac:dyDescent="0.3">
      <c r="F124" s="36"/>
      <c r="G124" s="36"/>
      <c r="H124" s="36"/>
    </row>
    <row r="125" spans="6:8" x14ac:dyDescent="0.3">
      <c r="F125" s="36"/>
      <c r="G125" s="36"/>
      <c r="H125" s="36"/>
    </row>
    <row r="126" spans="6:8" x14ac:dyDescent="0.3">
      <c r="F126" s="37" t="s">
        <v>69</v>
      </c>
      <c r="G126" s="38"/>
      <c r="H126" s="38"/>
    </row>
    <row r="127" spans="6:8" x14ac:dyDescent="0.3">
      <c r="F127" s="38"/>
      <c r="G127" s="38"/>
      <c r="H127" s="38"/>
    </row>
    <row r="128" spans="6:8" x14ac:dyDescent="0.3">
      <c r="F128" s="38"/>
      <c r="G128" s="38"/>
      <c r="H128" s="38"/>
    </row>
  </sheetData>
  <sortState xmlns:xlrd2="http://schemas.microsoft.com/office/spreadsheetml/2017/richdata2" ref="Z84:AA98">
    <sortCondition descending="1" ref="AA84"/>
  </sortState>
  <mergeCells count="22">
    <mergeCell ref="F120:H122"/>
    <mergeCell ref="F123:H125"/>
    <mergeCell ref="F126:H128"/>
    <mergeCell ref="B2:I2"/>
    <mergeCell ref="B102:E102"/>
    <mergeCell ref="B85:C85"/>
    <mergeCell ref="B90:C90"/>
    <mergeCell ref="B93:C93"/>
    <mergeCell ref="I81:M81"/>
    <mergeCell ref="P81:AH81"/>
    <mergeCell ref="P83:Q84"/>
    <mergeCell ref="R83:S84"/>
    <mergeCell ref="B3:B4"/>
    <mergeCell ref="C3:C4"/>
    <mergeCell ref="D3:E3"/>
    <mergeCell ref="B80:F80"/>
    <mergeCell ref="T4:U4"/>
    <mergeCell ref="B40:C40"/>
    <mergeCell ref="B42:B43"/>
    <mergeCell ref="C42:C43"/>
    <mergeCell ref="D42:E42"/>
    <mergeCell ref="F42:F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Pranata</dc:creator>
  <cp:lastModifiedBy>Agus Pranata</cp:lastModifiedBy>
  <dcterms:created xsi:type="dcterms:W3CDTF">2024-08-31T04:38:15Z</dcterms:created>
  <dcterms:modified xsi:type="dcterms:W3CDTF">2024-08-31T14:35:42Z</dcterms:modified>
</cp:coreProperties>
</file>