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jr\Desktop\Design Portfolio Website\Chess Timer New\Prototype1\Documentation (BOM, Test Plans)\"/>
    </mc:Choice>
  </mc:AlternateContent>
  <xr:revisionPtr revIDLastSave="0" documentId="13_ncr:1_{1AA26D31-CBE9-4111-A0B9-CDE783E85628}" xr6:coauthVersionLast="47" xr6:coauthVersionMax="47" xr10:uidLastSave="{00000000-0000-0000-0000-000000000000}"/>
  <bookViews>
    <workbookView xWindow="-110" yWindow="-110" windowWidth="19420" windowHeight="10420" xr2:uid="{2FD56EE3-5820-4AB5-A127-776ECC8C791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1" l="1"/>
  <c r="I51" i="1"/>
  <c r="I50" i="1"/>
  <c r="I22" i="1"/>
  <c r="I59" i="1"/>
  <c r="I58" i="1"/>
  <c r="I38" i="1"/>
  <c r="I21" i="1"/>
  <c r="I49" i="1" l="1"/>
  <c r="I41" i="1"/>
  <c r="I42" i="1"/>
  <c r="I15" i="1"/>
  <c r="I18" i="1"/>
  <c r="I20" i="1"/>
  <c r="I48" i="1"/>
  <c r="I19" i="1"/>
  <c r="I7" i="1"/>
  <c r="I8" i="1"/>
  <c r="I27" i="1"/>
  <c r="I28" i="1"/>
  <c r="I29" i="1"/>
  <c r="I12" i="1" l="1"/>
  <c r="I14" i="1"/>
  <c r="I16" i="1"/>
  <c r="E6" i="1"/>
  <c r="I37" i="1" l="1"/>
  <c r="I9" i="1"/>
  <c r="I10" i="1"/>
  <c r="I13" i="1"/>
  <c r="I40" i="1"/>
  <c r="I17" i="1"/>
  <c r="I11" i="1"/>
  <c r="I36" i="1"/>
  <c r="I35" i="1"/>
  <c r="I60" i="1"/>
  <c r="I57" i="1" l="1"/>
</calcChain>
</file>

<file path=xl/sharedStrings.xml><?xml version="1.0" encoding="utf-8"?>
<sst xmlns="http://schemas.openxmlformats.org/spreadsheetml/2006/main" count="309" uniqueCount="224">
  <si>
    <t>Part</t>
  </si>
  <si>
    <t>Designator</t>
  </si>
  <si>
    <t>Quantity</t>
  </si>
  <si>
    <t>Total Price</t>
  </si>
  <si>
    <t>Price Per</t>
  </si>
  <si>
    <t>Notes</t>
  </si>
  <si>
    <t>LCD Display</t>
  </si>
  <si>
    <t>Part #</t>
  </si>
  <si>
    <t>Digikey Part #</t>
  </si>
  <si>
    <t>MCU</t>
  </si>
  <si>
    <t>U1</t>
  </si>
  <si>
    <t>Capacitor (1uF)</t>
  </si>
  <si>
    <t>Resistor (10k)</t>
  </si>
  <si>
    <t>JS102011SCQN</t>
  </si>
  <si>
    <t>CKN10877TR-ND</t>
  </si>
  <si>
    <t>Slide Switch</t>
  </si>
  <si>
    <t>LED (Green)</t>
  </si>
  <si>
    <t>0805</t>
  </si>
  <si>
    <t>LiPo Battery</t>
  </si>
  <si>
    <t>BT1</t>
  </si>
  <si>
    <t>LiPo Battery Charger</t>
  </si>
  <si>
    <t>MCP73831T-2ATI</t>
  </si>
  <si>
    <t>USB Mini B Connector</t>
  </si>
  <si>
    <t>Already Have. Only for charging</t>
  </si>
  <si>
    <t>Capacitor - 4.7uF</t>
  </si>
  <si>
    <t>CL21A475KAQNNNE</t>
  </si>
  <si>
    <t>ERJ-PB6D5901V</t>
  </si>
  <si>
    <t>0805 package. Forward voltage ranges from 2-2.4V.</t>
  </si>
  <si>
    <t>R1</t>
  </si>
  <si>
    <t>ERA-6AED471V</t>
  </si>
  <si>
    <t>Resistor-470</t>
  </si>
  <si>
    <t>LCD</t>
  </si>
  <si>
    <t>LiPo-Battery</t>
  </si>
  <si>
    <t>LiPo-Charger</t>
  </si>
  <si>
    <t>Capacitor-4.7uF</t>
  </si>
  <si>
    <t>Resistor-5.9k</t>
  </si>
  <si>
    <t>Green-LED</t>
  </si>
  <si>
    <t>Slide-Switch</t>
  </si>
  <si>
    <t>TST-110-01-L-D</t>
  </si>
  <si>
    <t>SWD Connector (2x10)</t>
  </si>
  <si>
    <t>SWD-Connector</t>
  </si>
  <si>
    <t>2x10 Shrouded. Already have. Ridiculous price tag (like $4)</t>
  </si>
  <si>
    <t>Resistor (100k)</t>
  </si>
  <si>
    <t>Resistor-100k</t>
  </si>
  <si>
    <t>CRG0805F100K</t>
  </si>
  <si>
    <t>A106052TR-ND</t>
  </si>
  <si>
    <t>Capacitor-1uF</t>
  </si>
  <si>
    <t>Ceramic. 0805. X7R. 50V rating. +/-10% capcaitance tolerance.</t>
  </si>
  <si>
    <t>08055C104KAT4A</t>
  </si>
  <si>
    <t>478-10836-2-ND</t>
  </si>
  <si>
    <t>Ceramic. 0805. X7R. 25V rating. +/- 10% capacitance tolerance.</t>
  </si>
  <si>
    <t>CL21B105KAFNNNG</t>
  </si>
  <si>
    <t>1276-6469-2-ND</t>
  </si>
  <si>
    <t>Resistor-10k</t>
  </si>
  <si>
    <t>RPC0805JT10K0</t>
  </si>
  <si>
    <t>RPC0805JT10K0TR-ND</t>
  </si>
  <si>
    <t>0805. 0.125W rating. +/-0.5%</t>
  </si>
  <si>
    <t>P123851TR-ND</t>
  </si>
  <si>
    <t>Reset-Switch</t>
  </si>
  <si>
    <t>Already Have.</t>
  </si>
  <si>
    <t>TL3342F160QG/TR</t>
  </si>
  <si>
    <t>EG2531TR-ND</t>
  </si>
  <si>
    <t>x</t>
  </si>
  <si>
    <t>Buck-Boost-Converter</t>
  </si>
  <si>
    <t>Buck Boost Converter</t>
  </si>
  <si>
    <t>U3</t>
  </si>
  <si>
    <t>L1</t>
  </si>
  <si>
    <t>ISL91107IRTNZ-T7A</t>
  </si>
  <si>
    <t>Inductor-1uH</t>
  </si>
  <si>
    <t>Ferrite, &gt;4.1A saturation, low DCR</t>
  </si>
  <si>
    <t>Inductor (1uH)</t>
  </si>
  <si>
    <t>NRS5030T1R0NMGJ</t>
  </si>
  <si>
    <t>587-3455-2-ND</t>
  </si>
  <si>
    <t>Capacitor-22uF</t>
  </si>
  <si>
    <t>Capacitor (22uF)</t>
  </si>
  <si>
    <t>Ceramic 0805, X5R, 10V</t>
  </si>
  <si>
    <t>LMK212BBJ226MG-T</t>
  </si>
  <si>
    <t>587-5464-2-ND</t>
  </si>
  <si>
    <t>Crystal (16MHz)</t>
  </si>
  <si>
    <t>XTAL1</t>
  </si>
  <si>
    <t>Crystal-16MHz</t>
  </si>
  <si>
    <t>ECS-160-20-3X-TR</t>
  </si>
  <si>
    <t>XC1776TR-ND</t>
  </si>
  <si>
    <t>Capacitor-20pF</t>
  </si>
  <si>
    <t>0805, ceramic, C0G coefficient, meant for high frequency</t>
  </si>
  <si>
    <t>Capacitor (20pF)</t>
  </si>
  <si>
    <t>CBR08C200J1GAC</t>
  </si>
  <si>
    <t>399-8777-2-ND</t>
  </si>
  <si>
    <t>PFET</t>
  </si>
  <si>
    <t>MOSFET (P-Channel)</t>
  </si>
  <si>
    <t>Q1</t>
  </si>
  <si>
    <t>MCH3333A-TL-W</t>
  </si>
  <si>
    <t>MCH3333A-TL-WOSTR-ND</t>
  </si>
  <si>
    <t>Drive Voltage = 1.8V, VGS max = 10V, Id = 2A, Pmax = 0.9W</t>
  </si>
  <si>
    <t>Diode</t>
  </si>
  <si>
    <t>D1</t>
  </si>
  <si>
    <t>1.1V Forward Voltage, 1A max</t>
  </si>
  <si>
    <t>S1KB-13-F</t>
  </si>
  <si>
    <t>S1KB-FDITR-ND</t>
  </si>
  <si>
    <t>LP603048JK</t>
  </si>
  <si>
    <t>1908-1364-ND</t>
  </si>
  <si>
    <t>3.7V, 850maH. 
Standard Charge and Discharge = 0.2C = 170maH
Protection Circuit embedded in Battery.</t>
  </si>
  <si>
    <t>Resistor - 5.9kΩ</t>
  </si>
  <si>
    <t>Resistor - 470Ω</t>
  </si>
  <si>
    <t>16MHz, +/-30PPM, 20pF load capacitance, ESR = 50 Ω</t>
  </si>
  <si>
    <t>Resistor - 20</t>
  </si>
  <si>
    <t>On/Off Switch</t>
  </si>
  <si>
    <t>On-Off-Switch</t>
  </si>
  <si>
    <t>AFY240320B0-2.8N6NTM-R</t>
  </si>
  <si>
    <t>Resistive Touch. Active Area = 57.60 mm H, 43.20 mm W Driver IC = ILI9341V
Transmissive
Good form factor, and correct driver.
However it is relatively small.</t>
  </si>
  <si>
    <t>N/A</t>
  </si>
  <si>
    <t>J1</t>
  </si>
  <si>
    <t>J2</t>
  </si>
  <si>
    <t>Resistor (0Ω)</t>
  </si>
  <si>
    <t>RMCF0805ZT0R00</t>
  </si>
  <si>
    <t>Resistor-0</t>
  </si>
  <si>
    <t>0805 package</t>
  </si>
  <si>
    <t>STM32L100RCT6</t>
  </si>
  <si>
    <t>LQFP64 Package, 32-bit, 256kB Flash</t>
  </si>
  <si>
    <t>Oscilloscope</t>
  </si>
  <si>
    <t>DC Power Supply</t>
  </si>
  <si>
    <t>Soldering Iron</t>
  </si>
  <si>
    <t>3D Printer</t>
  </si>
  <si>
    <t>Prototyping Wire (22AWG)</t>
  </si>
  <si>
    <t>Solder (leaded w/ flux core)</t>
  </si>
  <si>
    <t>USB/Programmer Power switch. On-On SPDT for BOOT0 pin on MCU and EN pin on regulator.</t>
  </si>
  <si>
    <t>Product URL (Digikey)</t>
  </si>
  <si>
    <t>R3</t>
  </si>
  <si>
    <t>R4</t>
  </si>
  <si>
    <t>USB, Programming Header, Battery Charger</t>
  </si>
  <si>
    <t>R7</t>
  </si>
  <si>
    <r>
      <t>Resistor (20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) - </t>
    </r>
    <r>
      <rPr>
        <b/>
        <sz val="11"/>
        <color theme="1"/>
        <rFont val="Calibri"/>
        <family val="2"/>
        <scheme val="minor"/>
      </rPr>
      <t>Charger Testing</t>
    </r>
  </si>
  <si>
    <r>
      <t>Resistor (150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) - </t>
    </r>
    <r>
      <rPr>
        <b/>
        <sz val="11"/>
        <color theme="1"/>
        <rFont val="Calibri"/>
        <family val="2"/>
        <scheme val="minor"/>
      </rPr>
      <t>Charger Testing</t>
    </r>
  </si>
  <si>
    <t>Resistor - 150</t>
  </si>
  <si>
    <t>CF14JT150R</t>
  </si>
  <si>
    <r>
      <t xml:space="preserve">2W power resistor, </t>
    </r>
    <r>
      <rPr>
        <b/>
        <sz val="11"/>
        <color theme="1"/>
        <rFont val="Calibri"/>
        <family val="2"/>
        <scheme val="minor"/>
      </rPr>
      <t>battery charger testing (TP2)</t>
    </r>
    <r>
      <rPr>
        <sz val="11"/>
        <color theme="1"/>
        <rFont val="Calibri"/>
        <family val="2"/>
        <scheme val="minor"/>
      </rPr>
      <t>.</t>
    </r>
  </si>
  <si>
    <r>
      <t xml:space="preserve">0.25W resistor, </t>
    </r>
    <r>
      <rPr>
        <b/>
        <sz val="11"/>
        <color theme="1"/>
        <rFont val="Calibri"/>
        <family val="2"/>
        <scheme val="minor"/>
      </rPr>
      <t>battery charger testing (TP1).</t>
    </r>
  </si>
  <si>
    <t>NKN200JT-73-20R</t>
  </si>
  <si>
    <t>20.0CECT-ND</t>
  </si>
  <si>
    <t>U2</t>
  </si>
  <si>
    <t>C3, C4, C5</t>
  </si>
  <si>
    <t>S1, S2, S3</t>
  </si>
  <si>
    <t>Buck-Boost Converter</t>
  </si>
  <si>
    <t>Microcontroller</t>
  </si>
  <si>
    <t>C1, C2, C6</t>
  </si>
  <si>
    <t>C11</t>
  </si>
  <si>
    <t>Resistor (20kΩ)</t>
  </si>
  <si>
    <t>Resistor-20k</t>
  </si>
  <si>
    <t>CRG0805F20K</t>
  </si>
  <si>
    <t>A126349TR-ND</t>
  </si>
  <si>
    <t>Capacitor-0.1uF</t>
  </si>
  <si>
    <t>U4</t>
  </si>
  <si>
    <t>Display &amp; UI</t>
  </si>
  <si>
    <t>Resistor (110Ω)</t>
  </si>
  <si>
    <t>R14 ,R15</t>
  </si>
  <si>
    <r>
      <t xml:space="preserve">0805. </t>
    </r>
    <r>
      <rPr>
        <b/>
        <sz val="11"/>
        <color theme="1"/>
        <rFont val="Calibri"/>
        <family val="2"/>
        <scheme val="minor"/>
      </rPr>
      <t>0.4W Power Dissipation</t>
    </r>
  </si>
  <si>
    <t>Resistor-110</t>
  </si>
  <si>
    <t>ESR10EZPJ111</t>
  </si>
  <si>
    <t>RHM110KTR-ND</t>
  </si>
  <si>
    <t>Pinheader</t>
  </si>
  <si>
    <t>PRPC012DFBN-RC</t>
  </si>
  <si>
    <t>S2221EC-12-ND</t>
  </si>
  <si>
    <t>02x12. MCU pinouts, LCD display pinouts.</t>
  </si>
  <si>
    <t>Player Pushbuttons</t>
  </si>
  <si>
    <t>Reset Button (MCU &amp; LCD)</t>
  </si>
  <si>
    <t>S4, S5</t>
  </si>
  <si>
    <t>S6, S7</t>
  </si>
  <si>
    <t>Player-Buttons</t>
  </si>
  <si>
    <t>ADAFRUIT_343X</t>
  </si>
  <si>
    <t>APT2012SGC</t>
  </si>
  <si>
    <t>754-1131-2-ND</t>
  </si>
  <si>
    <t>Resistor (330Ω)</t>
  </si>
  <si>
    <t>Resistor-330</t>
  </si>
  <si>
    <t>CRGCQ0805J330R</t>
  </si>
  <si>
    <t>A130131TR-ND</t>
  </si>
  <si>
    <t>LED1, LED2</t>
  </si>
  <si>
    <t>R19</t>
  </si>
  <si>
    <t>C14, C15</t>
  </si>
  <si>
    <t>R6, R8, R9</t>
  </si>
  <si>
    <t>R20</t>
  </si>
  <si>
    <t>Resistor (36kΩ)</t>
  </si>
  <si>
    <t>R10, R11 ,R12</t>
  </si>
  <si>
    <t>0805. Battery Voltage monitoring and charger stat pin.</t>
  </si>
  <si>
    <t>Resistor - 36k</t>
  </si>
  <si>
    <t>RMCF0805FT36K0</t>
  </si>
  <si>
    <t>RMCF0805FT36K0TR-ND</t>
  </si>
  <si>
    <t>0805. Battery charge STAT pin.</t>
  </si>
  <si>
    <t>S8</t>
  </si>
  <si>
    <t>Test Points (Red)</t>
  </si>
  <si>
    <t>36-5010-ND</t>
  </si>
  <si>
    <t>Test Points (Black)</t>
  </si>
  <si>
    <t>TP1, TP5</t>
  </si>
  <si>
    <t>TP2, TP6</t>
  </si>
  <si>
    <t>36-5011-ND</t>
  </si>
  <si>
    <t>Test Points (White)</t>
  </si>
  <si>
    <t>36-5012-ND</t>
  </si>
  <si>
    <t>J4</t>
  </si>
  <si>
    <t>TP3, TP4, TP7, TP8, TP9</t>
  </si>
  <si>
    <t>o</t>
  </si>
  <si>
    <t>On/Off &amp; Test Points</t>
  </si>
  <si>
    <t>UX60SC-MB-5ST-ND </t>
  </si>
  <si>
    <t>USB-Mini-B</t>
  </si>
  <si>
    <t>1276-1244-2-ND</t>
  </si>
  <si>
    <t>P21107TR-ND</t>
  </si>
  <si>
    <t>RMCF0805ZT0R00TR-ND</t>
  </si>
  <si>
    <t>CF14JT150RTR-ND </t>
  </si>
  <si>
    <t>Chess Timer Parts List</t>
  </si>
  <si>
    <t>Additional Tools (University provided)</t>
  </si>
  <si>
    <t>Equipment</t>
  </si>
  <si>
    <t>SMD Tweezers</t>
  </si>
  <si>
    <t>Solder Wick</t>
  </si>
  <si>
    <t>Solder Paste (Fine Tip)</t>
  </si>
  <si>
    <t>URL</t>
  </si>
  <si>
    <t>Price</t>
  </si>
  <si>
    <t>R2, R5, R9 (volt regulator EN pin), R13 (BOOT0), R16, R17, R18</t>
  </si>
  <si>
    <t>0805. 0.125W</t>
  </si>
  <si>
    <t>C7, C8, C9, C10, C12, C13</t>
  </si>
  <si>
    <t>Capacitor (0.1uF)..(100nF)</t>
  </si>
  <si>
    <t>Heat Gun</t>
  </si>
  <si>
    <t>Fine Solder (0.015in)</t>
  </si>
  <si>
    <t>Solder</t>
  </si>
  <si>
    <t>Solder-Paste</t>
  </si>
  <si>
    <t>SMD-Tweezers</t>
  </si>
  <si>
    <t>Solder-Wick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</si>
</sst>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/>
    </xf>
    <xf numFmtId="8" fontId="0" fillId="0" borderId="0" xfId="0" applyNumberFormat="1" applyAlignment="1">
      <alignment horizontal="center"/>
    </xf>
    <xf numFmtId="0" fontId="5" fillId="0" borderId="0" xfId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5" fillId="0" borderId="2" xfId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5" fillId="0" borderId="5" xfId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5" xfId="0" applyFont="1" applyBorder="1"/>
    <xf numFmtId="0" fontId="0" fillId="0" borderId="6" xfId="0" applyBorder="1" applyAlignment="1">
      <alignment horizontal="center" wrapText="1"/>
    </xf>
    <xf numFmtId="8" fontId="0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6" fillId="0" borderId="5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5" fillId="0" borderId="8" xfId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6" xfId="0" applyNumberFormat="1" applyBorder="1" applyAlignment="1">
      <alignment horizontal="center" wrapText="1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5" fillId="0" borderId="0" xfId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8" fontId="0" fillId="0" borderId="2" xfId="0" applyNumberFormat="1" applyFont="1" applyBorder="1" applyAlignment="1">
      <alignment horizontal="left"/>
    </xf>
    <xf numFmtId="0" fontId="0" fillId="0" borderId="3" xfId="0" applyBorder="1"/>
    <xf numFmtId="0" fontId="0" fillId="0" borderId="2" xfId="0" applyFon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0" fontId="11" fillId="0" borderId="5" xfId="0" applyFont="1" applyBorder="1"/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5" xfId="0" applyFont="1" applyBorder="1" applyAlignment="1">
      <alignment horizontal="left" wrapText="1"/>
    </xf>
    <xf numFmtId="0" fontId="5" fillId="0" borderId="5" xfId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5" fillId="0" borderId="0" xfId="1" applyBorder="1" applyAlignment="1">
      <alignment horizontal="center" wrapText="1"/>
    </xf>
    <xf numFmtId="1" fontId="0" fillId="0" borderId="2" xfId="0" applyNumberFormat="1" applyBorder="1" applyAlignment="1">
      <alignment horizontal="left"/>
    </xf>
    <xf numFmtId="0" fontId="0" fillId="0" borderId="5" xfId="0" applyBorder="1"/>
    <xf numFmtId="0" fontId="0" fillId="0" borderId="8" xfId="0" applyBorder="1" applyAlignment="1">
      <alignment horizontal="center" wrapText="1"/>
    </xf>
    <xf numFmtId="0" fontId="0" fillId="0" borderId="8" xfId="0" applyFont="1" applyBorder="1" applyAlignment="1">
      <alignment horizontal="left" wrapText="1"/>
    </xf>
    <xf numFmtId="0" fontId="0" fillId="0" borderId="8" xfId="0" applyBorder="1"/>
    <xf numFmtId="0" fontId="5" fillId="0" borderId="8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3" xfId="0" applyNumberFormat="1" applyFont="1" applyBorder="1" applyAlignment="1">
      <alignment horizontal="right"/>
    </xf>
    <xf numFmtId="164" fontId="0" fillId="0" borderId="6" xfId="0" applyNumberFormat="1" applyFont="1" applyBorder="1" applyAlignment="1">
      <alignment horizontal="right"/>
    </xf>
    <xf numFmtId="164" fontId="0" fillId="0" borderId="9" xfId="0" applyNumberFormat="1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njr/Desktop/Design%20Portfolio%20Website/Mechanical%20Keyboard/Part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C11" t="str">
            <v>UX60SC-MB-5ST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datasheet/2/527/tst_th-1346016.pdf" TargetMode="External"/><Relationship Id="rId18" Type="http://schemas.openxmlformats.org/officeDocument/2006/relationships/hyperlink" Target="https://www.mouser.com/ProductDetail/968-ISL91107IRTNZT7A" TargetMode="External"/><Relationship Id="rId26" Type="http://schemas.openxmlformats.org/officeDocument/2006/relationships/hyperlink" Target="https://www.digikey.com/en/products/detail/yageo/NKN200JT-73-20R/2208391" TargetMode="External"/><Relationship Id="rId39" Type="http://schemas.openxmlformats.org/officeDocument/2006/relationships/hyperlink" Target="https://www.amazon.com/gp/product/B07RNVXXV1/ref=ewc_pr_img_3?smid=A1MA4MZEIPOU47&amp;psc=1" TargetMode="External"/><Relationship Id="rId21" Type="http://schemas.openxmlformats.org/officeDocument/2006/relationships/hyperlink" Target="https://www.digikey.com/en/products/detail/keystone-electronics/5010/255332" TargetMode="External"/><Relationship Id="rId34" Type="http://schemas.openxmlformats.org/officeDocument/2006/relationships/hyperlink" Target="https://www.digikey.com/en/products/detail/keystone-electronics/5011/255333" TargetMode="External"/><Relationship Id="rId7" Type="http://schemas.openxmlformats.org/officeDocument/2006/relationships/hyperlink" Target="https://www.digikey.com/en/products/detail/te-connectivity-passive-product/CRGCQ0805J330R/8576733" TargetMode="External"/><Relationship Id="rId2" Type="http://schemas.openxmlformats.org/officeDocument/2006/relationships/hyperlink" Target="https://www.adafruit.com/product/3490" TargetMode="External"/><Relationship Id="rId16" Type="http://schemas.openxmlformats.org/officeDocument/2006/relationships/hyperlink" Target="https://www.digikey.com/en/products/detail/stackpole-electronics-inc/RMCF0805FT10K0/1760676" TargetMode="External"/><Relationship Id="rId20" Type="http://schemas.openxmlformats.org/officeDocument/2006/relationships/hyperlink" Target="https://www.digikey.com/en/products/detail/taiyo-yuden/LMK212BBJ226MD-T/7675037" TargetMode="External"/><Relationship Id="rId29" Type="http://schemas.openxmlformats.org/officeDocument/2006/relationships/hyperlink" Target="https://www.digikey.com/en/products/detail/stackpole-electronics-inc/CF14JT150R/1741294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orient-display/AFY240320B0-2-8N6NTM-R/12089215" TargetMode="External"/><Relationship Id="rId6" Type="http://schemas.openxmlformats.org/officeDocument/2006/relationships/hyperlink" Target="https://www.digikey.com/en/products/detail/kingbright/APT2012SGC/1747530" TargetMode="External"/><Relationship Id="rId11" Type="http://schemas.openxmlformats.org/officeDocument/2006/relationships/hyperlink" Target="https://www.digikey.com/en/products/detail/panasonic-electronic-components/ERJ-PB6D5901V/6213890" TargetMode="External"/><Relationship Id="rId24" Type="http://schemas.openxmlformats.org/officeDocument/2006/relationships/hyperlink" Target="https://www.digikey.com/en/products/detail/onsemi/MCH3333A-TL-W/5761742" TargetMode="External"/><Relationship Id="rId32" Type="http://schemas.openxmlformats.org/officeDocument/2006/relationships/hyperlink" Target="https://www.digikey.com/en/products/detail/sullins-connector-solutions/PRPC012DFBN-RC/2775482" TargetMode="External"/><Relationship Id="rId37" Type="http://schemas.openxmlformats.org/officeDocument/2006/relationships/hyperlink" Target="https://www.amazon.com/gp/product/B004X4L076/ref=ewc_pr_img_2?smid=AJ3PYHDIZANTK&amp;psc=1" TargetMode="External"/><Relationship Id="rId40" Type="http://schemas.openxmlformats.org/officeDocument/2006/relationships/hyperlink" Target="https://www.amazon.com/gp/product/B0195UVWJ8/ref=ox_sc_act_title_4?smid=ATVPDKIKX0DER&amp;psc=1" TargetMode="External"/><Relationship Id="rId5" Type="http://schemas.openxmlformats.org/officeDocument/2006/relationships/hyperlink" Target="https://www.digikey.com/en/products/detail/c-k/JS102011SCQN/3753547" TargetMode="External"/><Relationship Id="rId15" Type="http://schemas.openxmlformats.org/officeDocument/2006/relationships/hyperlink" Target="https://www.digikey.com/en/products/detail/samsung-electro-mechanics/CL21B105KAFNNNG/3894465" TargetMode="External"/><Relationship Id="rId23" Type="http://schemas.openxmlformats.org/officeDocument/2006/relationships/hyperlink" Target="https://www.digikey.com/en/products/detail/kemet/CBR08C200J1GAC/3481197" TargetMode="External"/><Relationship Id="rId28" Type="http://schemas.openxmlformats.org/officeDocument/2006/relationships/hyperlink" Target="https://www.digikey.com/en/products/detail/stackpole-electronics-inc/RMCF0805ZT0R00/1756901" TargetMode="External"/><Relationship Id="rId36" Type="http://schemas.openxmlformats.org/officeDocument/2006/relationships/hyperlink" Target="https://www.digikey.com/en/products/detail/hirose-electric-co-ltd/UX60SC-MB-5ST/3978496" TargetMode="External"/><Relationship Id="rId10" Type="http://schemas.openxmlformats.org/officeDocument/2006/relationships/hyperlink" Target="https://www.digikey.com/en/products/detail/samsung-electro-mechanics/CL21A475KAQNNNE/3886902" TargetMode="External"/><Relationship Id="rId19" Type="http://schemas.openxmlformats.org/officeDocument/2006/relationships/hyperlink" Target="https://www.digikey.com/en/products/detail/taiyo-yuden/NRS5030T1R0NMGJ/4157843" TargetMode="External"/><Relationship Id="rId31" Type="http://schemas.openxmlformats.org/officeDocument/2006/relationships/hyperlink" Target="https://www.digikey.com/en/products/detail/rohm-semiconductor/ESR10EZPJ111/1762753" TargetMode="External"/><Relationship Id="rId4" Type="http://schemas.openxmlformats.org/officeDocument/2006/relationships/hyperlink" Target="https://www.digikey.com/en/products/detail/avx-corporation/08055C104KAT4A/6816312" TargetMode="External"/><Relationship Id="rId9" Type="http://schemas.openxmlformats.org/officeDocument/2006/relationships/hyperlink" Target="https://www.digikey.com/en/products/detail/microchip-technology/MCP73831T-2ATI%2FOT/1979803?utm_adgroup=PMIC%20-%20Battery%20Chargers&amp;utm_source=google&amp;utm_medium=cpc&amp;utm_campaign=Shopping_Product_Integrated%20Circuits%20%28ICs%29_NEW&amp;utm_term=&amp;utm_content=PMIC%20-%20Battery%20Chargers&amp;gclid=Cj0KCQiA0rSABhDlARIsAJtjfCd4BnNiFqZovpUPKOykBuU_PbzxnFmQm5yPjCQh_8h0dMyijTOznVYaAuYWEALw_wcB" TargetMode="External"/><Relationship Id="rId14" Type="http://schemas.openxmlformats.org/officeDocument/2006/relationships/hyperlink" Target="https://www.digikey.com/en/products/detail/te-connectivity-passive-product/CRG0805F100K/2380829" TargetMode="External"/><Relationship Id="rId22" Type="http://schemas.openxmlformats.org/officeDocument/2006/relationships/hyperlink" Target="https://www.digikey.com/en/products/detail/ecs-inc/ECS-160-20-3X-TR/2676640" TargetMode="External"/><Relationship Id="rId27" Type="http://schemas.openxmlformats.org/officeDocument/2006/relationships/hyperlink" Target="https://www.digikey.com/en/products/detail/w%C3%BCrth-elektronik/471001264143/7681921" TargetMode="External"/><Relationship Id="rId30" Type="http://schemas.openxmlformats.org/officeDocument/2006/relationships/hyperlink" Target="https://www.digikey.com/en/products/detail/te-connectivity-passive-product/CRG0805F20K/2380867" TargetMode="External"/><Relationship Id="rId35" Type="http://schemas.openxmlformats.org/officeDocument/2006/relationships/hyperlink" Target="https://www.digikey.com/en/products/detail/keystone-electronics/5012/255334" TargetMode="External"/><Relationship Id="rId8" Type="http://schemas.openxmlformats.org/officeDocument/2006/relationships/hyperlink" Target="https://www.digikey.com/en/products/detail/jauch-quartz/LP603048JK-PCM-WIRES-70MM/9560986" TargetMode="External"/><Relationship Id="rId3" Type="http://schemas.openxmlformats.org/officeDocument/2006/relationships/hyperlink" Target="https://www.digikey.com/en/products/detail/stmicroelectronics/STM32L100RCT6/4357332" TargetMode="External"/><Relationship Id="rId12" Type="http://schemas.openxmlformats.org/officeDocument/2006/relationships/hyperlink" Target="https://www.digikey.com/en/products/detail/panasonic-electronic-components/ERA-6AED471V/9373621" TargetMode="External"/><Relationship Id="rId17" Type="http://schemas.openxmlformats.org/officeDocument/2006/relationships/hyperlink" Target="https://www.digikey.com/en/products/detail/e-switch/TL3342F160QG-TR/379004" TargetMode="External"/><Relationship Id="rId25" Type="http://schemas.openxmlformats.org/officeDocument/2006/relationships/hyperlink" Target="https://www.digikey.com/en/products/detail/diodes-incorporated/S1KB-13-F/749978" TargetMode="External"/><Relationship Id="rId33" Type="http://schemas.openxmlformats.org/officeDocument/2006/relationships/hyperlink" Target="https://www.digikey.com/en/products/detail/stackpole-electronics-inc/RMCF0805FT36K0/1713062" TargetMode="External"/><Relationship Id="rId38" Type="http://schemas.openxmlformats.org/officeDocument/2006/relationships/hyperlink" Target="https://www.amazon.com/gp/product/B006UTCYM2/ref=ewc_pr_img_5?smid=A35TOPIEYAQ7RQ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0C02-B495-45F8-AA8D-A58619F0AF2A}">
  <dimension ref="A1:K81"/>
  <sheetViews>
    <sheetView tabSelected="1" zoomScale="50" zoomScaleNormal="50" workbookViewId="0">
      <selection activeCell="J15" sqref="J15"/>
    </sheetView>
  </sheetViews>
  <sheetFormatPr defaultRowHeight="14.5" x14ac:dyDescent="0.35"/>
  <cols>
    <col min="3" max="3" width="24.81640625" style="4" customWidth="1"/>
    <col min="4" max="4" width="20.81640625" style="3" customWidth="1"/>
    <col min="5" max="5" width="25.54296875" style="10" bestFit="1" customWidth="1"/>
    <col min="6" max="6" width="28.7265625" style="4" bestFit="1" customWidth="1"/>
    <col min="7" max="7" width="13.54296875" style="7" customWidth="1"/>
    <col min="8" max="8" width="12.90625" style="5" customWidth="1"/>
    <col min="9" max="9" width="14.54296875" style="5" customWidth="1"/>
    <col min="10" max="10" width="24.26953125" bestFit="1" customWidth="1"/>
    <col min="11" max="11" width="69.1796875" style="6" bestFit="1" customWidth="1"/>
  </cols>
  <sheetData>
    <row r="1" spans="1:11" ht="33.5" x14ac:dyDescent="0.75">
      <c r="A1" s="88" t="s">
        <v>206</v>
      </c>
      <c r="B1" s="88"/>
      <c r="C1" s="88"/>
      <c r="D1" s="88"/>
      <c r="E1" s="88"/>
      <c r="F1" s="88"/>
    </row>
    <row r="4" spans="1:11" ht="26" x14ac:dyDescent="0.6">
      <c r="B4" s="86" t="s">
        <v>129</v>
      </c>
      <c r="C4" s="86"/>
      <c r="D4" s="86"/>
      <c r="E4" s="86"/>
      <c r="F4" s="86"/>
    </row>
    <row r="5" spans="1:11" s="3" customFormat="1" ht="19" thickBot="1" x14ac:dyDescent="0.5">
      <c r="C5" s="2" t="s">
        <v>0</v>
      </c>
      <c r="D5" s="2" t="s">
        <v>1</v>
      </c>
      <c r="E5" s="2" t="s">
        <v>7</v>
      </c>
      <c r="F5" s="2" t="s">
        <v>8</v>
      </c>
      <c r="G5" s="76" t="s">
        <v>2</v>
      </c>
      <c r="H5" s="77" t="s">
        <v>4</v>
      </c>
      <c r="I5" s="77" t="s">
        <v>3</v>
      </c>
      <c r="J5" s="2" t="s">
        <v>126</v>
      </c>
      <c r="K5" s="8" t="s">
        <v>5</v>
      </c>
    </row>
    <row r="6" spans="1:11" x14ac:dyDescent="0.35">
      <c r="B6" s="13" t="s">
        <v>62</v>
      </c>
      <c r="C6" s="14" t="s">
        <v>22</v>
      </c>
      <c r="D6" s="15" t="s">
        <v>111</v>
      </c>
      <c r="E6" s="60" t="str">
        <f>[1]Sheet1!$C$11</f>
        <v>UX60SC-MB-5ST</v>
      </c>
      <c r="F6" s="14" t="s">
        <v>200</v>
      </c>
      <c r="G6" s="16">
        <v>1</v>
      </c>
      <c r="H6" s="17">
        <v>0.5</v>
      </c>
      <c r="I6" s="17">
        <v>0.5</v>
      </c>
      <c r="J6" s="18" t="s">
        <v>201</v>
      </c>
      <c r="K6" s="61" t="s">
        <v>23</v>
      </c>
    </row>
    <row r="7" spans="1:11" x14ac:dyDescent="0.35">
      <c r="B7" s="19" t="s">
        <v>62</v>
      </c>
      <c r="C7" s="20" t="s">
        <v>39</v>
      </c>
      <c r="D7" s="21" t="s">
        <v>112</v>
      </c>
      <c r="E7" s="22" t="s">
        <v>38</v>
      </c>
      <c r="F7" s="20"/>
      <c r="G7" s="23">
        <v>1</v>
      </c>
      <c r="H7" s="24">
        <v>3</v>
      </c>
      <c r="I7" s="24">
        <f t="shared" ref="I7:I21" si="0">G7*H7</f>
        <v>3</v>
      </c>
      <c r="J7" s="25" t="s">
        <v>40</v>
      </c>
      <c r="K7" s="26" t="s">
        <v>41</v>
      </c>
    </row>
    <row r="8" spans="1:11" x14ac:dyDescent="0.35">
      <c r="B8" s="19" t="s">
        <v>198</v>
      </c>
      <c r="C8" s="20" t="s">
        <v>42</v>
      </c>
      <c r="D8" s="21" t="s">
        <v>28</v>
      </c>
      <c r="E8" s="22" t="s">
        <v>44</v>
      </c>
      <c r="F8" s="20" t="s">
        <v>45</v>
      </c>
      <c r="G8" s="23">
        <v>1</v>
      </c>
      <c r="H8" s="24">
        <v>0.1</v>
      </c>
      <c r="I8" s="24">
        <f t="shared" si="0"/>
        <v>0.1</v>
      </c>
      <c r="J8" s="25" t="s">
        <v>43</v>
      </c>
      <c r="K8" s="26" t="s">
        <v>17</v>
      </c>
    </row>
    <row r="9" spans="1:11" ht="43.5" x14ac:dyDescent="0.35">
      <c r="B9" s="19" t="s">
        <v>198</v>
      </c>
      <c r="C9" s="40" t="s">
        <v>12</v>
      </c>
      <c r="D9" s="52" t="s">
        <v>214</v>
      </c>
      <c r="E9" s="22" t="s">
        <v>54</v>
      </c>
      <c r="F9" s="20" t="s">
        <v>55</v>
      </c>
      <c r="G9" s="23">
        <v>7</v>
      </c>
      <c r="H9" s="24">
        <v>0.1</v>
      </c>
      <c r="I9" s="24">
        <f t="shared" si="0"/>
        <v>0.70000000000000007</v>
      </c>
      <c r="J9" s="25" t="s">
        <v>53</v>
      </c>
      <c r="K9" s="26" t="s">
        <v>215</v>
      </c>
    </row>
    <row r="10" spans="1:11" ht="29" x14ac:dyDescent="0.35">
      <c r="B10" s="19" t="s">
        <v>198</v>
      </c>
      <c r="C10" s="20" t="s">
        <v>15</v>
      </c>
      <c r="D10" s="21" t="s">
        <v>141</v>
      </c>
      <c r="E10" s="22" t="s">
        <v>13</v>
      </c>
      <c r="F10" s="20" t="s">
        <v>14</v>
      </c>
      <c r="G10" s="23">
        <v>3</v>
      </c>
      <c r="H10" s="24">
        <v>0.73</v>
      </c>
      <c r="I10" s="24">
        <f t="shared" si="0"/>
        <v>2.19</v>
      </c>
      <c r="J10" s="25" t="s">
        <v>37</v>
      </c>
      <c r="K10" s="39" t="s">
        <v>125</v>
      </c>
    </row>
    <row r="11" spans="1:11" x14ac:dyDescent="0.35">
      <c r="B11" s="19" t="s">
        <v>198</v>
      </c>
      <c r="C11" s="40" t="s">
        <v>24</v>
      </c>
      <c r="D11" s="41" t="s">
        <v>144</v>
      </c>
      <c r="E11" s="22" t="s">
        <v>25</v>
      </c>
      <c r="F11" s="20" t="s">
        <v>202</v>
      </c>
      <c r="G11" s="23">
        <v>3</v>
      </c>
      <c r="H11" s="24">
        <v>0.11</v>
      </c>
      <c r="I11" s="24">
        <f t="shared" si="0"/>
        <v>0.33</v>
      </c>
      <c r="J11" s="25" t="s">
        <v>34</v>
      </c>
      <c r="K11" s="26" t="s">
        <v>17</v>
      </c>
    </row>
    <row r="12" spans="1:11" x14ac:dyDescent="0.35">
      <c r="B12" s="19" t="s">
        <v>198</v>
      </c>
      <c r="C12" s="20" t="s">
        <v>103</v>
      </c>
      <c r="D12" s="41" t="s">
        <v>127</v>
      </c>
      <c r="E12" s="27" t="s">
        <v>29</v>
      </c>
      <c r="F12" s="20" t="s">
        <v>57</v>
      </c>
      <c r="G12" s="23">
        <v>1</v>
      </c>
      <c r="H12" s="24">
        <v>0.1</v>
      </c>
      <c r="I12" s="24">
        <f t="shared" si="0"/>
        <v>0.1</v>
      </c>
      <c r="J12" s="25" t="s">
        <v>30</v>
      </c>
      <c r="K12" s="26" t="s">
        <v>56</v>
      </c>
    </row>
    <row r="13" spans="1:11" x14ac:dyDescent="0.35">
      <c r="B13" s="19" t="s">
        <v>198</v>
      </c>
      <c r="C13" s="20" t="s">
        <v>16</v>
      </c>
      <c r="D13" s="21" t="s">
        <v>175</v>
      </c>
      <c r="E13" s="22" t="s">
        <v>169</v>
      </c>
      <c r="F13" s="20" t="s">
        <v>170</v>
      </c>
      <c r="G13" s="23">
        <v>2</v>
      </c>
      <c r="H13" s="24">
        <v>0.28999999999999998</v>
      </c>
      <c r="I13" s="24">
        <f>G13*H13</f>
        <v>0.57999999999999996</v>
      </c>
      <c r="J13" s="25" t="s">
        <v>36</v>
      </c>
      <c r="K13" s="26" t="s">
        <v>17</v>
      </c>
    </row>
    <row r="14" spans="1:11" x14ac:dyDescent="0.35">
      <c r="B14" s="19" t="s">
        <v>198</v>
      </c>
      <c r="C14" s="20" t="s">
        <v>102</v>
      </c>
      <c r="D14" s="21" t="s">
        <v>128</v>
      </c>
      <c r="E14" s="22" t="s">
        <v>26</v>
      </c>
      <c r="F14" s="20" t="s">
        <v>203</v>
      </c>
      <c r="G14" s="23">
        <v>1</v>
      </c>
      <c r="H14" s="24">
        <v>0.23</v>
      </c>
      <c r="I14" s="24">
        <f t="shared" si="0"/>
        <v>0.23</v>
      </c>
      <c r="J14" s="25" t="s">
        <v>35</v>
      </c>
      <c r="K14" s="26" t="s">
        <v>27</v>
      </c>
    </row>
    <row r="15" spans="1:11" x14ac:dyDescent="0.35">
      <c r="B15" s="19" t="s">
        <v>198</v>
      </c>
      <c r="C15" s="20" t="s">
        <v>89</v>
      </c>
      <c r="D15" s="21" t="s">
        <v>90</v>
      </c>
      <c r="E15" s="31" t="s">
        <v>91</v>
      </c>
      <c r="F15" s="20" t="s">
        <v>92</v>
      </c>
      <c r="G15" s="23">
        <v>1</v>
      </c>
      <c r="H15" s="24">
        <v>0.51</v>
      </c>
      <c r="I15" s="24">
        <f t="shared" si="0"/>
        <v>0.51</v>
      </c>
      <c r="J15" s="25" t="s">
        <v>88</v>
      </c>
      <c r="K15" s="26" t="s">
        <v>93</v>
      </c>
    </row>
    <row r="16" spans="1:11" ht="43.5" x14ac:dyDescent="0.35">
      <c r="B16" s="19" t="s">
        <v>198</v>
      </c>
      <c r="C16" s="20" t="s">
        <v>18</v>
      </c>
      <c r="D16" s="21" t="s">
        <v>19</v>
      </c>
      <c r="E16" s="20" t="s">
        <v>99</v>
      </c>
      <c r="F16" s="20" t="s">
        <v>100</v>
      </c>
      <c r="G16" s="23">
        <v>1</v>
      </c>
      <c r="H16" s="24">
        <v>11.55</v>
      </c>
      <c r="I16" s="24">
        <f t="shared" si="0"/>
        <v>11.55</v>
      </c>
      <c r="J16" s="25" t="s">
        <v>32</v>
      </c>
      <c r="K16" s="39" t="s">
        <v>101</v>
      </c>
    </row>
    <row r="17" spans="2:11" x14ac:dyDescent="0.35">
      <c r="B17" s="19" t="s">
        <v>62</v>
      </c>
      <c r="C17" s="20" t="s">
        <v>20</v>
      </c>
      <c r="D17" s="21" t="s">
        <v>10</v>
      </c>
      <c r="E17" s="22" t="s">
        <v>21</v>
      </c>
      <c r="F17" s="20"/>
      <c r="G17" s="23">
        <v>1</v>
      </c>
      <c r="H17" s="24">
        <v>0.63</v>
      </c>
      <c r="I17" s="24">
        <f t="shared" si="0"/>
        <v>0.63</v>
      </c>
      <c r="J17" s="25" t="s">
        <v>33</v>
      </c>
      <c r="K17" s="26"/>
    </row>
    <row r="18" spans="2:11" x14ac:dyDescent="0.35">
      <c r="B18" s="19" t="s">
        <v>198</v>
      </c>
      <c r="C18" s="20" t="s">
        <v>94</v>
      </c>
      <c r="D18" s="21" t="s">
        <v>95</v>
      </c>
      <c r="E18" s="22" t="s">
        <v>97</v>
      </c>
      <c r="F18" s="20" t="s">
        <v>98</v>
      </c>
      <c r="G18" s="23">
        <v>1</v>
      </c>
      <c r="H18" s="24">
        <v>0.38</v>
      </c>
      <c r="I18" s="24">
        <f t="shared" si="0"/>
        <v>0.38</v>
      </c>
      <c r="J18" s="25" t="s">
        <v>94</v>
      </c>
      <c r="K18" s="26" t="s">
        <v>96</v>
      </c>
    </row>
    <row r="19" spans="2:11" x14ac:dyDescent="0.35">
      <c r="B19" s="19" t="s">
        <v>198</v>
      </c>
      <c r="C19" s="40" t="s">
        <v>113</v>
      </c>
      <c r="D19" s="41" t="s">
        <v>178</v>
      </c>
      <c r="E19" s="22" t="s">
        <v>114</v>
      </c>
      <c r="F19" s="70" t="s">
        <v>204</v>
      </c>
      <c r="G19" s="23">
        <v>3</v>
      </c>
      <c r="H19" s="24">
        <v>0.1</v>
      </c>
      <c r="I19" s="24">
        <f t="shared" si="0"/>
        <v>0.30000000000000004</v>
      </c>
      <c r="J19" s="25" t="s">
        <v>115</v>
      </c>
      <c r="K19" s="26" t="s">
        <v>116</v>
      </c>
    </row>
    <row r="20" spans="2:11" ht="29" x14ac:dyDescent="0.35">
      <c r="B20" s="19" t="s">
        <v>198</v>
      </c>
      <c r="C20" s="44" t="s">
        <v>131</v>
      </c>
      <c r="D20" s="21" t="s">
        <v>130</v>
      </c>
      <c r="E20" s="62" t="s">
        <v>137</v>
      </c>
      <c r="F20" s="20" t="s">
        <v>138</v>
      </c>
      <c r="G20" s="23">
        <v>1</v>
      </c>
      <c r="H20" s="24">
        <v>0.66</v>
      </c>
      <c r="I20" s="24">
        <f t="shared" si="0"/>
        <v>0.66</v>
      </c>
      <c r="J20" s="25" t="s">
        <v>105</v>
      </c>
      <c r="K20" s="26" t="s">
        <v>135</v>
      </c>
    </row>
    <row r="21" spans="2:11" ht="29" x14ac:dyDescent="0.35">
      <c r="B21" s="19" t="s">
        <v>198</v>
      </c>
      <c r="C21" s="44" t="s">
        <v>132</v>
      </c>
      <c r="D21" s="21" t="s">
        <v>130</v>
      </c>
      <c r="E21" s="22" t="s">
        <v>134</v>
      </c>
      <c r="F21" s="70" t="s">
        <v>205</v>
      </c>
      <c r="G21" s="23">
        <v>1</v>
      </c>
      <c r="H21" s="24">
        <v>0.1</v>
      </c>
      <c r="I21" s="24">
        <f t="shared" si="0"/>
        <v>0.1</v>
      </c>
      <c r="J21" s="25" t="s">
        <v>133</v>
      </c>
      <c r="K21" s="26" t="s">
        <v>136</v>
      </c>
    </row>
    <row r="22" spans="2:11" ht="15" thickBot="1" x14ac:dyDescent="0.4">
      <c r="B22" s="32" t="s">
        <v>198</v>
      </c>
      <c r="C22" s="63" t="s">
        <v>180</v>
      </c>
      <c r="D22" s="64" t="s">
        <v>179</v>
      </c>
      <c r="E22" s="34" t="s">
        <v>184</v>
      </c>
      <c r="F22" s="33" t="s">
        <v>185</v>
      </c>
      <c r="G22" s="35">
        <v>1</v>
      </c>
      <c r="H22" s="36">
        <v>0.1</v>
      </c>
      <c r="I22" s="36">
        <f t="shared" ref="I22" si="1">G22*H22</f>
        <v>0.1</v>
      </c>
      <c r="J22" s="37" t="s">
        <v>183</v>
      </c>
      <c r="K22" s="38" t="s">
        <v>186</v>
      </c>
    </row>
    <row r="23" spans="2:11" x14ac:dyDescent="0.35">
      <c r="B23" s="45"/>
      <c r="C23" s="46"/>
      <c r="D23" s="47"/>
      <c r="G23" s="48"/>
      <c r="H23" s="49"/>
      <c r="I23" s="49"/>
      <c r="J23" s="50"/>
      <c r="K23" s="51"/>
    </row>
    <row r="24" spans="2:11" ht="14.5" customHeight="1" x14ac:dyDescent="0.35">
      <c r="B24" s="85" t="s">
        <v>142</v>
      </c>
      <c r="C24" s="85"/>
      <c r="D24" s="85"/>
      <c r="E24" s="85"/>
      <c r="F24" s="85"/>
      <c r="G24" s="48"/>
      <c r="H24" s="49"/>
      <c r="I24" s="49"/>
      <c r="J24" s="50"/>
      <c r="K24" s="51"/>
    </row>
    <row r="25" spans="2:11" ht="14.5" customHeight="1" x14ac:dyDescent="0.35">
      <c r="B25" s="85"/>
      <c r="C25" s="85"/>
      <c r="D25" s="85"/>
      <c r="E25" s="85"/>
      <c r="F25" s="85"/>
      <c r="G25" s="48"/>
      <c r="H25" s="49"/>
      <c r="I25" s="49"/>
      <c r="J25" s="50"/>
      <c r="K25" s="51"/>
    </row>
    <row r="26" spans="2:11" s="3" customFormat="1" ht="19" thickBot="1" x14ac:dyDescent="0.5">
      <c r="C26" s="2" t="s">
        <v>0</v>
      </c>
      <c r="D26" s="2" t="s">
        <v>1</v>
      </c>
      <c r="E26" s="2" t="s">
        <v>7</v>
      </c>
      <c r="F26" s="2" t="s">
        <v>8</v>
      </c>
      <c r="G26" s="76" t="s">
        <v>2</v>
      </c>
      <c r="H26" s="77" t="s">
        <v>4</v>
      </c>
      <c r="I26" s="77" t="s">
        <v>3</v>
      </c>
      <c r="J26" s="2" t="s">
        <v>126</v>
      </c>
      <c r="K26" s="8" t="s">
        <v>5</v>
      </c>
    </row>
    <row r="27" spans="2:11" x14ac:dyDescent="0.35">
      <c r="B27" s="13" t="s">
        <v>62</v>
      </c>
      <c r="C27" s="14" t="s">
        <v>64</v>
      </c>
      <c r="D27" s="15" t="s">
        <v>139</v>
      </c>
      <c r="E27" s="58" t="s">
        <v>67</v>
      </c>
      <c r="F27" s="14"/>
      <c r="G27" s="16">
        <v>1</v>
      </c>
      <c r="H27" s="17">
        <v>2.95</v>
      </c>
      <c r="I27" s="17">
        <f>G27*H27</f>
        <v>2.95</v>
      </c>
      <c r="J27" s="18" t="s">
        <v>63</v>
      </c>
      <c r="K27" s="59"/>
    </row>
    <row r="28" spans="2:11" x14ac:dyDescent="0.35">
      <c r="B28" s="19" t="s">
        <v>198</v>
      </c>
      <c r="C28" s="20" t="s">
        <v>70</v>
      </c>
      <c r="D28" s="21" t="s">
        <v>66</v>
      </c>
      <c r="E28" s="22" t="s">
        <v>71</v>
      </c>
      <c r="F28" s="20" t="s">
        <v>72</v>
      </c>
      <c r="G28" s="23">
        <v>1</v>
      </c>
      <c r="H28" s="24">
        <v>0.33</v>
      </c>
      <c r="I28" s="24">
        <f>G28*H28</f>
        <v>0.33</v>
      </c>
      <c r="J28" s="25" t="s">
        <v>68</v>
      </c>
      <c r="K28" s="26" t="s">
        <v>69</v>
      </c>
    </row>
    <row r="29" spans="2:11" ht="15" thickBot="1" x14ac:dyDescent="0.4">
      <c r="B29" s="32" t="s">
        <v>198</v>
      </c>
      <c r="C29" s="42" t="s">
        <v>74</v>
      </c>
      <c r="D29" s="43" t="s">
        <v>140</v>
      </c>
      <c r="E29" s="34" t="s">
        <v>76</v>
      </c>
      <c r="F29" s="33" t="s">
        <v>77</v>
      </c>
      <c r="G29" s="35">
        <v>3</v>
      </c>
      <c r="H29" s="36">
        <v>0.27</v>
      </c>
      <c r="I29" s="36">
        <f>G29*H29</f>
        <v>0.81</v>
      </c>
      <c r="J29" s="37" t="s">
        <v>73</v>
      </c>
      <c r="K29" s="38" t="s">
        <v>75</v>
      </c>
    </row>
    <row r="30" spans="2:11" x14ac:dyDescent="0.35">
      <c r="B30" s="45"/>
      <c r="C30" s="54"/>
      <c r="D30" s="55"/>
      <c r="E30" s="56"/>
      <c r="F30" s="57"/>
      <c r="G30" s="48"/>
      <c r="H30" s="49"/>
      <c r="I30" s="49"/>
      <c r="J30" s="50"/>
      <c r="K30" s="51"/>
    </row>
    <row r="31" spans="2:11" x14ac:dyDescent="0.35">
      <c r="B31" s="45"/>
      <c r="C31" s="54"/>
      <c r="D31" s="55"/>
      <c r="E31" s="56"/>
      <c r="F31" s="57"/>
      <c r="G31" s="48"/>
      <c r="H31" s="49"/>
      <c r="I31" s="49"/>
      <c r="J31" s="50"/>
      <c r="K31" s="51"/>
    </row>
    <row r="32" spans="2:11" x14ac:dyDescent="0.35">
      <c r="B32" s="86" t="s">
        <v>143</v>
      </c>
      <c r="C32" s="86"/>
      <c r="D32" s="86"/>
      <c r="E32"/>
      <c r="F32"/>
      <c r="G32"/>
      <c r="H32"/>
      <c r="I32"/>
      <c r="K32"/>
    </row>
    <row r="33" spans="2:11" x14ac:dyDescent="0.35">
      <c r="B33" s="86"/>
      <c r="C33" s="86"/>
      <c r="D33" s="86"/>
      <c r="E33"/>
      <c r="F33"/>
      <c r="G33"/>
      <c r="H33"/>
      <c r="I33"/>
      <c r="K33"/>
    </row>
    <row r="34" spans="2:11" s="3" customFormat="1" ht="19" thickBot="1" x14ac:dyDescent="0.5">
      <c r="C34" s="2" t="s">
        <v>0</v>
      </c>
      <c r="D34" s="2" t="s">
        <v>1</v>
      </c>
      <c r="E34" s="2" t="s">
        <v>7</v>
      </c>
      <c r="F34" s="2" t="s">
        <v>8</v>
      </c>
      <c r="G34" s="76" t="s">
        <v>2</v>
      </c>
      <c r="H34" s="77" t="s">
        <v>4</v>
      </c>
      <c r="I34" s="77" t="s">
        <v>3</v>
      </c>
      <c r="J34" s="2" t="s">
        <v>126</v>
      </c>
      <c r="K34" s="8" t="s">
        <v>5</v>
      </c>
    </row>
    <row r="35" spans="2:11" x14ac:dyDescent="0.35">
      <c r="B35" s="13" t="s">
        <v>62</v>
      </c>
      <c r="C35" s="14" t="s">
        <v>9</v>
      </c>
      <c r="D35" s="15" t="s">
        <v>65</v>
      </c>
      <c r="E35" s="60" t="s">
        <v>117</v>
      </c>
      <c r="F35" s="14"/>
      <c r="G35" s="16">
        <v>1</v>
      </c>
      <c r="H35" s="17">
        <v>7</v>
      </c>
      <c r="I35" s="17">
        <f t="shared" ref="I35:I36" si="2">G35*H35</f>
        <v>7</v>
      </c>
      <c r="J35" s="18" t="s">
        <v>9</v>
      </c>
      <c r="K35" s="61" t="s">
        <v>118</v>
      </c>
    </row>
    <row r="36" spans="2:11" x14ac:dyDescent="0.35">
      <c r="B36" s="19" t="s">
        <v>198</v>
      </c>
      <c r="C36" s="20" t="s">
        <v>217</v>
      </c>
      <c r="D36" s="21" t="s">
        <v>216</v>
      </c>
      <c r="E36" s="22" t="s">
        <v>48</v>
      </c>
      <c r="F36" s="20" t="s">
        <v>49</v>
      </c>
      <c r="G36" s="23">
        <v>6</v>
      </c>
      <c r="H36" s="24">
        <v>0.1</v>
      </c>
      <c r="I36" s="24">
        <f t="shared" si="2"/>
        <v>0.60000000000000009</v>
      </c>
      <c r="J36" s="25" t="s">
        <v>150</v>
      </c>
      <c r="K36" s="26" t="s">
        <v>47</v>
      </c>
    </row>
    <row r="37" spans="2:11" x14ac:dyDescent="0.35">
      <c r="B37" s="19" t="s">
        <v>198</v>
      </c>
      <c r="C37" s="20" t="s">
        <v>11</v>
      </c>
      <c r="D37" s="21" t="s">
        <v>145</v>
      </c>
      <c r="E37" s="29" t="s">
        <v>51</v>
      </c>
      <c r="F37" s="20" t="s">
        <v>52</v>
      </c>
      <c r="G37" s="23">
        <v>1</v>
      </c>
      <c r="H37" s="24">
        <v>0.1</v>
      </c>
      <c r="I37" s="24">
        <f t="shared" ref="I37:I48" si="3">G37*H37</f>
        <v>0.1</v>
      </c>
      <c r="J37" s="25" t="s">
        <v>46</v>
      </c>
      <c r="K37" s="26" t="s">
        <v>50</v>
      </c>
    </row>
    <row r="38" spans="2:11" x14ac:dyDescent="0.35">
      <c r="B38" s="19" t="s">
        <v>198</v>
      </c>
      <c r="C38" s="20" t="s">
        <v>146</v>
      </c>
      <c r="D38" s="21" t="s">
        <v>181</v>
      </c>
      <c r="E38" s="22" t="s">
        <v>148</v>
      </c>
      <c r="F38" s="20" t="s">
        <v>149</v>
      </c>
      <c r="G38" s="23">
        <v>3</v>
      </c>
      <c r="H38" s="24">
        <v>0.1</v>
      </c>
      <c r="I38" s="24">
        <f t="shared" ref="I38:I39" si="4">G38*H38</f>
        <v>0.30000000000000004</v>
      </c>
      <c r="J38" s="25" t="s">
        <v>147</v>
      </c>
      <c r="K38" s="26" t="s">
        <v>182</v>
      </c>
    </row>
    <row r="39" spans="2:11" x14ac:dyDescent="0.35">
      <c r="B39" s="19" t="s">
        <v>62</v>
      </c>
      <c r="C39" s="20" t="s">
        <v>164</v>
      </c>
      <c r="D39" s="21" t="s">
        <v>165</v>
      </c>
      <c r="E39" s="22" t="s">
        <v>60</v>
      </c>
      <c r="F39" s="20" t="s">
        <v>61</v>
      </c>
      <c r="G39" s="23">
        <v>2</v>
      </c>
      <c r="H39" s="24">
        <v>0.66</v>
      </c>
      <c r="I39" s="24">
        <f t="shared" si="4"/>
        <v>1.32</v>
      </c>
      <c r="J39" s="25" t="s">
        <v>58</v>
      </c>
      <c r="K39" s="26" t="s">
        <v>59</v>
      </c>
    </row>
    <row r="40" spans="2:11" x14ac:dyDescent="0.35">
      <c r="B40" s="19" t="s">
        <v>198</v>
      </c>
      <c r="C40" s="20" t="s">
        <v>171</v>
      </c>
      <c r="D40" s="21" t="s">
        <v>176</v>
      </c>
      <c r="E40" s="22" t="s">
        <v>173</v>
      </c>
      <c r="F40" s="20" t="s">
        <v>174</v>
      </c>
      <c r="G40" s="23">
        <v>1</v>
      </c>
      <c r="H40" s="24">
        <v>0.1</v>
      </c>
      <c r="I40" s="24">
        <f>G40*H40</f>
        <v>0.1</v>
      </c>
      <c r="J40" s="25" t="s">
        <v>172</v>
      </c>
      <c r="K40" s="26" t="s">
        <v>17</v>
      </c>
    </row>
    <row r="41" spans="2:11" x14ac:dyDescent="0.35">
      <c r="B41" s="19" t="s">
        <v>198</v>
      </c>
      <c r="C41" s="20" t="s">
        <v>78</v>
      </c>
      <c r="D41" s="21" t="s">
        <v>79</v>
      </c>
      <c r="E41" s="22" t="s">
        <v>81</v>
      </c>
      <c r="F41" s="20" t="s">
        <v>82</v>
      </c>
      <c r="G41" s="23">
        <v>1</v>
      </c>
      <c r="H41" s="24">
        <v>0.34</v>
      </c>
      <c r="I41" s="24">
        <f t="shared" si="3"/>
        <v>0.34</v>
      </c>
      <c r="J41" s="25" t="s">
        <v>80</v>
      </c>
      <c r="K41" s="26" t="s">
        <v>104</v>
      </c>
    </row>
    <row r="42" spans="2:11" ht="15" thickBot="1" x14ac:dyDescent="0.4">
      <c r="B42" s="32" t="s">
        <v>198</v>
      </c>
      <c r="C42" s="33" t="s">
        <v>85</v>
      </c>
      <c r="D42" s="64" t="s">
        <v>177</v>
      </c>
      <c r="E42" s="34" t="s">
        <v>86</v>
      </c>
      <c r="F42" s="33" t="s">
        <v>87</v>
      </c>
      <c r="G42" s="35">
        <v>2</v>
      </c>
      <c r="H42" s="36">
        <v>0.71</v>
      </c>
      <c r="I42" s="36">
        <f t="shared" si="3"/>
        <v>1.42</v>
      </c>
      <c r="J42" s="37" t="s">
        <v>83</v>
      </c>
      <c r="K42" s="38" t="s">
        <v>84</v>
      </c>
    </row>
    <row r="45" spans="2:11" x14ac:dyDescent="0.35">
      <c r="B45" s="86" t="s">
        <v>199</v>
      </c>
      <c r="C45" s="86"/>
      <c r="D45" s="86"/>
    </row>
    <row r="46" spans="2:11" x14ac:dyDescent="0.35">
      <c r="B46" s="86"/>
      <c r="C46" s="86"/>
      <c r="D46" s="86"/>
    </row>
    <row r="47" spans="2:11" s="3" customFormat="1" ht="19" thickBot="1" x14ac:dyDescent="0.5">
      <c r="C47" s="2" t="s">
        <v>0</v>
      </c>
      <c r="D47" s="2" t="s">
        <v>1</v>
      </c>
      <c r="E47" s="2" t="s">
        <v>7</v>
      </c>
      <c r="F47" s="2" t="s">
        <v>8</v>
      </c>
      <c r="G47" s="76" t="s">
        <v>2</v>
      </c>
      <c r="H47" s="77" t="s">
        <v>4</v>
      </c>
      <c r="I47" s="77" t="s">
        <v>3</v>
      </c>
      <c r="J47" s="2" t="s">
        <v>126</v>
      </c>
      <c r="K47" s="8" t="s">
        <v>5</v>
      </c>
    </row>
    <row r="48" spans="2:11" x14ac:dyDescent="0.35">
      <c r="B48" s="13" t="s">
        <v>62</v>
      </c>
      <c r="C48" s="14" t="s">
        <v>106</v>
      </c>
      <c r="D48" s="15" t="s">
        <v>187</v>
      </c>
      <c r="E48" s="69">
        <v>471001264143</v>
      </c>
      <c r="F48" s="14"/>
      <c r="G48" s="16">
        <v>1</v>
      </c>
      <c r="H48" s="17">
        <v>3.49</v>
      </c>
      <c r="I48" s="17">
        <f t="shared" si="3"/>
        <v>3.49</v>
      </c>
      <c r="J48" s="18" t="s">
        <v>107</v>
      </c>
      <c r="K48" s="61"/>
    </row>
    <row r="49" spans="2:11" x14ac:dyDescent="0.35">
      <c r="B49" s="19" t="s">
        <v>198</v>
      </c>
      <c r="C49" s="20" t="s">
        <v>188</v>
      </c>
      <c r="D49" s="30" t="s">
        <v>191</v>
      </c>
      <c r="E49" s="65">
        <v>5010</v>
      </c>
      <c r="F49" s="20" t="s">
        <v>189</v>
      </c>
      <c r="G49" s="23">
        <v>2</v>
      </c>
      <c r="H49" s="24">
        <v>0.42</v>
      </c>
      <c r="I49" s="24">
        <f>G49*H49</f>
        <v>0.84</v>
      </c>
      <c r="J49" s="66" t="s">
        <v>188</v>
      </c>
      <c r="K49" s="26"/>
    </row>
    <row r="50" spans="2:11" x14ac:dyDescent="0.35">
      <c r="B50" s="19" t="s">
        <v>198</v>
      </c>
      <c r="C50" s="20" t="s">
        <v>190</v>
      </c>
      <c r="D50" s="30" t="s">
        <v>192</v>
      </c>
      <c r="E50" s="65">
        <v>5011</v>
      </c>
      <c r="F50" s="70" t="s">
        <v>193</v>
      </c>
      <c r="G50" s="23">
        <v>2</v>
      </c>
      <c r="H50" s="24">
        <v>0.42</v>
      </c>
      <c r="I50" s="24">
        <f>G50*H50</f>
        <v>0.84</v>
      </c>
      <c r="J50" s="66" t="s">
        <v>190</v>
      </c>
      <c r="K50" s="26"/>
    </row>
    <row r="51" spans="2:11" ht="15" thickBot="1" x14ac:dyDescent="0.4">
      <c r="B51" s="32" t="s">
        <v>198</v>
      </c>
      <c r="C51" s="33" t="s">
        <v>194</v>
      </c>
      <c r="D51" s="71" t="s">
        <v>197</v>
      </c>
      <c r="E51" s="72">
        <v>5012</v>
      </c>
      <c r="F51" s="73" t="s">
        <v>195</v>
      </c>
      <c r="G51" s="35">
        <v>5</v>
      </c>
      <c r="H51" s="36">
        <v>0.42</v>
      </c>
      <c r="I51" s="36">
        <f>G51*H51</f>
        <v>2.1</v>
      </c>
      <c r="J51" s="74" t="s">
        <v>194</v>
      </c>
      <c r="K51" s="38"/>
    </row>
    <row r="52" spans="2:11" x14ac:dyDescent="0.35">
      <c r="B52" s="45"/>
      <c r="C52" s="57"/>
      <c r="D52" s="53"/>
      <c r="E52" s="67"/>
      <c r="F52"/>
      <c r="G52" s="48"/>
      <c r="H52" s="49"/>
      <c r="I52" s="49"/>
      <c r="J52" s="68"/>
      <c r="K52" s="51"/>
    </row>
    <row r="53" spans="2:11" x14ac:dyDescent="0.35">
      <c r="B53" s="45"/>
      <c r="C53" s="57"/>
      <c r="D53" s="53"/>
      <c r="E53" s="67"/>
      <c r="F53"/>
      <c r="G53" s="48"/>
      <c r="H53" s="49"/>
      <c r="I53" s="49"/>
      <c r="J53" s="68"/>
      <c r="K53" s="51"/>
    </row>
    <row r="54" spans="2:11" x14ac:dyDescent="0.35">
      <c r="B54" s="86" t="s">
        <v>152</v>
      </c>
      <c r="C54" s="86"/>
      <c r="D54"/>
      <c r="E54"/>
      <c r="F54"/>
      <c r="G54"/>
      <c r="H54"/>
      <c r="I54"/>
      <c r="K54"/>
    </row>
    <row r="55" spans="2:11" x14ac:dyDescent="0.35">
      <c r="B55" s="86"/>
      <c r="C55" s="86"/>
      <c r="D55"/>
      <c r="E55"/>
      <c r="F55"/>
      <c r="G55"/>
      <c r="H55"/>
      <c r="I55"/>
      <c r="K55"/>
    </row>
    <row r="56" spans="2:11" s="3" customFormat="1" ht="19" thickBot="1" x14ac:dyDescent="0.5">
      <c r="C56" s="2" t="s">
        <v>0</v>
      </c>
      <c r="D56" s="2" t="s">
        <v>1</v>
      </c>
      <c r="E56" s="2" t="s">
        <v>7</v>
      </c>
      <c r="F56" s="2" t="s">
        <v>8</v>
      </c>
      <c r="G56" s="76" t="s">
        <v>2</v>
      </c>
      <c r="H56" s="77" t="s">
        <v>4</v>
      </c>
      <c r="I56" s="77" t="s">
        <v>3</v>
      </c>
      <c r="J56" s="2" t="s">
        <v>126</v>
      </c>
      <c r="K56" s="8" t="s">
        <v>5</v>
      </c>
    </row>
    <row r="57" spans="2:11" ht="58" customHeight="1" x14ac:dyDescent="0.35">
      <c r="B57" s="13" t="s">
        <v>62</v>
      </c>
      <c r="C57" s="14" t="s">
        <v>6</v>
      </c>
      <c r="D57" s="15" t="s">
        <v>151</v>
      </c>
      <c r="E57" s="14" t="s">
        <v>108</v>
      </c>
      <c r="F57" s="14"/>
      <c r="G57" s="16">
        <v>1</v>
      </c>
      <c r="H57" s="17">
        <v>15.17</v>
      </c>
      <c r="I57" s="17">
        <f>G57*H57</f>
        <v>15.17</v>
      </c>
      <c r="J57" s="18" t="s">
        <v>31</v>
      </c>
      <c r="K57" s="75" t="s">
        <v>109</v>
      </c>
    </row>
    <row r="58" spans="2:11" x14ac:dyDescent="0.35">
      <c r="B58" s="19" t="s">
        <v>198</v>
      </c>
      <c r="C58" s="20" t="s">
        <v>153</v>
      </c>
      <c r="D58" s="21" t="s">
        <v>154</v>
      </c>
      <c r="E58" s="22" t="s">
        <v>157</v>
      </c>
      <c r="F58" s="20" t="s">
        <v>158</v>
      </c>
      <c r="G58" s="23">
        <v>2</v>
      </c>
      <c r="H58" s="24">
        <v>0.1</v>
      </c>
      <c r="I58" s="24">
        <f t="shared" ref="I58" si="5">G58*H58</f>
        <v>0.2</v>
      </c>
      <c r="J58" s="25" t="s">
        <v>156</v>
      </c>
      <c r="K58" s="26" t="s">
        <v>155</v>
      </c>
    </row>
    <row r="59" spans="2:11" x14ac:dyDescent="0.35">
      <c r="B59" s="19" t="s">
        <v>198</v>
      </c>
      <c r="C59" s="20" t="s">
        <v>159</v>
      </c>
      <c r="D59" s="21" t="s">
        <v>196</v>
      </c>
      <c r="E59" s="22" t="s">
        <v>160</v>
      </c>
      <c r="F59" s="20" t="s">
        <v>161</v>
      </c>
      <c r="G59" s="23">
        <v>1</v>
      </c>
      <c r="H59" s="24">
        <v>0.73</v>
      </c>
      <c r="I59" s="24">
        <f>G59*H59</f>
        <v>0.73</v>
      </c>
      <c r="J59" s="25" t="s">
        <v>159</v>
      </c>
      <c r="K59" s="28" t="s">
        <v>162</v>
      </c>
    </row>
    <row r="60" spans="2:11" ht="15" thickBot="1" x14ac:dyDescent="0.4">
      <c r="B60" s="32" t="s">
        <v>62</v>
      </c>
      <c r="C60" s="33" t="s">
        <v>163</v>
      </c>
      <c r="D60" s="64" t="s">
        <v>166</v>
      </c>
      <c r="E60" s="34" t="s">
        <v>168</v>
      </c>
      <c r="F60" s="33" t="s">
        <v>110</v>
      </c>
      <c r="G60" s="35">
        <v>2</v>
      </c>
      <c r="H60" s="36">
        <v>2.5</v>
      </c>
      <c r="I60" s="36">
        <f>G60*H60</f>
        <v>5</v>
      </c>
      <c r="J60" s="37" t="s">
        <v>167</v>
      </c>
      <c r="K60" s="38"/>
    </row>
    <row r="61" spans="2:11" x14ac:dyDescent="0.35">
      <c r="B61" s="45"/>
      <c r="C61" s="57"/>
      <c r="D61" s="47"/>
      <c r="E61" s="56"/>
      <c r="F61" s="57"/>
      <c r="G61" s="48"/>
      <c r="H61" s="49"/>
      <c r="I61" s="49"/>
      <c r="J61" s="50"/>
      <c r="K61" s="53"/>
    </row>
    <row r="62" spans="2:11" x14ac:dyDescent="0.35">
      <c r="B62" s="45"/>
      <c r="C62" s="57"/>
      <c r="D62" s="47"/>
      <c r="E62" s="56"/>
      <c r="F62" s="57"/>
      <c r="G62" s="48"/>
      <c r="H62" s="49"/>
      <c r="I62" s="49"/>
      <c r="J62" s="50"/>
      <c r="K62" s="53"/>
    </row>
    <row r="63" spans="2:11" x14ac:dyDescent="0.35">
      <c r="B63" s="45"/>
      <c r="C63" s="57"/>
      <c r="D63" s="47"/>
      <c r="E63" s="56"/>
      <c r="F63" s="57"/>
      <c r="G63" s="48"/>
      <c r="H63" s="49"/>
      <c r="I63" s="49"/>
      <c r="J63" s="50"/>
      <c r="K63" s="53"/>
    </row>
    <row r="64" spans="2:11" x14ac:dyDescent="0.35">
      <c r="B64" s="85" t="s">
        <v>208</v>
      </c>
      <c r="C64" s="85"/>
      <c r="D64" s="85"/>
      <c r="E64" s="56"/>
      <c r="F64" s="57"/>
      <c r="G64" s="48"/>
      <c r="H64" s="49"/>
      <c r="I64" s="49"/>
      <c r="J64" s="50"/>
      <c r="K64" s="53"/>
    </row>
    <row r="65" spans="2:11" x14ac:dyDescent="0.35">
      <c r="B65" s="85"/>
      <c r="C65" s="85"/>
      <c r="D65" s="85"/>
      <c r="E65" s="56"/>
      <c r="F65" s="57"/>
      <c r="G65" s="48"/>
      <c r="H65" s="49"/>
      <c r="I65" s="49"/>
      <c r="J65" s="50"/>
      <c r="K65" s="53"/>
    </row>
    <row r="66" spans="2:11" s="3" customFormat="1" ht="19" thickBot="1" x14ac:dyDescent="0.5">
      <c r="C66" s="2" t="s">
        <v>0</v>
      </c>
      <c r="D66" s="2" t="s">
        <v>212</v>
      </c>
      <c r="E66" s="2" t="s">
        <v>213</v>
      </c>
      <c r="F66" s="2"/>
      <c r="G66" s="76"/>
      <c r="H66" s="77"/>
      <c r="I66" s="77"/>
      <c r="J66" s="2"/>
      <c r="K66" s="8"/>
    </row>
    <row r="67" spans="2:11" x14ac:dyDescent="0.35">
      <c r="B67" s="13" t="s">
        <v>198</v>
      </c>
      <c r="C67" s="14" t="s">
        <v>219</v>
      </c>
      <c r="D67" s="18" t="s">
        <v>220</v>
      </c>
      <c r="E67" s="78">
        <v>44</v>
      </c>
      <c r="F67" s="57"/>
      <c r="G67" s="48"/>
      <c r="H67" s="49"/>
      <c r="I67" s="49"/>
      <c r="J67" s="50"/>
      <c r="K67" s="53"/>
    </row>
    <row r="68" spans="2:11" x14ac:dyDescent="0.35">
      <c r="B68" s="19" t="s">
        <v>198</v>
      </c>
      <c r="C68" s="20" t="s">
        <v>211</v>
      </c>
      <c r="D68" s="25" t="s">
        <v>221</v>
      </c>
      <c r="E68" s="79">
        <v>20.5</v>
      </c>
      <c r="F68" s="57"/>
      <c r="G68" s="48"/>
      <c r="H68" s="49"/>
      <c r="I68" s="49"/>
      <c r="J68" s="50"/>
      <c r="K68" s="53"/>
    </row>
    <row r="69" spans="2:11" x14ac:dyDescent="0.35">
      <c r="B69" s="19" t="s">
        <v>198</v>
      </c>
      <c r="C69" s="20" t="s">
        <v>209</v>
      </c>
      <c r="D69" s="25" t="s">
        <v>222</v>
      </c>
      <c r="E69" s="79">
        <v>8</v>
      </c>
      <c r="F69" s="57"/>
      <c r="G69" s="48"/>
      <c r="H69" s="49"/>
      <c r="I69" s="49"/>
      <c r="J69" s="50"/>
      <c r="K69" s="53"/>
    </row>
    <row r="70" spans="2:11" ht="15" thickBot="1" x14ac:dyDescent="0.4">
      <c r="B70" s="32" t="s">
        <v>198</v>
      </c>
      <c r="C70" s="33" t="s">
        <v>210</v>
      </c>
      <c r="D70" s="37" t="s">
        <v>223</v>
      </c>
      <c r="E70" s="80">
        <v>11.12</v>
      </c>
      <c r="F70" s="57"/>
      <c r="G70" s="48"/>
      <c r="H70" s="49"/>
      <c r="I70" s="49"/>
      <c r="J70" s="50"/>
      <c r="K70" s="53"/>
    </row>
    <row r="71" spans="2:11" x14ac:dyDescent="0.35">
      <c r="B71" s="45"/>
      <c r="C71" s="57"/>
      <c r="D71" s="47"/>
      <c r="E71" s="56"/>
      <c r="F71" s="57"/>
      <c r="G71" s="48"/>
      <c r="H71" s="49"/>
      <c r="I71" s="49"/>
      <c r="J71" s="50"/>
      <c r="K71" s="53"/>
    </row>
    <row r="72" spans="2:11" x14ac:dyDescent="0.35">
      <c r="B72" s="45"/>
      <c r="C72" s="57"/>
      <c r="D72" s="47"/>
      <c r="F72" s="57"/>
      <c r="G72" s="48"/>
      <c r="H72" s="49"/>
      <c r="I72" s="49"/>
      <c r="J72" s="50"/>
      <c r="K72" s="53"/>
    </row>
    <row r="74" spans="2:11" ht="26.5" thickBot="1" x14ac:dyDescent="0.65">
      <c r="B74" s="86" t="s">
        <v>207</v>
      </c>
      <c r="C74" s="86"/>
      <c r="D74" s="86"/>
      <c r="E74" s="86"/>
      <c r="F74" s="86"/>
      <c r="G74" s="1"/>
    </row>
    <row r="75" spans="2:11" ht="18.5" x14ac:dyDescent="0.45">
      <c r="B75" s="89" t="s">
        <v>119</v>
      </c>
      <c r="C75" s="90"/>
    </row>
    <row r="76" spans="2:11" ht="18.5" x14ac:dyDescent="0.45">
      <c r="B76" s="87" t="s">
        <v>218</v>
      </c>
      <c r="C76" s="84"/>
    </row>
    <row r="77" spans="2:11" ht="18.5" x14ac:dyDescent="0.45">
      <c r="B77" s="83" t="s">
        <v>120</v>
      </c>
      <c r="C77" s="84"/>
    </row>
    <row r="78" spans="2:11" ht="18.5" x14ac:dyDescent="0.45">
      <c r="B78" s="83" t="s">
        <v>124</v>
      </c>
      <c r="C78" s="84"/>
    </row>
    <row r="79" spans="2:11" ht="18.5" x14ac:dyDescent="0.45">
      <c r="B79" s="83" t="s">
        <v>121</v>
      </c>
      <c r="C79" s="84"/>
    </row>
    <row r="80" spans="2:11" ht="18.5" x14ac:dyDescent="0.45">
      <c r="B80" s="83" t="s">
        <v>123</v>
      </c>
      <c r="C80" s="84"/>
    </row>
    <row r="81" spans="2:11" ht="19" thickBot="1" x14ac:dyDescent="0.5">
      <c r="B81" s="81" t="s">
        <v>122</v>
      </c>
      <c r="C81" s="82"/>
      <c r="D81" s="11"/>
      <c r="E81" s="3"/>
      <c r="F81" s="11"/>
      <c r="G81" s="3"/>
      <c r="H81" s="3"/>
      <c r="I81" s="12"/>
      <c r="J81" s="9"/>
      <c r="K81"/>
    </row>
  </sheetData>
  <mergeCells count="15">
    <mergeCell ref="B4:F4"/>
    <mergeCell ref="A1:F1"/>
    <mergeCell ref="B75:C75"/>
    <mergeCell ref="B77:C77"/>
    <mergeCell ref="B79:C79"/>
    <mergeCell ref="B81:C81"/>
    <mergeCell ref="B80:C80"/>
    <mergeCell ref="B78:C78"/>
    <mergeCell ref="B24:F25"/>
    <mergeCell ref="B32:D33"/>
    <mergeCell ref="B54:C55"/>
    <mergeCell ref="B45:D46"/>
    <mergeCell ref="B74:F74"/>
    <mergeCell ref="B64:D65"/>
    <mergeCell ref="B76:C76"/>
  </mergeCells>
  <hyperlinks>
    <hyperlink ref="J57" r:id="rId1" xr:uid="{86337BBE-C3CD-4DA9-AF35-92867011CBAF}"/>
    <hyperlink ref="J60" r:id="rId2" xr:uid="{77982F7E-4919-4A3D-B48D-6E865FB73DF2}"/>
    <hyperlink ref="J35" r:id="rId3" xr:uid="{03865CA2-A622-43FC-9230-FA39AFCD708C}"/>
    <hyperlink ref="J36" r:id="rId4" xr:uid="{FBC5EB41-61B2-42AD-A7AD-5204729E45ED}"/>
    <hyperlink ref="J10" r:id="rId5" xr:uid="{875B0566-1CAD-4261-B499-99363BD3A692}"/>
    <hyperlink ref="J13" r:id="rId6" xr:uid="{3248A530-F2C6-4476-ACAF-0DDDEC99AD18}"/>
    <hyperlink ref="J40" r:id="rId7" xr:uid="{767968A9-CCE4-4313-95E3-38799818ED4C}"/>
    <hyperlink ref="J16" r:id="rId8" xr:uid="{A4B0D6B0-08E1-4A76-8DEC-0EF494EEA6B5}"/>
    <hyperlink ref="J17" r:id="rId9" xr:uid="{45155EC4-3B7E-4C50-A9CE-213DEE57C0BF}"/>
    <hyperlink ref="J11" r:id="rId10" xr:uid="{5D4D8955-E106-4361-B8D1-08F07764F387}"/>
    <hyperlink ref="J14" r:id="rId11" xr:uid="{2254BD5A-03DC-4E2D-AE52-76DB3D506095}"/>
    <hyperlink ref="J12" r:id="rId12" xr:uid="{B777A15B-2284-4F5B-8853-1182863A2DC0}"/>
    <hyperlink ref="J7" r:id="rId13" xr:uid="{42975983-CA33-4D70-89E2-36A24ECCB21E}"/>
    <hyperlink ref="J8" r:id="rId14" xr:uid="{87021FB5-4735-422B-886A-A98B6467DFD3}"/>
    <hyperlink ref="J37" r:id="rId15" xr:uid="{34F7EDD6-E8D2-4849-AA00-5672F3AB44A4}"/>
    <hyperlink ref="J9" r:id="rId16" xr:uid="{25F67B6D-F7B9-454A-8929-12DE027C9B17}"/>
    <hyperlink ref="J39" r:id="rId17" xr:uid="{E95EDA4A-FF19-4283-B166-E211C65064ED}"/>
    <hyperlink ref="J27" r:id="rId18" xr:uid="{2094E6E2-5D5F-4EBD-BBA0-1D063F9356A8}"/>
    <hyperlink ref="J28" r:id="rId19" xr:uid="{80AA99E2-DB53-4BCA-9DA2-8AC330E3A1EF}"/>
    <hyperlink ref="J29" r:id="rId20" xr:uid="{25CCBDDC-757A-4C9C-A072-E9C3480354A6}"/>
    <hyperlink ref="J49" r:id="rId21" xr:uid="{7ABF11A6-7445-42E8-B240-BDEF669609DD}"/>
    <hyperlink ref="J41" r:id="rId22" xr:uid="{69787DFB-784E-4C26-BDD3-876546BF5C2A}"/>
    <hyperlink ref="J42" r:id="rId23" xr:uid="{CCAAD897-34E1-4138-BF81-3960815F909E}"/>
    <hyperlink ref="J15" r:id="rId24" xr:uid="{AD14A618-BBF4-4C48-B952-D7791D80B935}"/>
    <hyperlink ref="J18" r:id="rId25" xr:uid="{ADAD039E-597D-4B38-AF7A-6B5E7A90C73C}"/>
    <hyperlink ref="J20" r:id="rId26" xr:uid="{1532209D-E04F-4DED-8B67-CF27CACC4810}"/>
    <hyperlink ref="J48" r:id="rId27" xr:uid="{04A5BB5C-D168-4A04-9C1C-80EF89EBEABF}"/>
    <hyperlink ref="J19" r:id="rId28" xr:uid="{5BBAC492-9ADF-49FA-BBB0-2FD63440AADA}"/>
    <hyperlink ref="J21" r:id="rId29" xr:uid="{EBAF70F4-E9FA-4577-A499-D51E639A223A}"/>
    <hyperlink ref="J38" r:id="rId30" xr:uid="{44B39BCB-79AF-4C04-A311-CF4A56B5A90C}"/>
    <hyperlink ref="J58" r:id="rId31" xr:uid="{E771357B-CFF9-4877-B520-D1F7C6743B6F}"/>
    <hyperlink ref="J59" r:id="rId32" xr:uid="{EFD56E7A-2D13-435D-ACE2-0F6002889034}"/>
    <hyperlink ref="J22" r:id="rId33" xr:uid="{E76E29A0-92EB-4C31-A3C1-69D7A5AFB5F7}"/>
    <hyperlink ref="J50" r:id="rId34" xr:uid="{CF16C5BD-06C0-4B11-8126-DBA1BAAD0C18}"/>
    <hyperlink ref="J51" r:id="rId35" xr:uid="{92630AE4-BD11-4CB1-BB7E-20A356A57AF8}"/>
    <hyperlink ref="J6" r:id="rId36" xr:uid="{8D5EA630-C6CA-48E4-9A1F-72A15766435B}"/>
    <hyperlink ref="D67" r:id="rId37" xr:uid="{F108A24E-927C-4E36-A54B-6C544992581E}"/>
    <hyperlink ref="D68" r:id="rId38" xr:uid="{57940657-6647-4D2A-9580-6624AAB5513C}"/>
    <hyperlink ref="D69" r:id="rId39" xr:uid="{9DEC4FC5-AB38-4219-BBC5-6072EB3B546C}"/>
    <hyperlink ref="D70" r:id="rId40" xr:uid="{78273476-776B-40FA-8AD7-71337C8ED205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Ress</dc:creator>
  <cp:lastModifiedBy>Ian Ress</cp:lastModifiedBy>
  <dcterms:created xsi:type="dcterms:W3CDTF">2021-04-10T22:52:53Z</dcterms:created>
  <dcterms:modified xsi:type="dcterms:W3CDTF">2021-12-06T22:20:12Z</dcterms:modified>
</cp:coreProperties>
</file>