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51" activeTab="7"/>
  </bookViews>
  <sheets>
    <sheet name="Concrete-Class B50 " sheetId="1" r:id="rId1"/>
    <sheet name="Concrete-Class B30" sheetId="10" r:id="rId2"/>
    <sheet name="Concrete-Class B20" sheetId="9" r:id="rId3"/>
    <sheet name="UHPC" sheetId="3" r:id="rId4"/>
    <sheet name="CFRP" sheetId="4" r:id="rId5"/>
    <sheet name="Steel" sheetId="5" r:id="rId6"/>
    <sheet name="Ti" sheetId="11" r:id="rId7"/>
    <sheet name="AL" sheetId="7" r:id="rId8"/>
    <sheet name="Foam" sheetId="6" r:id="rId9"/>
    <sheet name="XFEM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5" l="1"/>
  <c r="F39" i="5"/>
  <c r="D5" i="11" l="1"/>
  <c r="G39" i="5"/>
  <c r="F41" i="5"/>
  <c r="F42" i="5"/>
  <c r="F43" i="5"/>
  <c r="E40" i="5"/>
  <c r="H40" i="5" s="1"/>
  <c r="E41" i="5"/>
  <c r="H41" i="5" s="1"/>
  <c r="E42" i="5"/>
  <c r="H42" i="5" s="1"/>
  <c r="E43" i="5"/>
  <c r="H43" i="5" s="1"/>
  <c r="E39" i="5"/>
  <c r="H39" i="5" s="1"/>
  <c r="G40" i="5"/>
  <c r="G41" i="5"/>
  <c r="G42" i="5"/>
  <c r="G43" i="5"/>
  <c r="D40" i="5"/>
  <c r="D41" i="5"/>
  <c r="D42" i="5"/>
  <c r="D43" i="5"/>
  <c r="D39" i="5"/>
</calcChain>
</file>

<file path=xl/sharedStrings.xml><?xml version="1.0" encoding="utf-8"?>
<sst xmlns="http://schemas.openxmlformats.org/spreadsheetml/2006/main" count="302" uniqueCount="111">
  <si>
    <t xml:space="preserve">Poisson's ratio </t>
  </si>
  <si>
    <t>Young Modulus (MPa)</t>
  </si>
  <si>
    <t xml:space="preserve">Dilation angle </t>
  </si>
  <si>
    <t xml:space="preserve">Eccentricity </t>
  </si>
  <si>
    <t>fb0/fc0</t>
  </si>
  <si>
    <t>K</t>
  </si>
  <si>
    <t>Viscosity parameters</t>
  </si>
  <si>
    <t>Compressive behavior</t>
  </si>
  <si>
    <t xml:space="preserve">Yeild stress </t>
  </si>
  <si>
    <t xml:space="preserve">inelastic strain </t>
  </si>
  <si>
    <t xml:space="preserve">Tension damage </t>
  </si>
  <si>
    <t>Damage parameter</t>
  </si>
  <si>
    <t>Cracking strain</t>
  </si>
  <si>
    <t>Damage paramter</t>
  </si>
  <si>
    <t>Compression damage</t>
  </si>
  <si>
    <t>Crushing strain</t>
  </si>
  <si>
    <t>Tensile behaviour</t>
  </si>
  <si>
    <t>E1 (MPa)</t>
  </si>
  <si>
    <t>E2 (MPa)</t>
  </si>
  <si>
    <t>G12 (MPa)</t>
  </si>
  <si>
    <t>G13 (MPa)</t>
  </si>
  <si>
    <t>G23 (MPa)</t>
  </si>
  <si>
    <t>Density (tonne/mm^3)</t>
  </si>
  <si>
    <t>Bk</t>
  </si>
  <si>
    <t>Gft (mJ/mm^2)</t>
  </si>
  <si>
    <t>Gfc (mJ/mm^2)</t>
  </si>
  <si>
    <t>Gmt (mJ/mm^2)</t>
  </si>
  <si>
    <t>Gmc (mJ/mm^2)</t>
  </si>
  <si>
    <t>Knn (MPa)</t>
  </si>
  <si>
    <t>Kss  (MPa)</t>
  </si>
  <si>
    <t>Ktt  (MPa)</t>
  </si>
  <si>
    <t>tn  (MPa)</t>
  </si>
  <si>
    <t>ts  (MPa)</t>
  </si>
  <si>
    <t>tt  (MPa)</t>
  </si>
  <si>
    <t>Xt  (MPa)</t>
  </si>
  <si>
    <t>Xc  (MPa)</t>
  </si>
  <si>
    <t>Yt  (MPa)</t>
  </si>
  <si>
    <t>Yc  (MPa)</t>
  </si>
  <si>
    <t>SL  (MPa)</t>
  </si>
  <si>
    <t>ST  (MPa)</t>
  </si>
  <si>
    <t>Gn (mJ/mm^2)</t>
  </si>
  <si>
    <t>GS (mJ/mm^2)</t>
  </si>
  <si>
    <t>Gt (mJ/mm^2)</t>
  </si>
  <si>
    <t xml:space="preserve">Plastic </t>
  </si>
  <si>
    <t xml:space="preserve">Plastic strain </t>
  </si>
  <si>
    <t xml:space="preserve">Steel 4340-C30 </t>
  </si>
  <si>
    <t>J-C plastic model</t>
  </si>
  <si>
    <t>m</t>
  </si>
  <si>
    <t>n</t>
  </si>
  <si>
    <t>C</t>
  </si>
  <si>
    <t>strain rate</t>
  </si>
  <si>
    <t>A (MPa)</t>
  </si>
  <si>
    <t>B (MPa)</t>
  </si>
  <si>
    <t>Tmelt (k)</t>
  </si>
  <si>
    <t>Ttransition (k)</t>
  </si>
  <si>
    <t>density</t>
  </si>
  <si>
    <t>d1</t>
  </si>
  <si>
    <t>d2</t>
  </si>
  <si>
    <t>d3</t>
  </si>
  <si>
    <t>d4</t>
  </si>
  <si>
    <t>d5</t>
  </si>
  <si>
    <t>Compression Yield Stress Ratio</t>
  </si>
  <si>
    <t>Hydrostatic Yield Stress Ratio</t>
  </si>
  <si>
    <t>Uniaxial Plastic Strain</t>
  </si>
  <si>
    <t>Crushable Foam Hardening</t>
  </si>
  <si>
    <t>Yield Stress (MPa)</t>
  </si>
  <si>
    <t>Steel 4130</t>
  </si>
  <si>
    <t>density (Tonne/mm^2)</t>
  </si>
  <si>
    <t>Aluminium</t>
  </si>
  <si>
    <t>Plastic for Mild  steel Rt 37</t>
  </si>
  <si>
    <t>CFRP</t>
  </si>
  <si>
    <t>Nu12=Nu13</t>
  </si>
  <si>
    <t>Nu23</t>
  </si>
  <si>
    <t>Nu12 = Nu13</t>
  </si>
  <si>
    <t>Maxps</t>
  </si>
  <si>
    <t>Max principal stress</t>
  </si>
  <si>
    <t xml:space="preserve">density </t>
  </si>
  <si>
    <t xml:space="preserve">fracture energy </t>
  </si>
  <si>
    <t xml:space="preserve">Ductile damage </t>
  </si>
  <si>
    <t>Fracture Strain</t>
  </si>
  <si>
    <t>Stress Triaxiality</t>
  </si>
  <si>
    <t xml:space="preserve">Strain rate </t>
  </si>
  <si>
    <t>Shear Stress ratio</t>
  </si>
  <si>
    <t>ks=0.03</t>
  </si>
  <si>
    <t>Dmage evolution</t>
  </si>
  <si>
    <t>IS2062: 2006 GR E410W A steel</t>
  </si>
  <si>
    <t>Thermal conductivity (Watt/ mK)</t>
  </si>
  <si>
    <t>Unit</t>
  </si>
  <si>
    <t xml:space="preserve">Thermal property </t>
  </si>
  <si>
    <t>(Watt/mk)</t>
  </si>
  <si>
    <t xml:space="preserve">Thermal expansion </t>
  </si>
  <si>
    <t>α ( C-1)</t>
  </si>
  <si>
    <t xml:space="preserve">specific heat </t>
  </si>
  <si>
    <t>c (J/kgoC)</t>
  </si>
  <si>
    <t>Faction of plastic work converted to heat (β)</t>
  </si>
  <si>
    <t>Coefficient of friction</t>
  </si>
  <si>
    <t xml:space="preserve">Tempreture </t>
  </si>
  <si>
    <t>Thermal conductivity</t>
  </si>
  <si>
    <t xml:space="preserve"> (β)</t>
  </si>
  <si>
    <t>Tempreture (K)</t>
  </si>
  <si>
    <t>Young modulus</t>
  </si>
  <si>
    <t xml:space="preserve">T* (dimensionless) </t>
  </si>
  <si>
    <t>melting tempreture C</t>
  </si>
  <si>
    <t xml:space="preserve">romm tempreture </t>
  </si>
  <si>
    <t xml:space="preserve">Titanium </t>
  </si>
  <si>
    <t>Polyurethane (PU) foam</t>
  </si>
  <si>
    <t xml:space="preserve">strain rate </t>
  </si>
  <si>
    <t>Dmage evolution=dis</t>
  </si>
  <si>
    <t>ks</t>
  </si>
  <si>
    <t>Major principal strain</t>
  </si>
  <si>
    <t>minor principal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</si>
</sst>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1" fillId="2" borderId="1" xfId="1"/>
    <xf numFmtId="0" fontId="1" fillId="3" borderId="1" xfId="1" applyFill="1"/>
    <xf numFmtId="11" fontId="1" fillId="2" borderId="1" xfId="1" applyNumberFormat="1"/>
    <xf numFmtId="0" fontId="1" fillId="3" borderId="1" xfId="1" applyFill="1" applyAlignment="1">
      <alignment horizontal="center"/>
    </xf>
    <xf numFmtId="3" fontId="1" fillId="2" borderId="1" xfId="1" applyNumberFormat="1" applyAlignment="1">
      <alignment horizontal="center"/>
    </xf>
    <xf numFmtId="0" fontId="1" fillId="2" borderId="1" xfId="1" applyAlignment="1">
      <alignment horizontal="center"/>
    </xf>
    <xf numFmtId="11" fontId="1" fillId="2" borderId="1" xfId="1" applyNumberForma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1" fillId="5" borderId="1" xfId="1" applyFill="1"/>
    <xf numFmtId="0" fontId="1" fillId="2" borderId="1" xfId="1" applyNumberFormat="1"/>
    <xf numFmtId="11" fontId="1" fillId="4" borderId="1" xfId="1" applyNumberFormat="1" applyFill="1"/>
    <xf numFmtId="0" fontId="1" fillId="4" borderId="1" xfId="1" applyFill="1"/>
    <xf numFmtId="0" fontId="2" fillId="4" borderId="0" xfId="0" applyFont="1" applyFill="1"/>
    <xf numFmtId="0" fontId="4" fillId="4" borderId="1" xfId="1" applyFont="1" applyFill="1"/>
    <xf numFmtId="0" fontId="0" fillId="5" borderId="0" xfId="0" applyFill="1"/>
    <xf numFmtId="0" fontId="0" fillId="0" borderId="0" xfId="0" applyFill="1"/>
    <xf numFmtId="0" fontId="1" fillId="0" borderId="1" xfId="1" applyFill="1"/>
    <xf numFmtId="0" fontId="0" fillId="6" borderId="0" xfId="0" applyFill="1"/>
    <xf numFmtId="0" fontId="2" fillId="0" borderId="0" xfId="0" applyFont="1" applyFill="1"/>
    <xf numFmtId="0" fontId="3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1" fontId="1" fillId="5" borderId="1" xfId="1" applyNumberFormat="1" applyFill="1"/>
    <xf numFmtId="11" fontId="0" fillId="0" borderId="0" xfId="0" applyNumberFormat="1"/>
    <xf numFmtId="0" fontId="1" fillId="6" borderId="1" xfId="1" applyFill="1"/>
    <xf numFmtId="0" fontId="1" fillId="3" borderId="1" xfId="1" applyNumberFormat="1" applyFill="1"/>
    <xf numFmtId="0" fontId="3" fillId="3" borderId="1" xfId="1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76200</xdr:rowOff>
    </xdr:from>
    <xdr:to>
      <xdr:col>16</xdr:col>
      <xdr:colOff>38100</xdr:colOff>
      <xdr:row>18</xdr:row>
      <xdr:rowOff>142875</xdr:rowOff>
    </xdr:to>
    <xdr:sp macro="" textlink="">
      <xdr:nvSpPr>
        <xdr:cNvPr id="2" name="TextBox 1"/>
        <xdr:cNvSpPr txBox="1"/>
      </xdr:nvSpPr>
      <xdr:spPr>
        <a:xfrm>
          <a:off x="7867650" y="1409700"/>
          <a:ext cx="5867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https://www.researchgate.net/publication/313828611_Simplified_Damage_Plasticity_Model_for_Concrete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</xdr:row>
      <xdr:rowOff>76200</xdr:rowOff>
    </xdr:from>
    <xdr:to>
      <xdr:col>15</xdr:col>
      <xdr:colOff>247650</xdr:colOff>
      <xdr:row>15</xdr:row>
      <xdr:rowOff>142875</xdr:rowOff>
    </xdr:to>
    <xdr:sp macro="" textlink="">
      <xdr:nvSpPr>
        <xdr:cNvPr id="2" name="TextBox 1"/>
        <xdr:cNvSpPr txBox="1"/>
      </xdr:nvSpPr>
      <xdr:spPr>
        <a:xfrm>
          <a:off x="7467600" y="838200"/>
          <a:ext cx="5867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https://www.researchgate.net/publication/313828611_Simplified_Damage_Plasticity_Model_for_Concrete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21</xdr:col>
      <xdr:colOff>381000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11087100" y="1905000"/>
          <a:ext cx="5867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https://www.sciencedirect.com/science/article/pii/S1359836813004381?via%3Dihub</a:t>
          </a:r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https://www.sciencedirect.com/science/article/pii/S0263822315000690?via%3Dihub</a:t>
          </a:r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https://www.sciencedirect.com/science/article/pii/S0167844214001141?via%3Dihub</a:t>
          </a:r>
          <a:endParaRPr lang="en-GB"/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12</xdr:row>
      <xdr:rowOff>171450</xdr:rowOff>
    </xdr:from>
    <xdr:to>
      <xdr:col>19</xdr:col>
      <xdr:colOff>600075</xdr:colOff>
      <xdr:row>31</xdr:row>
      <xdr:rowOff>76200</xdr:rowOff>
    </xdr:to>
    <xdr:sp macro="" textlink="">
      <xdr:nvSpPr>
        <xdr:cNvPr id="2" name="TextBox 1"/>
        <xdr:cNvSpPr txBox="1"/>
      </xdr:nvSpPr>
      <xdr:spPr>
        <a:xfrm>
          <a:off x="14811375" y="2457450"/>
          <a:ext cx="6210300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Ref1:</a:t>
          </a:r>
          <a:r>
            <a:rPr lang="en-GB" sz="1100" baseline="0"/>
            <a:t> 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https://www.sciencedirect.com/science/article/pii/S1877705816344484</a:t>
          </a:r>
          <a:endParaRPr lang="en-GB" sz="1100"/>
        </a:p>
        <a:p>
          <a:r>
            <a:rPr lang="en-GB" sz="1100"/>
            <a:t>Ref2: 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https://www.sciencedirect.com/science/article/pii/S1877705816001958</a:t>
          </a:r>
          <a:endParaRPr lang="en-GB" sz="1100"/>
        </a:p>
        <a:p>
          <a:endParaRPr lang="en-GB" sz="1100"/>
        </a:p>
        <a:p>
          <a:r>
            <a:rPr lang="en-GB" sz="1100"/>
            <a:t>ref3: </a:t>
          </a:r>
        </a:p>
        <a:p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http://help.3ds.com/2019/english/dssimulia_established/SIMAINPRefResources/erode_material.inp?ContextScope=all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12</xdr:row>
      <xdr:rowOff>38100</xdr:rowOff>
    </xdr:from>
    <xdr:to>
      <xdr:col>5</xdr:col>
      <xdr:colOff>1181100</xdr:colOff>
      <xdr:row>30</xdr:row>
      <xdr:rowOff>133350</xdr:rowOff>
    </xdr:to>
    <xdr:sp macro="" textlink="">
      <xdr:nvSpPr>
        <xdr:cNvPr id="2" name="TextBox 1"/>
        <xdr:cNvSpPr txBox="1"/>
      </xdr:nvSpPr>
      <xdr:spPr>
        <a:xfrm>
          <a:off x="1047750" y="2324100"/>
          <a:ext cx="6210300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Ref1:</a:t>
          </a:r>
          <a:r>
            <a:rPr lang="en-GB" sz="1100" baseline="0"/>
            <a:t> </a:t>
          </a:r>
        </a:p>
        <a:p>
          <a:r>
            <a:rPr lang="en-GB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https://doi.org/10.1051/matecconf/20168014006</a:t>
          </a:r>
          <a:endParaRPr lang="en-GB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66675</xdr:rowOff>
    </xdr:from>
    <xdr:to>
      <xdr:col>24</xdr:col>
      <xdr:colOff>390525</xdr:colOff>
      <xdr:row>15</xdr:row>
      <xdr:rowOff>133350</xdr:rowOff>
    </xdr:to>
    <xdr:sp macro="" textlink="">
      <xdr:nvSpPr>
        <xdr:cNvPr id="2" name="TextBox 1"/>
        <xdr:cNvSpPr txBox="1"/>
      </xdr:nvSpPr>
      <xdr:spPr>
        <a:xfrm>
          <a:off x="16468725" y="828675"/>
          <a:ext cx="5867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https://abaqus-docs.mit.edu/2017/English/SIMAINPRefResources/threepointbending_alextrusion.inp</a:t>
          </a:r>
          <a:endParaRPr lang="en-GB"/>
        </a:p>
        <a:p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https://abaqus-docs.mit.edu/2017/English/SIMAINPRefResources/axialcrushing_alextrusion.inp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171450</xdr:rowOff>
    </xdr:from>
    <xdr:to>
      <xdr:col>17</xdr:col>
      <xdr:colOff>419100</xdr:colOff>
      <xdr:row>18</xdr:row>
      <xdr:rowOff>76200</xdr:rowOff>
    </xdr:to>
    <xdr:sp macro="" textlink="">
      <xdr:nvSpPr>
        <xdr:cNvPr id="2" name="TextBox 1"/>
        <xdr:cNvSpPr txBox="1"/>
      </xdr:nvSpPr>
      <xdr:spPr>
        <a:xfrm>
          <a:off x="8696325" y="933450"/>
          <a:ext cx="67341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https://www.ncbi.nlm.nih.gov/pmc/articles/PMC6947242/</a:t>
          </a:r>
          <a:endParaRPr lang="en-GB"/>
        </a:p>
        <a:p>
          <a:r>
            <a:rPr lang="en-GB" sz="1100"/>
            <a:t>ref:</a:t>
          </a:r>
        </a:p>
        <a:p>
          <a:r>
            <a:rPr lang="en-GB">
              <a:hlinkClick xmlns:r="http://schemas.openxmlformats.org/officeDocument/2006/relationships" r:id=""/>
            </a:rPr>
            <a:t>https://onlinelibrary.wiley.com/doi/epdf/10.1002/jbm.a.31118</a:t>
          </a:r>
          <a:endParaRPr lang="en-GB"/>
        </a:p>
        <a:p>
          <a:r>
            <a:rPr lang="en-GB" sz="1100"/>
            <a:t>ref:</a:t>
          </a:r>
        </a:p>
        <a:p>
          <a:r>
            <a:rPr lang="en-GB">
              <a:hlinkClick xmlns:r="http://schemas.openxmlformats.org/officeDocument/2006/relationships" r:id=""/>
            </a:rPr>
            <a:t>https://www.tandfonline.com/doi/full/10.1080/10255842.2018.1524884</a:t>
          </a:r>
          <a:endParaRPr lang="en-GB"/>
        </a:p>
        <a:p>
          <a:r>
            <a:rPr lang="en-GB" sz="1100"/>
            <a:t>ref: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https://www.sciencedirect.com/science/article/pii/S1350453313001240</a:t>
          </a:r>
          <a:endParaRPr lang="en-GB"/>
        </a:p>
        <a:p>
          <a:r>
            <a:rPr lang="en-GB" sz="1100"/>
            <a:t>ref: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https://www.sciencedirect.com/science/article/pii/S0263822319342710</a:t>
          </a:r>
          <a:endParaRPr lang="en-GB" sz="1100"/>
        </a:p>
        <a:p>
          <a:r>
            <a:rPr lang="en-GB" sz="1100"/>
            <a:t>ref: 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7" sqref="C17:D22"/>
    </sheetView>
  </sheetViews>
  <sheetFormatPr defaultRowHeight="15" x14ac:dyDescent="0.25"/>
  <cols>
    <col min="1" max="1" width="24.7109375" customWidth="1"/>
    <col min="2" max="2" width="23.85546875" customWidth="1"/>
    <col min="3" max="3" width="20.28515625" customWidth="1"/>
    <col min="4" max="4" width="16.42578125" customWidth="1"/>
    <col min="5" max="5" width="19.5703125" customWidth="1"/>
  </cols>
  <sheetData>
    <row r="1" spans="1:5" x14ac:dyDescent="0.25">
      <c r="A1" s="2" t="s">
        <v>1</v>
      </c>
      <c r="B1" s="2" t="s">
        <v>0</v>
      </c>
    </row>
    <row r="2" spans="1:5" x14ac:dyDescent="0.25">
      <c r="A2" s="1">
        <v>51000</v>
      </c>
      <c r="B2" s="1">
        <v>0.19</v>
      </c>
    </row>
    <row r="3" spans="1: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25">
      <c r="A4" s="1">
        <v>38</v>
      </c>
      <c r="B4" s="1">
        <v>1</v>
      </c>
      <c r="C4" s="1">
        <v>1.1200000000000001</v>
      </c>
      <c r="D4" s="1">
        <v>0.66600000000000004</v>
      </c>
      <c r="E4" s="1">
        <v>1E-3</v>
      </c>
    </row>
    <row r="5" spans="1:5" x14ac:dyDescent="0.25">
      <c r="A5" s="2" t="s">
        <v>7</v>
      </c>
      <c r="B5" s="2"/>
      <c r="C5" s="2" t="s">
        <v>14</v>
      </c>
      <c r="D5" s="2"/>
    </row>
    <row r="6" spans="1:5" x14ac:dyDescent="0.25">
      <c r="A6" s="2" t="s">
        <v>8</v>
      </c>
      <c r="B6" s="2" t="s">
        <v>9</v>
      </c>
      <c r="C6" s="2" t="s">
        <v>11</v>
      </c>
      <c r="D6" s="2" t="s">
        <v>15</v>
      </c>
    </row>
    <row r="7" spans="1:5" x14ac:dyDescent="0.25">
      <c r="A7" s="1">
        <v>15</v>
      </c>
      <c r="B7" s="1">
        <v>0</v>
      </c>
      <c r="C7" s="1">
        <v>0</v>
      </c>
      <c r="D7" s="1">
        <v>0</v>
      </c>
    </row>
    <row r="8" spans="1:5" x14ac:dyDescent="0.25">
      <c r="A8" s="1">
        <v>20.197804000000001</v>
      </c>
      <c r="B8" s="1">
        <v>7.4730700000000006E-5</v>
      </c>
      <c r="C8" s="1">
        <v>0</v>
      </c>
      <c r="D8" s="1">
        <v>7.4730700000000006E-5</v>
      </c>
    </row>
    <row r="9" spans="1:5" x14ac:dyDescent="0.25">
      <c r="A9" s="1">
        <v>30.000609000000001</v>
      </c>
      <c r="B9" s="1">
        <v>9.8847900000000006E-5</v>
      </c>
      <c r="C9" s="1">
        <v>0</v>
      </c>
      <c r="D9" s="1">
        <v>9.8847900000000006E-5</v>
      </c>
    </row>
    <row r="10" spans="1:5" x14ac:dyDescent="0.25">
      <c r="A10" s="1">
        <v>40.303781000000001</v>
      </c>
      <c r="B10" s="1">
        <v>1.5412299999999999E-4</v>
      </c>
      <c r="C10" s="1">
        <v>0</v>
      </c>
      <c r="D10" s="1">
        <v>1.5412299999999999E-4</v>
      </c>
    </row>
    <row r="11" spans="1:5" x14ac:dyDescent="0.25">
      <c r="A11" s="1">
        <v>50.007691999999999</v>
      </c>
      <c r="B11" s="1">
        <v>7.6153799999999997E-4</v>
      </c>
      <c r="C11" s="1">
        <v>0</v>
      </c>
      <c r="D11" s="1">
        <v>7.6153799999999997E-4</v>
      </c>
    </row>
    <row r="12" spans="1:5" x14ac:dyDescent="0.25">
      <c r="A12" s="1">
        <v>40.236089999999997</v>
      </c>
      <c r="B12" s="1">
        <v>2.557559E-3</v>
      </c>
      <c r="C12" s="1">
        <v>0.19540199999999999</v>
      </c>
      <c r="D12" s="1">
        <v>2.557559E-3</v>
      </c>
    </row>
    <row r="13" spans="1:5" x14ac:dyDescent="0.25">
      <c r="A13" s="1">
        <v>20.236090000000001</v>
      </c>
      <c r="B13" s="1">
        <v>5.6754309999999999E-3</v>
      </c>
      <c r="C13" s="1">
        <v>0.59638199999999997</v>
      </c>
      <c r="D13" s="1">
        <v>5.6754309999999999E-3</v>
      </c>
    </row>
    <row r="14" spans="1:5" x14ac:dyDescent="0.25">
      <c r="A14" s="1">
        <v>5.2575570000000003</v>
      </c>
      <c r="B14" s="1">
        <v>1.1733119E-2</v>
      </c>
      <c r="C14" s="1">
        <v>0.89486500000000002</v>
      </c>
      <c r="D14" s="1">
        <v>1.1733119E-2</v>
      </c>
    </row>
    <row r="15" spans="1:5" x14ac:dyDescent="0.25">
      <c r="A15" s="2" t="s">
        <v>16</v>
      </c>
      <c r="B15" s="2"/>
      <c r="C15" s="2" t="s">
        <v>10</v>
      </c>
      <c r="D15" s="2"/>
    </row>
    <row r="16" spans="1:5" x14ac:dyDescent="0.25">
      <c r="A16" s="2" t="s">
        <v>13</v>
      </c>
      <c r="B16" s="2"/>
      <c r="C16" s="2" t="s">
        <v>11</v>
      </c>
      <c r="D16" s="2" t="s">
        <v>12</v>
      </c>
    </row>
    <row r="17" spans="1:4" x14ac:dyDescent="0.25">
      <c r="A17" s="1">
        <v>1.9989300000000001</v>
      </c>
      <c r="B17" s="1">
        <v>0</v>
      </c>
      <c r="C17" s="1">
        <v>0</v>
      </c>
      <c r="D17" s="1">
        <v>0</v>
      </c>
    </row>
    <row r="18" spans="1:4" x14ac:dyDescent="0.25">
      <c r="A18" s="1">
        <v>2.8420000000000001</v>
      </c>
      <c r="B18" s="1">
        <v>3.3330000000000001E-5</v>
      </c>
      <c r="C18" s="1">
        <v>0</v>
      </c>
      <c r="D18" s="1">
        <v>3.3330000000000001E-5</v>
      </c>
    </row>
    <row r="19" spans="1:4" x14ac:dyDescent="0.25">
      <c r="A19" s="1">
        <v>1.86981</v>
      </c>
      <c r="B19" s="1">
        <v>1.6042699999999999E-4</v>
      </c>
      <c r="C19" s="1">
        <v>0.40641100000000002</v>
      </c>
      <c r="D19" s="1">
        <v>1.6042699999999999E-4</v>
      </c>
    </row>
    <row r="20" spans="1:4" x14ac:dyDescent="0.25">
      <c r="A20" s="1">
        <v>0.86272300000000002</v>
      </c>
      <c r="B20" s="1">
        <v>2.7976299999999998E-4</v>
      </c>
      <c r="C20" s="1">
        <v>0.69638</v>
      </c>
      <c r="D20" s="1">
        <v>2.7976299999999998E-4</v>
      </c>
    </row>
    <row r="21" spans="1:4" x14ac:dyDescent="0.25">
      <c r="A21" s="1">
        <v>0.22625400000000001</v>
      </c>
      <c r="B21" s="1">
        <v>6.8459300000000005E-4</v>
      </c>
      <c r="C21" s="1">
        <v>0.92038900000000001</v>
      </c>
      <c r="D21" s="1">
        <v>6.8459300000000005E-4</v>
      </c>
    </row>
    <row r="22" spans="1:4" x14ac:dyDescent="0.25">
      <c r="A22" s="1">
        <v>5.6576000000000001E-2</v>
      </c>
      <c r="B22" s="1">
        <v>1.0867299999999999E-3</v>
      </c>
      <c r="C22" s="1">
        <v>0.98009299999999999</v>
      </c>
      <c r="D22" s="1">
        <v>1.0867299999999999E-3</v>
      </c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0" sqref="B10"/>
    </sheetView>
  </sheetViews>
  <sheetFormatPr defaultRowHeight="15" x14ac:dyDescent="0.25"/>
  <cols>
    <col min="1" max="1" width="27.140625" customWidth="1"/>
    <col min="2" max="2" width="26.140625" style="17" customWidth="1"/>
    <col min="3" max="16384" width="9.140625" style="17"/>
  </cols>
  <sheetData>
    <row r="1" spans="1:3" x14ac:dyDescent="0.25">
      <c r="A1" s="2" t="s">
        <v>1</v>
      </c>
      <c r="B1" s="2" t="s">
        <v>0</v>
      </c>
      <c r="C1" s="8"/>
    </row>
    <row r="2" spans="1:3" x14ac:dyDescent="0.25">
      <c r="A2" s="1">
        <v>51000</v>
      </c>
      <c r="B2" s="1">
        <v>0.3</v>
      </c>
      <c r="C2" s="8"/>
    </row>
    <row r="3" spans="1:3" x14ac:dyDescent="0.25">
      <c r="A3" s="2" t="s">
        <v>74</v>
      </c>
      <c r="B3" s="2"/>
      <c r="C3" s="8"/>
    </row>
    <row r="4" spans="1:3" x14ac:dyDescent="0.25">
      <c r="A4" s="2" t="s">
        <v>75</v>
      </c>
      <c r="B4" s="2" t="s">
        <v>76</v>
      </c>
      <c r="C4" s="8"/>
    </row>
    <row r="5" spans="1:3" x14ac:dyDescent="0.25">
      <c r="A5" s="1">
        <v>20</v>
      </c>
      <c r="B5" s="1">
        <v>2420</v>
      </c>
      <c r="C5" s="8"/>
    </row>
    <row r="6" spans="1:3" x14ac:dyDescent="0.25">
      <c r="A6" s="2" t="s">
        <v>77</v>
      </c>
      <c r="B6" s="2"/>
      <c r="C6" s="8"/>
    </row>
    <row r="7" spans="1:3" x14ac:dyDescent="0.25">
      <c r="A7" s="10">
        <v>3.2000000000000001E-2</v>
      </c>
      <c r="B7" s="10">
        <v>3.2000000000000001E-2</v>
      </c>
      <c r="C7" s="8"/>
    </row>
    <row r="8" spans="1:3" s="20" customFormat="1" x14ac:dyDescent="0.25">
      <c r="A8" s="15"/>
      <c r="B8" s="15"/>
      <c r="C8" s="14"/>
    </row>
    <row r="9" spans="1:3" x14ac:dyDescent="0.25">
      <c r="A9" s="2" t="s">
        <v>1</v>
      </c>
      <c r="B9" s="2" t="s">
        <v>0</v>
      </c>
      <c r="C9" s="8"/>
    </row>
    <row r="10" spans="1:3" x14ac:dyDescent="0.25">
      <c r="A10" s="1">
        <v>35000</v>
      </c>
      <c r="B10" s="1">
        <v>0.3</v>
      </c>
      <c r="C10" s="8"/>
    </row>
    <row r="11" spans="1:3" x14ac:dyDescent="0.25">
      <c r="A11" s="2" t="s">
        <v>74</v>
      </c>
      <c r="B11" s="2"/>
      <c r="C11" s="8"/>
    </row>
    <row r="12" spans="1:3" x14ac:dyDescent="0.25">
      <c r="A12" s="2" t="s">
        <v>75</v>
      </c>
      <c r="B12" s="2" t="s">
        <v>76</v>
      </c>
      <c r="C12" s="8"/>
    </row>
    <row r="13" spans="1:3" x14ac:dyDescent="0.25">
      <c r="A13" s="1">
        <v>13</v>
      </c>
      <c r="B13" s="1">
        <v>2420</v>
      </c>
      <c r="C13" s="8"/>
    </row>
    <row r="14" spans="1:3" x14ac:dyDescent="0.25">
      <c r="A14" s="2" t="s">
        <v>77</v>
      </c>
      <c r="B14" s="2"/>
      <c r="C14" s="8"/>
    </row>
    <row r="15" spans="1:3" x14ac:dyDescent="0.25">
      <c r="A15" s="10">
        <v>2.5000000000000001E-2</v>
      </c>
      <c r="B15" s="10">
        <v>2.5000000000000001E-2</v>
      </c>
      <c r="C15" s="8"/>
    </row>
    <row r="16" spans="1:3" x14ac:dyDescent="0.25">
      <c r="A16" s="8"/>
      <c r="B16" s="8"/>
      <c r="C1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8" sqref="E18"/>
    </sheetView>
  </sheetViews>
  <sheetFormatPr defaultRowHeight="15" x14ac:dyDescent="0.25"/>
  <cols>
    <col min="1" max="1" width="24.7109375" customWidth="1"/>
    <col min="2" max="2" width="23.85546875" customWidth="1"/>
    <col min="3" max="3" width="20.28515625" customWidth="1"/>
    <col min="4" max="4" width="16.42578125" customWidth="1"/>
    <col min="5" max="5" width="19.5703125" customWidth="1"/>
  </cols>
  <sheetData>
    <row r="1" spans="1:5" x14ac:dyDescent="0.25">
      <c r="A1" s="2" t="s">
        <v>1</v>
      </c>
      <c r="B1" s="2" t="s">
        <v>0</v>
      </c>
    </row>
    <row r="2" spans="1:5" x14ac:dyDescent="0.25">
      <c r="A2" s="1">
        <v>26600</v>
      </c>
      <c r="B2" s="1">
        <v>0.2</v>
      </c>
    </row>
    <row r="3" spans="1: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25">
      <c r="A4" s="1">
        <v>31</v>
      </c>
      <c r="B4" s="1">
        <v>0.1</v>
      </c>
      <c r="C4" s="1">
        <v>1.1599999999999999</v>
      </c>
      <c r="D4" s="1">
        <v>0.67</v>
      </c>
      <c r="E4" s="1">
        <v>0</v>
      </c>
    </row>
    <row r="5" spans="1:5" x14ac:dyDescent="0.25">
      <c r="A5" s="2" t="s">
        <v>7</v>
      </c>
      <c r="B5" s="2"/>
      <c r="C5" s="2" t="s">
        <v>14</v>
      </c>
      <c r="D5" s="2"/>
    </row>
    <row r="6" spans="1:5" x14ac:dyDescent="0.25">
      <c r="A6" s="2" t="s">
        <v>8</v>
      </c>
      <c r="B6" s="2" t="s">
        <v>9</v>
      </c>
      <c r="C6" s="2" t="s">
        <v>11</v>
      </c>
      <c r="D6" s="2" t="s">
        <v>15</v>
      </c>
    </row>
    <row r="7" spans="1:5" x14ac:dyDescent="0.25">
      <c r="A7" s="1">
        <v>15.3</v>
      </c>
      <c r="B7" s="1">
        <v>0</v>
      </c>
      <c r="C7" s="1">
        <v>0</v>
      </c>
      <c r="D7" s="1">
        <v>0</v>
      </c>
    </row>
    <row r="8" spans="1:5" x14ac:dyDescent="0.25">
      <c r="A8" s="1">
        <v>19.2</v>
      </c>
      <c r="B8" s="3">
        <v>4.8248999999999998E-5</v>
      </c>
      <c r="C8" s="1">
        <v>0</v>
      </c>
      <c r="D8" s="3">
        <v>4.8248999999999998E-5</v>
      </c>
    </row>
    <row r="9" spans="1:5" x14ac:dyDescent="0.25">
      <c r="A9" s="1">
        <v>22.5</v>
      </c>
      <c r="B9" s="1">
        <v>1.19844E-4</v>
      </c>
      <c r="C9" s="1">
        <v>0</v>
      </c>
      <c r="D9" s="1">
        <v>1.19844E-4</v>
      </c>
    </row>
    <row r="10" spans="1:5" x14ac:dyDescent="0.25">
      <c r="A10" s="1">
        <v>25.2</v>
      </c>
      <c r="B10" s="1">
        <v>2.1478600000000001E-4</v>
      </c>
      <c r="C10" s="1">
        <v>0</v>
      </c>
      <c r="D10" s="1">
        <v>2.1478600000000001E-4</v>
      </c>
    </row>
    <row r="11" spans="1:5" x14ac:dyDescent="0.25">
      <c r="A11" s="1">
        <v>27.3</v>
      </c>
      <c r="B11" s="1">
        <v>3.3307399999999999E-4</v>
      </c>
      <c r="C11" s="1">
        <v>0</v>
      </c>
      <c r="D11" s="1">
        <v>3.3307399999999999E-4</v>
      </c>
    </row>
    <row r="12" spans="1:5" x14ac:dyDescent="0.25">
      <c r="A12" s="1">
        <v>28.8</v>
      </c>
      <c r="B12" s="1">
        <v>4.7470800000000001E-4</v>
      </c>
      <c r="C12" s="1">
        <v>0</v>
      </c>
      <c r="D12" s="1">
        <v>4.7470800000000001E-4</v>
      </c>
    </row>
    <row r="13" spans="1:5" x14ac:dyDescent="0.25">
      <c r="A13" s="1">
        <v>29.7</v>
      </c>
      <c r="B13" s="1">
        <v>6.3968900000000003E-4</v>
      </c>
      <c r="C13" s="1">
        <v>0</v>
      </c>
      <c r="D13" s="1">
        <v>6.3968900000000003E-4</v>
      </c>
    </row>
    <row r="14" spans="1:5" x14ac:dyDescent="0.25">
      <c r="A14" s="1">
        <v>30</v>
      </c>
      <c r="B14" s="1">
        <v>8.28016E-4</v>
      </c>
      <c r="C14" s="1">
        <v>0</v>
      </c>
      <c r="D14" s="1">
        <v>8.28016E-4</v>
      </c>
    </row>
    <row r="15" spans="1:5" x14ac:dyDescent="0.25">
      <c r="A15" s="1">
        <v>29.7</v>
      </c>
      <c r="B15" s="1">
        <v>1.0396890000000001E-3</v>
      </c>
      <c r="C15" s="1">
        <v>0.01</v>
      </c>
      <c r="D15" s="1">
        <v>1.0396890000000001E-3</v>
      </c>
    </row>
    <row r="16" spans="1:5" x14ac:dyDescent="0.25">
      <c r="A16" s="1">
        <v>28.8</v>
      </c>
      <c r="B16" s="1">
        <v>1.274708E-3</v>
      </c>
      <c r="C16" s="1">
        <v>0.04</v>
      </c>
      <c r="D16" s="1">
        <v>1.274708E-3</v>
      </c>
    </row>
    <row r="17" spans="1:4" x14ac:dyDescent="0.25">
      <c r="A17" s="1">
        <v>27.3</v>
      </c>
      <c r="B17" s="1">
        <v>1.5330739999999999E-3</v>
      </c>
      <c r="C17" s="1">
        <v>0.09</v>
      </c>
      <c r="D17" s="1">
        <v>1.5330739999999999E-3</v>
      </c>
    </row>
    <row r="18" spans="1:4" x14ac:dyDescent="0.25">
      <c r="A18" s="1">
        <v>25.2</v>
      </c>
      <c r="B18" s="1">
        <v>1.8147860000000001E-3</v>
      </c>
      <c r="C18" s="1">
        <v>0.16</v>
      </c>
      <c r="D18" s="1">
        <v>1.8147860000000001E-3</v>
      </c>
    </row>
    <row r="19" spans="1:4" x14ac:dyDescent="0.25">
      <c r="A19" s="1">
        <v>22.5</v>
      </c>
      <c r="B19" s="1">
        <v>2.1198440000000001E-3</v>
      </c>
      <c r="C19" s="1">
        <v>0.25</v>
      </c>
      <c r="D19" s="1">
        <v>2.1198440000000001E-3</v>
      </c>
    </row>
    <row r="20" spans="1:4" x14ac:dyDescent="0.25">
      <c r="A20" s="1">
        <v>19.2</v>
      </c>
      <c r="B20" s="1">
        <v>2.448249E-3</v>
      </c>
      <c r="C20" s="1">
        <v>0.36</v>
      </c>
      <c r="D20" s="1">
        <v>2.448249E-3</v>
      </c>
    </row>
    <row r="21" spans="1:4" x14ac:dyDescent="0.25">
      <c r="A21" s="1">
        <v>15.3</v>
      </c>
      <c r="B21" s="1">
        <v>2.8E-3</v>
      </c>
      <c r="C21" s="1">
        <v>0.49</v>
      </c>
      <c r="D21" s="1">
        <v>2.8E-3</v>
      </c>
    </row>
    <row r="22" spans="1:4" x14ac:dyDescent="0.25">
      <c r="A22" s="1">
        <v>10.8</v>
      </c>
      <c r="B22" s="1">
        <v>3.175097E-3</v>
      </c>
      <c r="C22" s="1">
        <v>0.64</v>
      </c>
      <c r="D22" s="1">
        <v>3.175097E-3</v>
      </c>
    </row>
    <row r="23" spans="1:4" x14ac:dyDescent="0.25">
      <c r="A23" s="1">
        <v>5.7</v>
      </c>
      <c r="B23" s="1">
        <v>3.573541E-3</v>
      </c>
      <c r="C23" s="1">
        <v>0.81</v>
      </c>
      <c r="D23" s="1">
        <v>3.573541E-3</v>
      </c>
    </row>
    <row r="24" spans="1:4" x14ac:dyDescent="0.25">
      <c r="A24" s="2" t="s">
        <v>16</v>
      </c>
      <c r="B24" s="2"/>
      <c r="C24" s="2" t="s">
        <v>10</v>
      </c>
      <c r="D24" s="2"/>
    </row>
    <row r="25" spans="1:4" x14ac:dyDescent="0.25">
      <c r="A25" s="2" t="s">
        <v>13</v>
      </c>
      <c r="B25" s="2"/>
      <c r="C25" s="2" t="s">
        <v>11</v>
      </c>
      <c r="D25" s="2" t="s">
        <v>12</v>
      </c>
    </row>
    <row r="26" spans="1:4" x14ac:dyDescent="0.25">
      <c r="A26" s="1">
        <v>3</v>
      </c>
      <c r="B26" s="1">
        <v>0</v>
      </c>
      <c r="C26" s="1">
        <v>0</v>
      </c>
      <c r="D26" s="1">
        <v>0</v>
      </c>
    </row>
    <row r="27" spans="1:4" x14ac:dyDescent="0.25">
      <c r="A27" s="1">
        <v>0.03</v>
      </c>
      <c r="B27">
        <v>1.1673149999999999E-3</v>
      </c>
      <c r="C27" s="1">
        <v>0.99</v>
      </c>
      <c r="D27">
        <v>1.1673149999999999E-3</v>
      </c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23" sqref="C23"/>
    </sheetView>
  </sheetViews>
  <sheetFormatPr defaultRowHeight="15" x14ac:dyDescent="0.25"/>
  <cols>
    <col min="1" max="1" width="24.7109375" customWidth="1"/>
    <col min="2" max="2" width="23.85546875" customWidth="1"/>
    <col min="3" max="3" width="20.28515625" customWidth="1"/>
    <col min="4" max="4" width="16.42578125" customWidth="1"/>
    <col min="5" max="5" width="19.5703125" customWidth="1"/>
  </cols>
  <sheetData>
    <row r="1" spans="1:5" x14ac:dyDescent="0.25">
      <c r="A1" s="2" t="s">
        <v>1</v>
      </c>
      <c r="B1" s="2" t="s">
        <v>0</v>
      </c>
    </row>
    <row r="2" spans="1:5" x14ac:dyDescent="0.25">
      <c r="A2" s="1">
        <v>21200</v>
      </c>
      <c r="B2" s="1">
        <v>0.2</v>
      </c>
    </row>
    <row r="3" spans="1: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25">
      <c r="A4" s="1">
        <v>31</v>
      </c>
      <c r="B4" s="1">
        <v>0.1</v>
      </c>
      <c r="C4" s="1">
        <v>1.1599999999999999</v>
      </c>
      <c r="D4" s="1">
        <v>0.67</v>
      </c>
      <c r="E4" s="1">
        <v>0</v>
      </c>
    </row>
    <row r="5" spans="1:5" x14ac:dyDescent="0.25">
      <c r="A5" s="2" t="s">
        <v>7</v>
      </c>
      <c r="B5" s="2"/>
      <c r="C5" s="2" t="s">
        <v>14</v>
      </c>
      <c r="D5" s="2"/>
    </row>
    <row r="6" spans="1:5" x14ac:dyDescent="0.25">
      <c r="A6" s="2" t="s">
        <v>8</v>
      </c>
      <c r="B6" s="2" t="s">
        <v>9</v>
      </c>
      <c r="C6" s="2" t="s">
        <v>11</v>
      </c>
      <c r="D6" s="2" t="s">
        <v>15</v>
      </c>
    </row>
    <row r="7" spans="1:5" x14ac:dyDescent="0.25">
      <c r="A7" s="1">
        <v>10.199999999999999</v>
      </c>
      <c r="B7" s="1">
        <v>0</v>
      </c>
      <c r="C7" s="1">
        <v>0</v>
      </c>
      <c r="D7" s="1">
        <v>0</v>
      </c>
    </row>
    <row r="8" spans="1:5" x14ac:dyDescent="0.25">
      <c r="A8" s="1">
        <v>12.8</v>
      </c>
      <c r="B8" s="3">
        <v>7.7358499999999995E-5</v>
      </c>
      <c r="C8" s="1">
        <v>0</v>
      </c>
      <c r="D8" s="3">
        <v>7.7358499999999995E-5</v>
      </c>
    </row>
    <row r="9" spans="1:5" x14ac:dyDescent="0.25">
      <c r="A9" s="1">
        <v>15</v>
      </c>
      <c r="B9" s="1">
        <v>1.73585E-4</v>
      </c>
      <c r="C9" s="1">
        <v>0</v>
      </c>
      <c r="D9" s="1">
        <v>1.73585E-4</v>
      </c>
    </row>
    <row r="10" spans="1:5" x14ac:dyDescent="0.25">
      <c r="A10" s="1">
        <v>16.8</v>
      </c>
      <c r="B10" s="1">
        <v>2.8867900000000002E-4</v>
      </c>
      <c r="C10" s="1">
        <v>0</v>
      </c>
      <c r="D10" s="1">
        <v>2.8867900000000002E-4</v>
      </c>
    </row>
    <row r="11" spans="1:5" x14ac:dyDescent="0.25">
      <c r="A11" s="1">
        <v>18.2</v>
      </c>
      <c r="B11" s="1">
        <v>4.2264199999999998E-4</v>
      </c>
      <c r="C11" s="1">
        <v>0</v>
      </c>
      <c r="D11" s="1">
        <v>4.2264199999999998E-4</v>
      </c>
    </row>
    <row r="12" spans="1:5" x14ac:dyDescent="0.25">
      <c r="A12" s="1">
        <v>19.2</v>
      </c>
      <c r="B12" s="1">
        <v>5.7547200000000005E-4</v>
      </c>
      <c r="C12" s="1">
        <v>0</v>
      </c>
      <c r="D12" s="1">
        <v>5.7547200000000005E-4</v>
      </c>
    </row>
    <row r="13" spans="1:5" x14ac:dyDescent="0.25">
      <c r="A13" s="1">
        <v>19.8</v>
      </c>
      <c r="B13" s="1">
        <v>7.4717000000000002E-4</v>
      </c>
      <c r="C13" s="1">
        <v>0</v>
      </c>
      <c r="D13" s="1">
        <v>7.4717000000000002E-4</v>
      </c>
    </row>
    <row r="14" spans="1:5" x14ac:dyDescent="0.25">
      <c r="A14" s="1">
        <v>20</v>
      </c>
      <c r="B14" s="1">
        <v>9.3773599999999999E-4</v>
      </c>
      <c r="C14" s="1">
        <v>0</v>
      </c>
      <c r="D14" s="1">
        <v>9.3773599999999999E-4</v>
      </c>
    </row>
    <row r="15" spans="1:5" x14ac:dyDescent="0.25">
      <c r="A15" s="1">
        <v>19.8</v>
      </c>
      <c r="B15" s="1">
        <v>1.1471700000000001E-3</v>
      </c>
      <c r="C15" s="1">
        <v>0.01</v>
      </c>
      <c r="D15" s="1">
        <v>1.1471700000000001E-3</v>
      </c>
    </row>
    <row r="16" spans="1:5" x14ac:dyDescent="0.25">
      <c r="A16" s="1">
        <v>19.2</v>
      </c>
      <c r="B16" s="1">
        <v>1.375472E-3</v>
      </c>
      <c r="C16" s="1">
        <v>0.04</v>
      </c>
      <c r="D16" s="1">
        <v>1.375472E-3</v>
      </c>
    </row>
    <row r="17" spans="1:4" x14ac:dyDescent="0.25">
      <c r="A17" s="1">
        <v>18.2</v>
      </c>
      <c r="B17" s="1">
        <v>1.6226420000000001E-3</v>
      </c>
      <c r="C17" s="1">
        <v>0.09</v>
      </c>
      <c r="D17" s="1">
        <v>1.6226420000000001E-3</v>
      </c>
    </row>
    <row r="18" spans="1:4" x14ac:dyDescent="0.25">
      <c r="A18" s="1">
        <v>16.8</v>
      </c>
      <c r="B18" s="1">
        <v>1.8886790000000001E-3</v>
      </c>
      <c r="C18" s="1">
        <v>0.16</v>
      </c>
      <c r="D18" s="1">
        <v>1.8886790000000001E-3</v>
      </c>
    </row>
    <row r="19" spans="1:4" x14ac:dyDescent="0.25">
      <c r="A19" s="1">
        <v>15</v>
      </c>
      <c r="B19" s="1">
        <v>2.173585E-3</v>
      </c>
      <c r="C19" s="1">
        <v>0.25</v>
      </c>
      <c r="D19" s="1">
        <v>2.173585E-3</v>
      </c>
    </row>
    <row r="20" spans="1:4" x14ac:dyDescent="0.25">
      <c r="A20" s="1">
        <v>12.8</v>
      </c>
      <c r="B20" s="1">
        <v>2.4773579999999998E-3</v>
      </c>
      <c r="C20" s="1">
        <v>0.36</v>
      </c>
      <c r="D20" s="1">
        <v>2.4773579999999998E-3</v>
      </c>
    </row>
    <row r="21" spans="1:4" x14ac:dyDescent="0.25">
      <c r="A21" s="1">
        <v>10.199999999999999</v>
      </c>
      <c r="B21" s="1">
        <v>2.8E-3</v>
      </c>
      <c r="C21" s="1">
        <v>0.49</v>
      </c>
      <c r="D21" s="1">
        <v>2.8E-3</v>
      </c>
    </row>
    <row r="22" spans="1:4" x14ac:dyDescent="0.25">
      <c r="A22" s="1">
        <v>7.2</v>
      </c>
      <c r="B22" s="1">
        <v>3.1415089999999998E-3</v>
      </c>
      <c r="C22" s="1">
        <v>0.64</v>
      </c>
      <c r="D22" s="1">
        <v>3.1415089999999998E-3</v>
      </c>
    </row>
    <row r="23" spans="1:4" x14ac:dyDescent="0.25">
      <c r="A23" s="1">
        <v>3.8</v>
      </c>
      <c r="B23" s="1">
        <v>3.501887E-3</v>
      </c>
      <c r="C23" s="1">
        <v>0.81</v>
      </c>
      <c r="D23" s="1">
        <v>3.501887E-3</v>
      </c>
    </row>
    <row r="24" spans="1:4" x14ac:dyDescent="0.25">
      <c r="A24" s="2" t="s">
        <v>16</v>
      </c>
      <c r="B24" s="2"/>
      <c r="C24" s="2" t="s">
        <v>10</v>
      </c>
      <c r="D24" s="2"/>
    </row>
    <row r="25" spans="1:4" x14ac:dyDescent="0.25">
      <c r="A25" s="2" t="s">
        <v>13</v>
      </c>
      <c r="B25" s="2"/>
      <c r="C25" s="2" t="s">
        <v>11</v>
      </c>
      <c r="D25" s="2" t="s">
        <v>12</v>
      </c>
    </row>
    <row r="26" spans="1:4" x14ac:dyDescent="0.25">
      <c r="A26" s="1">
        <v>2</v>
      </c>
      <c r="B26" s="1">
        <v>0</v>
      </c>
      <c r="C26" s="1">
        <v>0</v>
      </c>
      <c r="D26" s="1">
        <v>0</v>
      </c>
    </row>
    <row r="27" spans="1:4" x14ac:dyDescent="0.25">
      <c r="A27" s="1">
        <v>0.02</v>
      </c>
      <c r="B27" s="1">
        <v>9.4339599999999999E-4</v>
      </c>
      <c r="C27" s="1">
        <v>0.99</v>
      </c>
      <c r="D27" s="1">
        <v>9.4339599999999999E-4</v>
      </c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1" sqref="J1"/>
    </sheetView>
  </sheetViews>
  <sheetFormatPr defaultRowHeight="15" x14ac:dyDescent="0.25"/>
  <cols>
    <col min="1" max="1" width="24.7109375" customWidth="1"/>
    <col min="2" max="2" width="23.85546875" customWidth="1"/>
    <col min="3" max="3" width="20.28515625" customWidth="1"/>
    <col min="4" max="4" width="16.42578125" customWidth="1"/>
    <col min="5" max="5" width="19.5703125" customWidth="1"/>
  </cols>
  <sheetData>
    <row r="1" spans="1:13" x14ac:dyDescent="0.25">
      <c r="A1" s="2" t="s">
        <v>1</v>
      </c>
      <c r="B1" s="2" t="s">
        <v>0</v>
      </c>
    </row>
    <row r="2" spans="1:13" x14ac:dyDescent="0.25">
      <c r="A2" s="1">
        <v>51000</v>
      </c>
      <c r="B2" s="1">
        <v>0.19</v>
      </c>
    </row>
    <row r="3" spans="1:13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M3" s="24"/>
    </row>
    <row r="4" spans="1:13" x14ac:dyDescent="0.25">
      <c r="A4" s="1">
        <v>56</v>
      </c>
      <c r="B4" s="1">
        <v>0.1</v>
      </c>
      <c r="C4" s="1">
        <v>1.1000000000000001</v>
      </c>
      <c r="D4" s="1">
        <v>0.66</v>
      </c>
      <c r="E4" s="1">
        <v>1E-3</v>
      </c>
    </row>
    <row r="5" spans="1:13" x14ac:dyDescent="0.25">
      <c r="A5" s="2" t="s">
        <v>7</v>
      </c>
      <c r="B5" s="2"/>
      <c r="C5" s="2" t="s">
        <v>14</v>
      </c>
      <c r="D5" s="2"/>
    </row>
    <row r="6" spans="1:13" x14ac:dyDescent="0.25">
      <c r="A6" s="2" t="s">
        <v>8</v>
      </c>
      <c r="B6" s="2" t="s">
        <v>9</v>
      </c>
      <c r="C6" s="2" t="s">
        <v>11</v>
      </c>
      <c r="D6" s="2" t="s">
        <v>15</v>
      </c>
    </row>
    <row r="7" spans="1:13" x14ac:dyDescent="0.25">
      <c r="A7" s="1">
        <v>49.500000000000007</v>
      </c>
      <c r="B7" s="1">
        <v>0</v>
      </c>
      <c r="C7" s="1">
        <v>0</v>
      </c>
      <c r="D7" s="1">
        <v>0</v>
      </c>
    </row>
    <row r="8" spans="1:13" x14ac:dyDescent="0.25">
      <c r="A8" s="1">
        <v>55.453942500000004</v>
      </c>
      <c r="B8" s="1">
        <v>0</v>
      </c>
      <c r="C8" s="1">
        <v>0</v>
      </c>
      <c r="D8" s="1">
        <v>0</v>
      </c>
    </row>
    <row r="9" spans="1:13" x14ac:dyDescent="0.25">
      <c r="A9" s="1">
        <v>61.401936200000002</v>
      </c>
      <c r="B9" s="1">
        <v>0</v>
      </c>
      <c r="C9" s="1">
        <v>0</v>
      </c>
      <c r="D9" s="1">
        <v>0</v>
      </c>
    </row>
    <row r="10" spans="1:13" x14ac:dyDescent="0.25">
      <c r="A10" s="1">
        <v>67.333954599999998</v>
      </c>
      <c r="B10" s="1">
        <v>9.9999999999999995E-7</v>
      </c>
      <c r="C10" s="1">
        <v>0</v>
      </c>
      <c r="D10" s="1">
        <v>9.9999999999999995E-7</v>
      </c>
    </row>
    <row r="11" spans="1:13" x14ac:dyDescent="0.25">
      <c r="A11" s="1">
        <v>73.226777800000008</v>
      </c>
      <c r="B11" s="1">
        <v>3.0000000000000001E-6</v>
      </c>
      <c r="C11" s="1">
        <v>0</v>
      </c>
      <c r="D11" s="1">
        <v>3.0000000000000001E-6</v>
      </c>
    </row>
    <row r="12" spans="1:13" x14ac:dyDescent="0.25">
      <c r="A12" s="1">
        <v>79.030531800000006</v>
      </c>
      <c r="B12" s="1">
        <v>7.9999999999999996E-6</v>
      </c>
      <c r="C12" s="1">
        <v>0</v>
      </c>
      <c r="D12" s="1">
        <v>7.9999999999999996E-6</v>
      </c>
    </row>
    <row r="13" spans="1:13" x14ac:dyDescent="0.25">
      <c r="A13" s="1">
        <v>84.645106699999999</v>
      </c>
      <c r="B13" s="1">
        <v>1.8E-5</v>
      </c>
      <c r="C13" s="1">
        <v>0</v>
      </c>
      <c r="D13" s="1">
        <v>1.8E-5</v>
      </c>
    </row>
    <row r="14" spans="1:13" x14ac:dyDescent="0.25">
      <c r="A14" s="1">
        <v>89.88225730000002</v>
      </c>
      <c r="B14" s="1">
        <v>3.8999999999999999E-5</v>
      </c>
      <c r="C14" s="1">
        <v>0</v>
      </c>
      <c r="D14" s="1">
        <v>3.8999999999999999E-5</v>
      </c>
    </row>
    <row r="15" spans="1:13" x14ac:dyDescent="0.25">
      <c r="A15" s="1">
        <v>94.412063900000007</v>
      </c>
      <c r="B15" s="1">
        <v>8.2000000000000001E-5</v>
      </c>
      <c r="C15" s="1">
        <v>0</v>
      </c>
      <c r="D15" s="1">
        <v>8.2000000000000001E-5</v>
      </c>
    </row>
    <row r="16" spans="1:13" x14ac:dyDescent="0.25">
      <c r="A16" s="1">
        <v>97.703887600000002</v>
      </c>
      <c r="B16" s="1">
        <v>1.6200000000000001E-4</v>
      </c>
      <c r="C16" s="1">
        <v>0</v>
      </c>
      <c r="D16" s="1">
        <v>1.6200000000000001E-4</v>
      </c>
    </row>
    <row r="17" spans="1:4" x14ac:dyDescent="0.25">
      <c r="A17" s="1">
        <v>99.000000000000014</v>
      </c>
      <c r="B17" s="1">
        <v>3.0200000000000002E-4</v>
      </c>
      <c r="C17" s="1">
        <v>0</v>
      </c>
      <c r="D17" s="1">
        <v>3.0200000000000002E-4</v>
      </c>
    </row>
    <row r="18" spans="1:4" x14ac:dyDescent="0.25">
      <c r="A18" s="1">
        <v>97.402610800000005</v>
      </c>
      <c r="B18" s="1">
        <v>5.2899999999999996E-4</v>
      </c>
      <c r="C18" s="1">
        <v>1.6135E-2</v>
      </c>
      <c r="D18" s="1">
        <v>5.2899999999999996E-4</v>
      </c>
    </row>
    <row r="19" spans="1:4" x14ac:dyDescent="0.25">
      <c r="A19" s="1">
        <v>92.167081600000017</v>
      </c>
      <c r="B19" s="1">
        <v>8.6499999999999999E-4</v>
      </c>
      <c r="C19" s="1">
        <v>6.9018999999999997E-2</v>
      </c>
      <c r="D19" s="1">
        <v>8.6499999999999999E-4</v>
      </c>
    </row>
    <row r="20" spans="1:4" x14ac:dyDescent="0.25">
      <c r="A20" s="1">
        <v>83.172076900000008</v>
      </c>
      <c r="B20" s="1">
        <v>1.3140000000000001E-3</v>
      </c>
      <c r="C20" s="1">
        <v>0.15987799999999999</v>
      </c>
      <c r="D20" s="1">
        <v>1.3140000000000001E-3</v>
      </c>
    </row>
    <row r="21" spans="1:4" x14ac:dyDescent="0.25">
      <c r="A21" s="1">
        <v>71.264942099999999</v>
      </c>
      <c r="B21" s="1">
        <v>1.851E-3</v>
      </c>
      <c r="C21" s="1">
        <v>0.28015200000000001</v>
      </c>
      <c r="D21" s="1">
        <v>1.851E-3</v>
      </c>
    </row>
    <row r="22" spans="1:4" x14ac:dyDescent="0.25">
      <c r="A22" s="1">
        <v>58.08173140000001</v>
      </c>
      <c r="B22" s="1">
        <v>2.4260000000000002E-3</v>
      </c>
      <c r="C22" s="1">
        <v>0.41331600000000002</v>
      </c>
      <c r="D22" s="1">
        <v>2.4260000000000002E-3</v>
      </c>
    </row>
    <row r="23" spans="1:4" x14ac:dyDescent="0.25">
      <c r="A23" s="1">
        <v>45.366250600000008</v>
      </c>
      <c r="B23" s="1">
        <v>2.9870000000000001E-3</v>
      </c>
      <c r="C23" s="1">
        <v>0.54175499999999999</v>
      </c>
      <c r="D23" s="1">
        <v>2.9870000000000001E-3</v>
      </c>
    </row>
    <row r="24" spans="1:4" x14ac:dyDescent="0.25">
      <c r="A24" s="1">
        <v>34.324681600000005</v>
      </c>
      <c r="B24" s="1">
        <v>3.4970000000000001E-3</v>
      </c>
      <c r="C24" s="1">
        <v>0.65328600000000003</v>
      </c>
      <c r="D24" s="1">
        <v>3.4970000000000001E-3</v>
      </c>
    </row>
    <row r="25" spans="1:4" x14ac:dyDescent="0.25">
      <c r="A25" s="1">
        <v>29.700000000000003</v>
      </c>
      <c r="B25" s="1">
        <v>3.7290000000000001E-3</v>
      </c>
      <c r="C25" s="1">
        <v>0.7</v>
      </c>
      <c r="D25" s="1">
        <v>3.7290000000000001E-3</v>
      </c>
    </row>
    <row r="26" spans="1:4" x14ac:dyDescent="0.25">
      <c r="A26" s="2" t="s">
        <v>16</v>
      </c>
      <c r="B26" s="2"/>
      <c r="C26" s="2" t="s">
        <v>10</v>
      </c>
      <c r="D26" s="2"/>
    </row>
    <row r="27" spans="1:4" x14ac:dyDescent="0.25">
      <c r="A27" s="2" t="s">
        <v>13</v>
      </c>
      <c r="B27" s="2"/>
      <c r="C27" s="2" t="s">
        <v>11</v>
      </c>
      <c r="D27" s="2" t="s">
        <v>12</v>
      </c>
    </row>
    <row r="28" spans="1:4" x14ac:dyDescent="0.25">
      <c r="A28" s="1">
        <v>11.340000000000002</v>
      </c>
      <c r="B28" s="1">
        <v>0</v>
      </c>
      <c r="C28" s="1">
        <v>0</v>
      </c>
      <c r="D28" s="1">
        <v>0</v>
      </c>
    </row>
    <row r="29" spans="1:4" x14ac:dyDescent="0.25">
      <c r="A29" s="1">
        <v>6.2912587499999999</v>
      </c>
      <c r="B29" s="1">
        <v>5.1599999999999997E-4</v>
      </c>
      <c r="C29" s="1">
        <v>0.48973650000000007</v>
      </c>
      <c r="D29" s="1">
        <v>5.1599999999999997E-4</v>
      </c>
    </row>
    <row r="30" spans="1:4" x14ac:dyDescent="0.25">
      <c r="A30" s="1">
        <v>4.4571786000000007</v>
      </c>
      <c r="B30" s="1">
        <v>9.3000000000000005E-4</v>
      </c>
      <c r="C30" s="1">
        <v>0.66764610000000002</v>
      </c>
      <c r="D30" s="1">
        <v>9.3000000000000005E-4</v>
      </c>
    </row>
    <row r="31" spans="1:4" x14ac:dyDescent="0.25">
      <c r="A31" s="1">
        <v>3.4902945000000001</v>
      </c>
      <c r="B31" s="1">
        <v>1.317E-3</v>
      </c>
      <c r="C31" s="1">
        <v>0.7614354000000001</v>
      </c>
      <c r="D31" s="1">
        <v>1.317E-3</v>
      </c>
    </row>
    <row r="32" spans="1:4" x14ac:dyDescent="0.25">
      <c r="A32" s="1">
        <v>2.8872774000000003</v>
      </c>
      <c r="B32" s="1">
        <v>1.6930000000000001E-3</v>
      </c>
      <c r="C32" s="1">
        <v>0.81992900000000002</v>
      </c>
      <c r="D32" s="1">
        <v>1.6930000000000001E-3</v>
      </c>
    </row>
    <row r="33" spans="1:4" x14ac:dyDescent="0.25">
      <c r="A33" s="1">
        <v>2.4727741500000002</v>
      </c>
      <c r="B33" s="1">
        <v>2.0630000000000002E-3</v>
      </c>
      <c r="C33" s="1">
        <v>0.86013620000000013</v>
      </c>
      <c r="D33" s="1">
        <v>2.0630000000000002E-3</v>
      </c>
    </row>
    <row r="34" spans="1:4" x14ac:dyDescent="0.25">
      <c r="A34" s="1">
        <v>2.1691004999999999</v>
      </c>
      <c r="B34" s="1">
        <v>2.4290000000000002E-3</v>
      </c>
      <c r="C34" s="1">
        <v>0.88959310000000014</v>
      </c>
      <c r="D34" s="1">
        <v>2.4290000000000002E-3</v>
      </c>
    </row>
    <row r="35" spans="1:4" x14ac:dyDescent="0.25">
      <c r="A35" s="1">
        <v>1.9363617000000002</v>
      </c>
      <c r="B35" s="1">
        <v>2.794E-3</v>
      </c>
      <c r="C35" s="1">
        <v>0.91216950000000008</v>
      </c>
      <c r="D35" s="1">
        <v>2.794E-3</v>
      </c>
    </row>
    <row r="36" spans="1:4" x14ac:dyDescent="0.25">
      <c r="A36" s="1">
        <v>1.75189035</v>
      </c>
      <c r="B36" s="1">
        <v>3.156E-3</v>
      </c>
      <c r="C36" s="1">
        <v>0.93006320000000009</v>
      </c>
      <c r="D36" s="1">
        <v>3.156E-3</v>
      </c>
    </row>
    <row r="37" spans="1:4" x14ac:dyDescent="0.25">
      <c r="A37" s="1">
        <v>1.6018180500000001</v>
      </c>
      <c r="B37" s="1">
        <v>3.5179999999999999E-3</v>
      </c>
      <c r="C37" s="1">
        <v>0.94462060000000003</v>
      </c>
      <c r="D37" s="1">
        <v>3.5179999999999999E-3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M11" sqref="M11"/>
    </sheetView>
  </sheetViews>
  <sheetFormatPr defaultRowHeight="15" x14ac:dyDescent="0.25"/>
  <cols>
    <col min="1" max="1" width="16.28515625" customWidth="1"/>
    <col min="2" max="2" width="17.140625" customWidth="1"/>
    <col min="3" max="3" width="17.28515625" customWidth="1"/>
    <col min="4" max="4" width="16.7109375" customWidth="1"/>
    <col min="5" max="5" width="12.85546875" customWidth="1"/>
    <col min="6" max="6" width="11.42578125" customWidth="1"/>
    <col min="7" max="7" width="16.85546875" style="17" customWidth="1"/>
    <col min="8" max="8" width="21.140625" style="17" customWidth="1"/>
    <col min="9" max="16384" width="9.140625" style="17"/>
  </cols>
  <sheetData>
    <row r="1" spans="1:9" x14ac:dyDescent="0.25">
      <c r="A1" s="8" t="s">
        <v>70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4" t="s">
        <v>17</v>
      </c>
      <c r="B2" s="4" t="s">
        <v>18</v>
      </c>
      <c r="C2" s="4" t="s">
        <v>71</v>
      </c>
      <c r="D2" s="4" t="s">
        <v>72</v>
      </c>
      <c r="E2" s="4" t="s">
        <v>19</v>
      </c>
      <c r="F2" s="4" t="s">
        <v>20</v>
      </c>
      <c r="G2" s="4" t="s">
        <v>21</v>
      </c>
      <c r="H2" s="4" t="s">
        <v>22</v>
      </c>
      <c r="I2" s="8"/>
    </row>
    <row r="3" spans="1:9" x14ac:dyDescent="0.25">
      <c r="A3" s="5">
        <v>130000</v>
      </c>
      <c r="B3" s="6">
        <v>8000</v>
      </c>
      <c r="C3" s="6">
        <v>0.28000000000000003</v>
      </c>
      <c r="D3" s="6"/>
      <c r="E3" s="6">
        <v>4500</v>
      </c>
      <c r="F3" s="6">
        <v>4500</v>
      </c>
      <c r="G3" s="6">
        <v>3600</v>
      </c>
      <c r="H3" s="7">
        <v>1.56E-9</v>
      </c>
      <c r="I3" s="8"/>
    </row>
    <row r="4" spans="1:9" x14ac:dyDescent="0.25">
      <c r="A4" s="4" t="s">
        <v>34</v>
      </c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16"/>
      <c r="H4" s="16"/>
      <c r="I4" s="8"/>
    </row>
    <row r="5" spans="1:9" x14ac:dyDescent="0.25">
      <c r="A5" s="6">
        <v>2200</v>
      </c>
      <c r="B5" s="6">
        <v>2200</v>
      </c>
      <c r="C5" s="6">
        <v>61</v>
      </c>
      <c r="D5" s="6">
        <v>130</v>
      </c>
      <c r="E5" s="6">
        <v>85</v>
      </c>
      <c r="F5" s="6">
        <v>40</v>
      </c>
      <c r="G5" s="16"/>
      <c r="H5" s="16"/>
      <c r="I5" s="8"/>
    </row>
    <row r="6" spans="1:9" x14ac:dyDescent="0.25">
      <c r="A6" s="4" t="s">
        <v>24</v>
      </c>
      <c r="B6" s="4" t="s">
        <v>25</v>
      </c>
      <c r="C6" s="4" t="s">
        <v>26</v>
      </c>
      <c r="D6" s="4" t="s">
        <v>27</v>
      </c>
      <c r="E6" s="16"/>
      <c r="F6" s="16"/>
      <c r="G6" s="16"/>
      <c r="H6" s="16"/>
      <c r="I6" s="8"/>
    </row>
    <row r="7" spans="1:9" x14ac:dyDescent="0.25">
      <c r="A7" s="6">
        <v>70</v>
      </c>
      <c r="B7" s="6">
        <v>70</v>
      </c>
      <c r="C7" s="6">
        <v>0.25</v>
      </c>
      <c r="D7" s="6">
        <v>0.25</v>
      </c>
      <c r="E7" s="16"/>
      <c r="F7" s="16"/>
      <c r="G7" s="16"/>
      <c r="H7" s="16"/>
      <c r="I7" s="8"/>
    </row>
    <row r="8" spans="1:9" x14ac:dyDescent="0.25">
      <c r="A8" s="4" t="s">
        <v>28</v>
      </c>
      <c r="B8" s="4" t="s">
        <v>29</v>
      </c>
      <c r="C8" s="4" t="s">
        <v>30</v>
      </c>
      <c r="D8" s="16"/>
      <c r="E8" s="16"/>
      <c r="F8" s="16"/>
      <c r="G8" s="16"/>
      <c r="H8" s="16"/>
      <c r="I8" s="8"/>
    </row>
    <row r="9" spans="1:9" x14ac:dyDescent="0.25">
      <c r="A9" s="1">
        <v>100</v>
      </c>
      <c r="B9" s="1">
        <v>100</v>
      </c>
      <c r="C9" s="1">
        <v>100</v>
      </c>
      <c r="D9" s="16"/>
      <c r="E9" s="16"/>
      <c r="F9" s="16"/>
      <c r="G9" s="16"/>
      <c r="H9" s="16"/>
      <c r="I9" s="8"/>
    </row>
    <row r="10" spans="1:9" x14ac:dyDescent="0.25">
      <c r="A10" s="2" t="s">
        <v>31</v>
      </c>
      <c r="B10" s="2" t="s">
        <v>32</v>
      </c>
      <c r="C10" s="2" t="s">
        <v>33</v>
      </c>
      <c r="D10" s="16"/>
      <c r="E10" s="16"/>
      <c r="F10" s="16"/>
      <c r="G10" s="16"/>
      <c r="H10" s="16"/>
      <c r="I10" s="8"/>
    </row>
    <row r="11" spans="1:9" x14ac:dyDescent="0.25">
      <c r="A11" s="1">
        <v>40</v>
      </c>
      <c r="B11" s="1">
        <v>50</v>
      </c>
      <c r="C11" s="1">
        <v>50</v>
      </c>
      <c r="D11" s="16"/>
      <c r="E11" s="16"/>
      <c r="F11" s="16"/>
      <c r="G11" s="16"/>
      <c r="H11" s="16"/>
      <c r="I11" s="8"/>
    </row>
    <row r="12" spans="1:9" x14ac:dyDescent="0.25">
      <c r="A12" s="2" t="s">
        <v>40</v>
      </c>
      <c r="B12" s="2" t="s">
        <v>41</v>
      </c>
      <c r="C12" s="2" t="s">
        <v>42</v>
      </c>
      <c r="D12" s="16"/>
      <c r="E12" s="16"/>
      <c r="F12" s="16"/>
      <c r="G12" s="16"/>
      <c r="H12" s="16"/>
      <c r="I12" s="8"/>
    </row>
    <row r="13" spans="1:9" x14ac:dyDescent="0.25">
      <c r="A13" s="1">
        <v>0.26</v>
      </c>
      <c r="B13" s="1">
        <v>0.52</v>
      </c>
      <c r="C13" s="1">
        <v>0.52</v>
      </c>
      <c r="D13" s="16"/>
      <c r="E13" s="16"/>
      <c r="F13" s="16"/>
      <c r="G13" s="16"/>
      <c r="H13" s="16"/>
      <c r="I13" s="8"/>
    </row>
    <row r="14" spans="1:9" x14ac:dyDescent="0.25">
      <c r="A14" s="2" t="s">
        <v>23</v>
      </c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1">
        <v>1.8</v>
      </c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9" t="s">
        <v>70</v>
      </c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4" t="s">
        <v>17</v>
      </c>
      <c r="B18" s="4" t="s">
        <v>18</v>
      </c>
      <c r="C18" s="4" t="s">
        <v>73</v>
      </c>
      <c r="D18" s="4" t="s">
        <v>72</v>
      </c>
      <c r="E18" s="4" t="s">
        <v>19</v>
      </c>
      <c r="F18" s="4" t="s">
        <v>20</v>
      </c>
      <c r="G18" s="4" t="s">
        <v>21</v>
      </c>
      <c r="H18" s="4" t="s">
        <v>22</v>
      </c>
      <c r="I18" s="8"/>
    </row>
    <row r="19" spans="1:9" x14ac:dyDescent="0.25">
      <c r="A19" s="5">
        <v>164000</v>
      </c>
      <c r="B19" s="6">
        <v>12000</v>
      </c>
      <c r="C19" s="6">
        <v>0.32</v>
      </c>
      <c r="D19" s="6">
        <v>0.45</v>
      </c>
      <c r="E19" s="6">
        <v>4500</v>
      </c>
      <c r="F19" s="6">
        <v>4500</v>
      </c>
      <c r="G19" s="6">
        <v>2500</v>
      </c>
      <c r="H19" s="7">
        <v>1.8E-9</v>
      </c>
      <c r="I19" s="8"/>
    </row>
    <row r="20" spans="1:9" x14ac:dyDescent="0.25">
      <c r="A20" s="4" t="s">
        <v>34</v>
      </c>
      <c r="B20" s="4" t="s">
        <v>35</v>
      </c>
      <c r="C20" s="4" t="s">
        <v>36</v>
      </c>
      <c r="D20" s="4" t="s">
        <v>37</v>
      </c>
      <c r="E20" s="4" t="s">
        <v>38</v>
      </c>
      <c r="F20" s="4" t="s">
        <v>39</v>
      </c>
      <c r="G20" s="16"/>
      <c r="H20" s="16"/>
      <c r="I20" s="8"/>
    </row>
    <row r="21" spans="1:9" x14ac:dyDescent="0.25">
      <c r="A21" s="6">
        <v>2724</v>
      </c>
      <c r="B21" s="6">
        <v>111</v>
      </c>
      <c r="C21" s="6">
        <v>50</v>
      </c>
      <c r="D21" s="6">
        <v>1690</v>
      </c>
      <c r="E21" s="6">
        <v>120</v>
      </c>
      <c r="F21" s="6">
        <v>90</v>
      </c>
      <c r="G21" s="16"/>
      <c r="H21" s="16"/>
      <c r="I21" s="8"/>
    </row>
    <row r="22" spans="1:9" x14ac:dyDescent="0.25">
      <c r="A22" s="4" t="s">
        <v>24</v>
      </c>
      <c r="B22" s="4" t="s">
        <v>25</v>
      </c>
      <c r="C22" s="4" t="s">
        <v>26</v>
      </c>
      <c r="D22" s="4" t="s">
        <v>27</v>
      </c>
      <c r="E22" s="16"/>
      <c r="F22" s="16"/>
      <c r="G22" s="16"/>
      <c r="H22" s="16"/>
      <c r="I22" s="8"/>
    </row>
    <row r="23" spans="1:9" x14ac:dyDescent="0.25">
      <c r="A23" s="6">
        <v>85</v>
      </c>
      <c r="B23" s="6">
        <v>85</v>
      </c>
      <c r="C23" s="6">
        <v>0.3</v>
      </c>
      <c r="D23" s="6">
        <v>0.3</v>
      </c>
      <c r="E23" s="16"/>
      <c r="F23" s="16"/>
      <c r="G23" s="16"/>
      <c r="H23" s="16"/>
      <c r="I23" s="8"/>
    </row>
    <row r="24" spans="1:9" x14ac:dyDescent="0.25">
      <c r="A24" s="8"/>
      <c r="B24" s="8"/>
      <c r="C24" s="8"/>
      <c r="D24" s="8"/>
      <c r="E24" s="8"/>
      <c r="F24" s="8"/>
      <c r="G24" s="8"/>
      <c r="H24" s="8"/>
      <c r="I24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E13" workbookViewId="0">
      <selection activeCell="G49" sqref="G49:I71"/>
    </sheetView>
  </sheetViews>
  <sheetFormatPr defaultRowHeight="15" x14ac:dyDescent="0.25"/>
  <cols>
    <col min="1" max="1" width="29.5703125" customWidth="1"/>
    <col min="2" max="3" width="23" customWidth="1"/>
    <col min="4" max="4" width="25.140625" customWidth="1"/>
    <col min="5" max="5" width="39.5703125" customWidth="1"/>
    <col min="6" max="6" width="23.140625" customWidth="1"/>
    <col min="7" max="7" width="18.28515625" customWidth="1"/>
    <col min="8" max="8" width="18.85546875" customWidth="1"/>
    <col min="9" max="9" width="14.28515625" customWidth="1"/>
    <col min="10" max="10" width="19.7109375" customWidth="1"/>
    <col min="11" max="11" width="19.85546875" customWidth="1"/>
  </cols>
  <sheetData>
    <row r="1" spans="1:9" s="17" customFormat="1" x14ac:dyDescent="0.25">
      <c r="A1" s="2" t="s">
        <v>1</v>
      </c>
      <c r="B1" s="2" t="s">
        <v>0</v>
      </c>
      <c r="C1" s="16"/>
      <c r="D1" s="16"/>
      <c r="E1" s="16"/>
      <c r="F1" s="16"/>
      <c r="G1" s="16"/>
      <c r="H1" s="16"/>
      <c r="I1" s="19"/>
    </row>
    <row r="2" spans="1:9" s="17" customFormat="1" x14ac:dyDescent="0.25">
      <c r="A2" s="1">
        <v>200000</v>
      </c>
      <c r="B2" s="1">
        <v>0.3</v>
      </c>
      <c r="C2" s="16"/>
      <c r="D2" s="16"/>
      <c r="E2" s="16"/>
      <c r="F2" s="16"/>
      <c r="G2" s="16"/>
      <c r="H2" s="16"/>
      <c r="I2" s="19"/>
    </row>
    <row r="3" spans="1:9" s="17" customFormat="1" x14ac:dyDescent="0.25">
      <c r="A3" s="2" t="s">
        <v>43</v>
      </c>
      <c r="B3" s="2"/>
      <c r="C3" s="2" t="s">
        <v>69</v>
      </c>
      <c r="D3" s="2"/>
      <c r="E3" s="16"/>
      <c r="F3" s="16"/>
      <c r="G3" s="16"/>
      <c r="H3" s="16"/>
      <c r="I3" s="19"/>
    </row>
    <row r="4" spans="1:9" s="17" customFormat="1" x14ac:dyDescent="0.25">
      <c r="A4" s="2" t="s">
        <v>8</v>
      </c>
      <c r="B4" s="2" t="s">
        <v>44</v>
      </c>
      <c r="C4" s="2" t="s">
        <v>8</v>
      </c>
      <c r="D4" s="2" t="s">
        <v>44</v>
      </c>
      <c r="E4" s="16"/>
      <c r="F4" s="16"/>
      <c r="G4" s="16"/>
      <c r="H4" s="16"/>
      <c r="I4" s="19"/>
    </row>
    <row r="5" spans="1:9" s="17" customFormat="1" x14ac:dyDescent="0.25">
      <c r="A5" s="1">
        <v>200</v>
      </c>
      <c r="B5" s="1">
        <v>0</v>
      </c>
      <c r="C5" s="1">
        <v>251</v>
      </c>
      <c r="D5" s="1">
        <v>0</v>
      </c>
      <c r="E5" s="16"/>
      <c r="F5" s="16"/>
      <c r="G5" s="16"/>
      <c r="H5" s="16"/>
      <c r="I5" s="19"/>
    </row>
    <row r="6" spans="1:9" s="17" customFormat="1" x14ac:dyDescent="0.25">
      <c r="A6" s="1">
        <v>246</v>
      </c>
      <c r="B6" s="1">
        <v>2.35E-2</v>
      </c>
      <c r="C6" s="1">
        <v>264</v>
      </c>
      <c r="D6" s="1">
        <v>2.4E-2</v>
      </c>
      <c r="E6" s="16"/>
      <c r="F6" s="16"/>
      <c r="G6" s="16"/>
      <c r="H6" s="16"/>
      <c r="I6" s="19"/>
    </row>
    <row r="7" spans="1:9" s="17" customFormat="1" x14ac:dyDescent="0.25">
      <c r="A7" s="1">
        <v>294</v>
      </c>
      <c r="B7" s="1">
        <v>4.7399999999999998E-2</v>
      </c>
      <c r="C7" s="1">
        <v>295</v>
      </c>
      <c r="D7" s="1">
        <v>4.9000000000000002E-2</v>
      </c>
      <c r="E7" s="16"/>
      <c r="F7" s="16"/>
      <c r="G7" s="16"/>
      <c r="H7" s="16"/>
      <c r="I7" s="19"/>
    </row>
    <row r="8" spans="1:9" s="17" customFormat="1" x14ac:dyDescent="0.25">
      <c r="A8" s="1">
        <v>374</v>
      </c>
      <c r="B8" s="1">
        <v>9.35E-2</v>
      </c>
      <c r="C8" s="1">
        <v>316</v>
      </c>
      <c r="D8" s="1">
        <v>7.3999999999999996E-2</v>
      </c>
      <c r="E8" s="16"/>
      <c r="F8" s="16"/>
      <c r="G8" s="16"/>
      <c r="H8" s="16"/>
      <c r="I8" s="19"/>
    </row>
    <row r="9" spans="1:9" s="17" customFormat="1" x14ac:dyDescent="0.25">
      <c r="A9" s="1">
        <v>437</v>
      </c>
      <c r="B9" s="1">
        <v>0.13769999999999999</v>
      </c>
      <c r="C9" s="1">
        <v>326</v>
      </c>
      <c r="D9" s="1">
        <v>9.9000000000000005E-2</v>
      </c>
      <c r="E9" s="16"/>
      <c r="F9" s="16"/>
      <c r="G9" s="16"/>
      <c r="H9" s="16"/>
      <c r="I9" s="19"/>
    </row>
    <row r="10" spans="1:9" s="17" customFormat="1" x14ac:dyDescent="0.25">
      <c r="A10" s="1">
        <v>480</v>
      </c>
      <c r="B10" s="1">
        <v>0.18</v>
      </c>
      <c r="C10" s="1">
        <v>334</v>
      </c>
      <c r="D10" s="1">
        <v>0.124</v>
      </c>
      <c r="E10" s="16"/>
      <c r="F10" s="16"/>
      <c r="G10" s="16"/>
      <c r="H10" s="16"/>
      <c r="I10" s="19"/>
    </row>
    <row r="11" spans="1:9" s="17" customFormat="1" x14ac:dyDescent="0.25">
      <c r="A11" s="1"/>
      <c r="B11" s="1"/>
      <c r="C11" s="1">
        <v>336</v>
      </c>
      <c r="D11" s="1">
        <v>0.14899999999999999</v>
      </c>
      <c r="E11" s="16"/>
      <c r="F11" s="16"/>
      <c r="G11" s="16"/>
      <c r="H11" s="16"/>
      <c r="I11" s="19"/>
    </row>
    <row r="12" spans="1:9" s="17" customFormat="1" x14ac:dyDescent="0.25">
      <c r="A12" s="1"/>
      <c r="B12" s="1"/>
      <c r="C12" s="1">
        <v>339</v>
      </c>
      <c r="D12" s="1">
        <v>0.17399999999999999</v>
      </c>
      <c r="E12" s="16"/>
      <c r="F12" s="16"/>
      <c r="G12" s="16"/>
      <c r="H12" s="16"/>
      <c r="I12" s="19"/>
    </row>
    <row r="13" spans="1:9" s="17" customFormat="1" x14ac:dyDescent="0.25">
      <c r="A13" s="13"/>
      <c r="B13" s="13"/>
      <c r="C13" s="13"/>
      <c r="D13" s="13"/>
      <c r="E13" s="16"/>
      <c r="F13" s="16"/>
      <c r="G13" s="16"/>
      <c r="H13" s="16"/>
      <c r="I13" s="19"/>
    </row>
    <row r="14" spans="1:9" s="17" customFormat="1" x14ac:dyDescent="0.25">
      <c r="A14" s="2" t="s">
        <v>45</v>
      </c>
      <c r="B14" s="2" t="s">
        <v>46</v>
      </c>
      <c r="C14" s="16"/>
      <c r="D14" s="16"/>
      <c r="E14" s="16"/>
      <c r="F14" s="16"/>
      <c r="G14" s="16"/>
      <c r="H14" s="16"/>
      <c r="I14" s="19"/>
    </row>
    <row r="15" spans="1:9" s="17" customFormat="1" x14ac:dyDescent="0.25">
      <c r="A15" s="2" t="s">
        <v>1</v>
      </c>
      <c r="B15" s="2" t="s">
        <v>0</v>
      </c>
      <c r="C15" s="2"/>
      <c r="D15" s="16"/>
      <c r="E15" s="16"/>
      <c r="F15" s="16"/>
      <c r="G15" s="16"/>
      <c r="H15" s="16"/>
      <c r="I15" s="19"/>
    </row>
    <row r="16" spans="1:9" s="17" customFormat="1" x14ac:dyDescent="0.25">
      <c r="A16" s="1">
        <v>160000</v>
      </c>
      <c r="B16" s="1">
        <v>0.28999999999999998</v>
      </c>
      <c r="C16" s="3"/>
      <c r="D16" s="16"/>
      <c r="E16" s="16"/>
      <c r="F16" s="16"/>
      <c r="G16" s="16"/>
      <c r="H16" s="16"/>
      <c r="I16" s="19"/>
    </row>
    <row r="17" spans="1:9" s="17" customFormat="1" x14ac:dyDescent="0.25">
      <c r="A17" s="2" t="s">
        <v>51</v>
      </c>
      <c r="B17" s="2" t="s">
        <v>52</v>
      </c>
      <c r="C17" s="2" t="s">
        <v>48</v>
      </c>
      <c r="D17" s="2" t="s">
        <v>53</v>
      </c>
      <c r="E17" s="2" t="s">
        <v>54</v>
      </c>
      <c r="F17" s="2" t="s">
        <v>47</v>
      </c>
      <c r="G17" s="2" t="s">
        <v>49</v>
      </c>
      <c r="H17" s="2" t="s">
        <v>50</v>
      </c>
      <c r="I17" s="19"/>
    </row>
    <row r="18" spans="1:9" s="17" customFormat="1" x14ac:dyDescent="0.25">
      <c r="A18" s="1">
        <v>792</v>
      </c>
      <c r="B18" s="1">
        <v>510</v>
      </c>
      <c r="C18" s="1">
        <v>0.26</v>
      </c>
      <c r="D18" s="1">
        <v>1793</v>
      </c>
      <c r="E18" s="1">
        <v>293.2</v>
      </c>
      <c r="F18" s="1">
        <v>1.03</v>
      </c>
      <c r="G18" s="1">
        <v>1.4E-2</v>
      </c>
      <c r="H18" s="1">
        <v>1</v>
      </c>
      <c r="I18" s="19"/>
    </row>
    <row r="19" spans="1:9" s="17" customFormat="1" x14ac:dyDescent="0.25">
      <c r="A19" s="2" t="s">
        <v>67</v>
      </c>
      <c r="B19" s="2" t="s">
        <v>56</v>
      </c>
      <c r="C19" s="2" t="s">
        <v>57</v>
      </c>
      <c r="D19" s="2" t="s">
        <v>58</v>
      </c>
      <c r="E19" s="2" t="s">
        <v>59</v>
      </c>
      <c r="F19" s="2" t="s">
        <v>60</v>
      </c>
      <c r="G19" s="16"/>
      <c r="H19" s="16"/>
      <c r="I19" s="19"/>
    </row>
    <row r="20" spans="1:9" s="17" customFormat="1" x14ac:dyDescent="0.25">
      <c r="A20" s="3">
        <v>7.8500000000000008E-9</v>
      </c>
      <c r="B20" s="1">
        <v>0.05</v>
      </c>
      <c r="C20" s="1">
        <v>3.44</v>
      </c>
      <c r="D20" s="1">
        <v>2.12</v>
      </c>
      <c r="E20" s="1">
        <v>2E-3</v>
      </c>
      <c r="F20" s="1">
        <v>0.61</v>
      </c>
      <c r="G20" s="16"/>
      <c r="H20" s="16"/>
      <c r="I20" s="19"/>
    </row>
    <row r="21" spans="1:9" s="17" customFormat="1" x14ac:dyDescent="0.25">
      <c r="A21" s="12"/>
      <c r="B21" s="13"/>
      <c r="C21" s="13"/>
      <c r="D21" s="13"/>
      <c r="E21" s="13"/>
      <c r="F21" s="13"/>
      <c r="G21" s="16"/>
      <c r="H21" s="16"/>
      <c r="I21" s="19"/>
    </row>
    <row r="22" spans="1:9" s="17" customFormat="1" x14ac:dyDescent="0.25">
      <c r="A22" s="2" t="s">
        <v>66</v>
      </c>
      <c r="B22" s="2" t="s">
        <v>46</v>
      </c>
      <c r="C22" s="16"/>
      <c r="D22" s="16"/>
      <c r="E22" s="16"/>
      <c r="F22" s="16"/>
      <c r="G22" s="16"/>
      <c r="H22" s="16"/>
      <c r="I22" s="19"/>
    </row>
    <row r="23" spans="1:9" s="17" customFormat="1" x14ac:dyDescent="0.25">
      <c r="A23" s="2" t="s">
        <v>1</v>
      </c>
      <c r="B23" s="2" t="s">
        <v>0</v>
      </c>
      <c r="C23" s="16"/>
      <c r="D23" s="16"/>
      <c r="E23" s="16"/>
      <c r="F23" s="16"/>
      <c r="G23" s="16"/>
      <c r="H23" s="16"/>
      <c r="I23" s="19"/>
    </row>
    <row r="24" spans="1:9" s="17" customFormat="1" x14ac:dyDescent="0.25">
      <c r="A24" s="1">
        <v>160000</v>
      </c>
      <c r="B24" s="1">
        <v>0.28999999999999998</v>
      </c>
      <c r="C24" s="16"/>
      <c r="D24" s="16"/>
      <c r="E24" s="16"/>
      <c r="F24" s="16"/>
      <c r="G24" s="16"/>
      <c r="H24" s="16"/>
      <c r="I24" s="19"/>
    </row>
    <row r="25" spans="1:9" s="17" customFormat="1" x14ac:dyDescent="0.25">
      <c r="A25" s="2" t="s">
        <v>51</v>
      </c>
      <c r="B25" s="2" t="s">
        <v>52</v>
      </c>
      <c r="C25" s="2" t="s">
        <v>48</v>
      </c>
      <c r="D25" s="2" t="s">
        <v>53</v>
      </c>
      <c r="E25" s="2" t="s">
        <v>54</v>
      </c>
      <c r="F25" s="2" t="s">
        <v>47</v>
      </c>
      <c r="G25" s="2" t="s">
        <v>49</v>
      </c>
      <c r="H25"/>
      <c r="I25" s="19"/>
    </row>
    <row r="26" spans="1:9" s="17" customFormat="1" x14ac:dyDescent="0.25">
      <c r="A26" s="1">
        <v>673</v>
      </c>
      <c r="B26" s="1">
        <v>190</v>
      </c>
      <c r="C26" s="1">
        <v>0.15379999999999999</v>
      </c>
      <c r="D26" s="1">
        <v>1650</v>
      </c>
      <c r="E26" s="1">
        <v>293.2</v>
      </c>
      <c r="F26" s="1">
        <v>1.07</v>
      </c>
      <c r="G26" s="1">
        <v>1.7000000000000001E-2</v>
      </c>
      <c r="H26" s="16"/>
      <c r="I26" s="19"/>
    </row>
    <row r="27" spans="1:9" s="17" customFormat="1" x14ac:dyDescent="0.25">
      <c r="A27" s="2" t="s">
        <v>67</v>
      </c>
      <c r="B27" s="2" t="s">
        <v>56</v>
      </c>
      <c r="C27" s="2" t="s">
        <v>57</v>
      </c>
      <c r="D27" s="2" t="s">
        <v>58</v>
      </c>
      <c r="E27" s="2" t="s">
        <v>59</v>
      </c>
      <c r="F27" s="2" t="s">
        <v>60</v>
      </c>
      <c r="G27" s="16"/>
      <c r="H27" s="16"/>
      <c r="I27" s="19"/>
    </row>
    <row r="28" spans="1:9" s="17" customFormat="1" x14ac:dyDescent="0.25">
      <c r="A28" s="3">
        <v>8.2999999999999999E-9</v>
      </c>
      <c r="B28" s="1">
        <v>-0.1895</v>
      </c>
      <c r="C28" s="1">
        <v>0.73240000000000005</v>
      </c>
      <c r="D28" s="1">
        <v>0.6633</v>
      </c>
      <c r="E28" s="1">
        <v>2.9100000000000001E-2</v>
      </c>
      <c r="F28" s="1">
        <v>0.71619999999999995</v>
      </c>
      <c r="G28" s="16"/>
      <c r="H28" s="16"/>
      <c r="I28" s="19"/>
    </row>
    <row r="29" spans="1:9" s="17" customFormat="1" x14ac:dyDescent="0.25">
      <c r="A29" s="12"/>
      <c r="B29" s="13"/>
      <c r="C29" s="13"/>
      <c r="D29" s="13"/>
      <c r="E29" s="13"/>
      <c r="F29" s="13"/>
      <c r="G29" s="16"/>
      <c r="H29" s="16"/>
      <c r="I29" s="19"/>
    </row>
    <row r="30" spans="1:9" s="17" customFormat="1" x14ac:dyDescent="0.25">
      <c r="A30" s="2" t="s">
        <v>85</v>
      </c>
      <c r="B30" s="2" t="s">
        <v>46</v>
      </c>
      <c r="C30" s="16"/>
      <c r="D30" s="16"/>
      <c r="E30" s="16"/>
      <c r="F30" s="16"/>
      <c r="G30" s="16"/>
      <c r="H30" s="16"/>
      <c r="I30" s="19"/>
    </row>
    <row r="31" spans="1:9" s="17" customFormat="1" x14ac:dyDescent="0.25">
      <c r="A31" s="2" t="s">
        <v>1</v>
      </c>
      <c r="B31" s="2" t="s">
        <v>0</v>
      </c>
      <c r="C31" s="16"/>
      <c r="D31" s="16"/>
      <c r="E31" s="16"/>
      <c r="F31" s="16"/>
      <c r="G31" s="16"/>
      <c r="H31" s="16"/>
      <c r="I31" s="19"/>
    </row>
    <row r="32" spans="1:9" s="17" customFormat="1" x14ac:dyDescent="0.25">
      <c r="A32" s="1">
        <v>200000</v>
      </c>
      <c r="B32" s="1">
        <v>0.3</v>
      </c>
      <c r="C32" s="16"/>
      <c r="D32" s="16"/>
      <c r="E32" s="16"/>
      <c r="F32" s="16"/>
      <c r="G32" s="16"/>
      <c r="H32" s="16"/>
      <c r="I32" s="19"/>
    </row>
    <row r="33" spans="1:11" s="17" customFormat="1" x14ac:dyDescent="0.25">
      <c r="A33" s="2" t="s">
        <v>51</v>
      </c>
      <c r="B33" s="2" t="s">
        <v>52</v>
      </c>
      <c r="C33" s="2" t="s">
        <v>48</v>
      </c>
      <c r="D33" s="2" t="s">
        <v>53</v>
      </c>
      <c r="E33" s="2" t="s">
        <v>54</v>
      </c>
      <c r="F33" s="2" t="s">
        <v>47</v>
      </c>
      <c r="G33" s="2" t="s">
        <v>49</v>
      </c>
      <c r="H33" s="2" t="s">
        <v>50</v>
      </c>
      <c r="I33" s="19"/>
      <c r="J33" s="18"/>
      <c r="K33" s="18"/>
    </row>
    <row r="34" spans="1:11" s="17" customFormat="1" x14ac:dyDescent="0.25">
      <c r="A34" s="1">
        <v>220</v>
      </c>
      <c r="B34" s="1">
        <v>579</v>
      </c>
      <c r="C34" s="1">
        <v>0.43099999999999999</v>
      </c>
      <c r="D34" s="1">
        <v>1573</v>
      </c>
      <c r="E34" s="1">
        <v>298</v>
      </c>
      <c r="F34" s="1">
        <v>1.03</v>
      </c>
      <c r="G34" s="1">
        <v>1.7000000000000001E-2</v>
      </c>
      <c r="H34" s="1">
        <v>1</v>
      </c>
      <c r="I34" s="19"/>
      <c r="J34" s="18"/>
      <c r="K34" s="18"/>
    </row>
    <row r="35" spans="1:11" s="17" customFormat="1" x14ac:dyDescent="0.25">
      <c r="A35" s="2" t="s">
        <v>67</v>
      </c>
      <c r="B35" s="2" t="s">
        <v>56</v>
      </c>
      <c r="C35" s="2" t="s">
        <v>57</v>
      </c>
      <c r="D35" s="2" t="s">
        <v>58</v>
      </c>
      <c r="E35" s="2" t="s">
        <v>59</v>
      </c>
      <c r="F35" s="2" t="s">
        <v>60</v>
      </c>
      <c r="G35" s="16"/>
      <c r="H35" s="16"/>
      <c r="I35" s="19"/>
    </row>
    <row r="36" spans="1:11" s="17" customFormat="1" x14ac:dyDescent="0.25">
      <c r="A36" s="3">
        <v>7.8500000000000008E-9</v>
      </c>
      <c r="B36" s="1">
        <v>0.25</v>
      </c>
      <c r="C36" s="1">
        <v>4.38</v>
      </c>
      <c r="D36" s="1">
        <v>2.68</v>
      </c>
      <c r="E36" s="1">
        <v>0</v>
      </c>
      <c r="F36" s="1">
        <v>0</v>
      </c>
      <c r="G36" s="16"/>
      <c r="H36" s="16"/>
      <c r="I36" s="19"/>
    </row>
    <row r="37" spans="1:11" s="17" customFormat="1" x14ac:dyDescent="0.25">
      <c r="A37" s="12"/>
      <c r="B37" s="13"/>
      <c r="C37" s="13"/>
      <c r="D37" s="13"/>
      <c r="E37" s="13"/>
      <c r="F37" s="13"/>
      <c r="G37" s="16"/>
      <c r="H37" s="16"/>
      <c r="I37" s="19"/>
    </row>
    <row r="38" spans="1:11" x14ac:dyDescent="0.25">
      <c r="A38" s="2" t="s">
        <v>88</v>
      </c>
      <c r="B38" s="2" t="s">
        <v>87</v>
      </c>
      <c r="C38" s="2" t="s">
        <v>96</v>
      </c>
      <c r="D38" s="2" t="s">
        <v>99</v>
      </c>
      <c r="E38" s="2" t="s">
        <v>101</v>
      </c>
      <c r="F38" s="2" t="s">
        <v>97</v>
      </c>
      <c r="G38" s="2" t="s">
        <v>92</v>
      </c>
      <c r="H38" s="2" t="s">
        <v>100</v>
      </c>
      <c r="I38" s="2" t="s">
        <v>98</v>
      </c>
      <c r="J38" s="2" t="s">
        <v>90</v>
      </c>
      <c r="K38" s="2" t="s">
        <v>95</v>
      </c>
    </row>
    <row r="39" spans="1:11" x14ac:dyDescent="0.25">
      <c r="A39" s="2" t="s">
        <v>86</v>
      </c>
      <c r="B39" s="2" t="s">
        <v>89</v>
      </c>
      <c r="C39" s="1">
        <v>25</v>
      </c>
      <c r="D39" s="1">
        <f>C39+273</f>
        <v>298</v>
      </c>
      <c r="E39" s="1">
        <f>(C39-$B$45)/($B$44-$B$45)</f>
        <v>0</v>
      </c>
      <c r="F39" s="1">
        <f>48.23-(0.023*C39)</f>
        <v>47.654999999999994</v>
      </c>
      <c r="G39" s="1">
        <f>420+(0.504*C39)</f>
        <v>432.6</v>
      </c>
      <c r="H39" s="1">
        <f>200*(1-(0.2927*(E39))-(0.3796*(E39^2)))</f>
        <v>200</v>
      </c>
      <c r="I39" s="1">
        <v>0.9</v>
      </c>
      <c r="J39" s="11">
        <v>1.1E-5</v>
      </c>
      <c r="K39" s="1">
        <v>0.05</v>
      </c>
    </row>
    <row r="40" spans="1:11" x14ac:dyDescent="0.25">
      <c r="A40" s="2" t="s">
        <v>90</v>
      </c>
      <c r="B40" s="2" t="s">
        <v>91</v>
      </c>
      <c r="C40" s="1">
        <v>100</v>
      </c>
      <c r="D40" s="1">
        <f t="shared" ref="D40:D43" si="0">C40+273</f>
        <v>373</v>
      </c>
      <c r="E40" s="1">
        <f t="shared" ref="E40:E43" si="1">(C40-$B$45)/($B$44-$B$45)</f>
        <v>5.8823529411764705E-2</v>
      </c>
      <c r="F40" s="1">
        <f>48.23-(0.023*C40)</f>
        <v>45.93</v>
      </c>
      <c r="G40" s="1">
        <f>420+(0.504*C40)</f>
        <v>470.4</v>
      </c>
      <c r="H40" s="1">
        <f t="shared" ref="H40:H43" si="2">200*(1-(0.2927*(E40))-(0.3796*(E40^2)))</f>
        <v>196.29377162629757</v>
      </c>
      <c r="I40" s="1">
        <v>0.9</v>
      </c>
      <c r="J40" s="11">
        <v>1.1E-5</v>
      </c>
      <c r="K40" s="1">
        <v>0.05</v>
      </c>
    </row>
    <row r="41" spans="1:11" x14ac:dyDescent="0.25">
      <c r="A41" s="2" t="s">
        <v>92</v>
      </c>
      <c r="B41" s="2" t="s">
        <v>93</v>
      </c>
      <c r="C41" s="1">
        <v>500</v>
      </c>
      <c r="D41" s="1">
        <f t="shared" si="0"/>
        <v>773</v>
      </c>
      <c r="E41" s="1">
        <f t="shared" si="1"/>
        <v>0.37254901960784315</v>
      </c>
      <c r="F41" s="1">
        <f t="shared" ref="F40:F43" si="3">48.23-(0.023*C41)</f>
        <v>36.729999999999997</v>
      </c>
      <c r="G41" s="1">
        <f>420+(0.504*C41)</f>
        <v>672</v>
      </c>
      <c r="H41" s="1">
        <f t="shared" si="2"/>
        <v>167.6538331410996</v>
      </c>
      <c r="I41" s="1">
        <v>0.9</v>
      </c>
      <c r="J41" s="11">
        <v>1.1E-5</v>
      </c>
      <c r="K41" s="1">
        <v>0.05</v>
      </c>
    </row>
    <row r="42" spans="1:11" ht="17.25" customHeight="1" x14ac:dyDescent="0.25">
      <c r="A42" s="2" t="s">
        <v>94</v>
      </c>
      <c r="B42" s="2"/>
      <c r="C42" s="1">
        <v>800</v>
      </c>
      <c r="D42" s="1">
        <f t="shared" si="0"/>
        <v>1073</v>
      </c>
      <c r="E42" s="1">
        <f t="shared" si="1"/>
        <v>0.60784313725490191</v>
      </c>
      <c r="F42" s="1">
        <f t="shared" si="3"/>
        <v>29.83</v>
      </c>
      <c r="G42" s="1">
        <f>420+(0.504*C42)</f>
        <v>823.2</v>
      </c>
      <c r="H42" s="1">
        <f t="shared" si="2"/>
        <v>136.36645136485967</v>
      </c>
      <c r="I42" s="1">
        <v>0.9</v>
      </c>
      <c r="J42" s="11">
        <v>1.1E-5</v>
      </c>
      <c r="K42" s="1">
        <v>0.05</v>
      </c>
    </row>
    <row r="43" spans="1:11" x14ac:dyDescent="0.25">
      <c r="A43" s="2" t="s">
        <v>95</v>
      </c>
      <c r="B43" s="2"/>
      <c r="C43" s="1">
        <v>1000</v>
      </c>
      <c r="D43" s="1">
        <f t="shared" si="0"/>
        <v>1273</v>
      </c>
      <c r="E43" s="1">
        <f t="shared" si="1"/>
        <v>0.76470588235294112</v>
      </c>
      <c r="F43" s="1">
        <f t="shared" si="3"/>
        <v>25.229999999999997</v>
      </c>
      <c r="G43" s="1">
        <f>420+(0.504*C43)</f>
        <v>924</v>
      </c>
      <c r="H43" s="1">
        <f t="shared" si="2"/>
        <v>110.83799307958478</v>
      </c>
      <c r="I43" s="1">
        <v>0.9</v>
      </c>
      <c r="J43" s="11">
        <v>1.1E-5</v>
      </c>
      <c r="K43" s="1">
        <v>0.05</v>
      </c>
    </row>
    <row r="44" spans="1:11" x14ac:dyDescent="0.25">
      <c r="A44" s="2" t="s">
        <v>102</v>
      </c>
      <c r="B44" s="2">
        <v>1300</v>
      </c>
      <c r="C44" s="1"/>
      <c r="D44" s="1"/>
      <c r="E44" s="1"/>
      <c r="F44" s="1"/>
      <c r="G44" s="1"/>
      <c r="H44" s="1"/>
    </row>
    <row r="45" spans="1:11" x14ac:dyDescent="0.25">
      <c r="A45" s="2" t="s">
        <v>103</v>
      </c>
      <c r="B45" s="2">
        <v>25</v>
      </c>
      <c r="C45" s="1"/>
      <c r="D45" s="1"/>
      <c r="E45" s="1"/>
      <c r="F45" s="1"/>
      <c r="G45" s="1"/>
      <c r="H45" s="1"/>
    </row>
    <row r="46" spans="1:11" x14ac:dyDescent="0.25">
      <c r="A46" s="25"/>
      <c r="B46" s="25"/>
      <c r="C46" s="25"/>
      <c r="D46" s="25"/>
      <c r="E46" s="25"/>
      <c r="F46" s="25"/>
      <c r="G46" s="25"/>
      <c r="H46" s="25"/>
      <c r="I46" s="19"/>
      <c r="J46" s="19"/>
      <c r="K46" s="19"/>
    </row>
    <row r="47" spans="1:11" x14ac:dyDescent="0.25">
      <c r="A47" s="2" t="s">
        <v>43</v>
      </c>
      <c r="B47" s="2"/>
      <c r="C47" s="2"/>
      <c r="D47" s="2" t="s">
        <v>78</v>
      </c>
      <c r="E47" s="2" t="s">
        <v>84</v>
      </c>
      <c r="F47" s="2">
        <v>0.4</v>
      </c>
      <c r="G47" s="2" t="s">
        <v>83</v>
      </c>
      <c r="H47" s="2" t="s">
        <v>84</v>
      </c>
      <c r="I47" s="2">
        <v>0.4</v>
      </c>
    </row>
    <row r="48" spans="1:11" x14ac:dyDescent="0.25">
      <c r="A48" s="2" t="s">
        <v>8</v>
      </c>
      <c r="B48" s="2" t="s">
        <v>44</v>
      </c>
      <c r="C48" s="2" t="s">
        <v>106</v>
      </c>
      <c r="D48" s="2" t="s">
        <v>79</v>
      </c>
      <c r="E48" s="2" t="s">
        <v>80</v>
      </c>
      <c r="F48" s="2" t="s">
        <v>81</v>
      </c>
      <c r="G48" s="2" t="s">
        <v>79</v>
      </c>
      <c r="H48" s="2" t="s">
        <v>82</v>
      </c>
      <c r="I48" s="2" t="s">
        <v>81</v>
      </c>
    </row>
    <row r="49" spans="1:9" x14ac:dyDescent="0.25">
      <c r="A49" s="11">
        <v>776</v>
      </c>
      <c r="B49" s="11">
        <v>0</v>
      </c>
      <c r="C49" s="11">
        <v>0</v>
      </c>
      <c r="D49" s="1">
        <v>2.31</v>
      </c>
      <c r="E49" s="1">
        <v>-3.33</v>
      </c>
      <c r="F49" s="1">
        <v>1E-3</v>
      </c>
      <c r="G49" s="1">
        <v>0.86</v>
      </c>
      <c r="H49" s="1">
        <v>-10</v>
      </c>
      <c r="I49" s="1">
        <v>1E-3</v>
      </c>
    </row>
    <row r="50" spans="1:9" x14ac:dyDescent="0.25">
      <c r="A50" s="11">
        <v>809</v>
      </c>
      <c r="B50" s="11">
        <v>0.01</v>
      </c>
      <c r="C50" s="11">
        <v>0</v>
      </c>
      <c r="D50" s="1">
        <v>2.31</v>
      </c>
      <c r="E50" s="1">
        <v>-0.33300000000000002</v>
      </c>
      <c r="F50" s="1">
        <v>1E-3</v>
      </c>
      <c r="G50" s="1">
        <v>0.86</v>
      </c>
      <c r="H50" s="1">
        <v>1.7</v>
      </c>
      <c r="I50" s="1">
        <v>1E-3</v>
      </c>
    </row>
    <row r="51" spans="1:9" x14ac:dyDescent="0.25">
      <c r="A51" s="11">
        <v>829</v>
      </c>
      <c r="B51" s="11">
        <v>0.02</v>
      </c>
      <c r="C51" s="11">
        <v>0</v>
      </c>
      <c r="D51" s="1">
        <v>2.1800000000000002</v>
      </c>
      <c r="E51" s="1">
        <v>-0.26700000000000002</v>
      </c>
      <c r="F51" s="1">
        <v>1E-3</v>
      </c>
      <c r="G51" s="1">
        <v>0.85899999999999999</v>
      </c>
      <c r="H51" s="1">
        <v>1.72</v>
      </c>
      <c r="I51" s="1">
        <v>1E-3</v>
      </c>
    </row>
    <row r="52" spans="1:9" x14ac:dyDescent="0.25">
      <c r="A52" s="11">
        <v>842</v>
      </c>
      <c r="B52" s="11">
        <v>0.03</v>
      </c>
      <c r="C52" s="11">
        <v>0</v>
      </c>
      <c r="D52" s="1">
        <v>2.06</v>
      </c>
      <c r="E52" s="1">
        <v>-0.2</v>
      </c>
      <c r="F52" s="1">
        <v>1E-3</v>
      </c>
      <c r="G52" s="1">
        <v>0.86</v>
      </c>
      <c r="H52" s="1">
        <v>1.73</v>
      </c>
      <c r="I52" s="1">
        <v>1E-3</v>
      </c>
    </row>
    <row r="53" spans="1:9" x14ac:dyDescent="0.25">
      <c r="A53" s="11">
        <v>866</v>
      </c>
      <c r="B53" s="11">
        <v>0.06</v>
      </c>
      <c r="C53" s="11">
        <v>0</v>
      </c>
      <c r="D53" s="1">
        <v>1.95</v>
      </c>
      <c r="E53" s="1">
        <v>-0.13300000000000001</v>
      </c>
      <c r="F53" s="1">
        <v>1E-3</v>
      </c>
      <c r="G53" s="1">
        <v>0.86499999999999999</v>
      </c>
      <c r="H53" s="1">
        <v>1.75</v>
      </c>
      <c r="I53" s="1">
        <v>1E-3</v>
      </c>
    </row>
    <row r="54" spans="1:9" x14ac:dyDescent="0.25">
      <c r="A54" s="11">
        <v>883</v>
      </c>
      <c r="B54" s="11">
        <v>0.1</v>
      </c>
      <c r="C54" s="11">
        <v>0</v>
      </c>
      <c r="D54" s="1">
        <v>1.85</v>
      </c>
      <c r="E54" s="1">
        <v>-6.6699999999999995E-2</v>
      </c>
      <c r="F54" s="1">
        <v>1E-3</v>
      </c>
      <c r="G54" s="1">
        <v>0.874</v>
      </c>
      <c r="H54" s="1">
        <v>1.77</v>
      </c>
      <c r="I54" s="1">
        <v>1E-3</v>
      </c>
    </row>
    <row r="55" spans="1:9" x14ac:dyDescent="0.25">
      <c r="A55" s="11">
        <v>895</v>
      </c>
      <c r="B55" s="11">
        <v>0.15</v>
      </c>
      <c r="C55" s="11">
        <v>0</v>
      </c>
      <c r="D55" s="1">
        <v>1.76</v>
      </c>
      <c r="E55" s="1">
        <v>0</v>
      </c>
      <c r="F55" s="1">
        <v>1E-3</v>
      </c>
      <c r="G55" s="1">
        <v>0.88600000000000001</v>
      </c>
      <c r="H55" s="1">
        <v>1.78</v>
      </c>
      <c r="I55" s="1">
        <v>1E-3</v>
      </c>
    </row>
    <row r="56" spans="1:9" x14ac:dyDescent="0.25">
      <c r="A56" s="11">
        <v>910</v>
      </c>
      <c r="B56" s="11">
        <v>0.25</v>
      </c>
      <c r="C56" s="11">
        <v>0</v>
      </c>
      <c r="D56" s="1">
        <v>1.67</v>
      </c>
      <c r="E56" s="1">
        <v>6.6699999999999995E-2</v>
      </c>
      <c r="F56" s="1">
        <v>1E-3</v>
      </c>
      <c r="G56" s="1">
        <v>0.90100000000000002</v>
      </c>
      <c r="H56" s="1">
        <v>1.8</v>
      </c>
      <c r="I56" s="1">
        <v>1E-3</v>
      </c>
    </row>
    <row r="57" spans="1:9" x14ac:dyDescent="0.25">
      <c r="A57" s="11">
        <v>922</v>
      </c>
      <c r="B57" s="11">
        <v>0.4</v>
      </c>
      <c r="C57" s="11">
        <v>0</v>
      </c>
      <c r="D57" s="1">
        <v>1.59</v>
      </c>
      <c r="E57" s="1">
        <v>0.13300000000000001</v>
      </c>
      <c r="F57" s="1">
        <v>1E-3</v>
      </c>
      <c r="G57" s="1">
        <v>0.92100000000000004</v>
      </c>
      <c r="H57" s="1">
        <v>1.81</v>
      </c>
      <c r="I57" s="1">
        <v>1E-3</v>
      </c>
    </row>
    <row r="58" spans="1:9" x14ac:dyDescent="0.25">
      <c r="A58" s="11">
        <v>953</v>
      </c>
      <c r="B58" s="11">
        <v>2</v>
      </c>
      <c r="C58" s="11">
        <v>0</v>
      </c>
      <c r="D58" s="1">
        <v>1.52</v>
      </c>
      <c r="E58" s="1">
        <v>0.2</v>
      </c>
      <c r="F58" s="1">
        <v>1E-3</v>
      </c>
      <c r="G58" s="1">
        <v>0.94399999999999995</v>
      </c>
      <c r="H58" s="1">
        <v>1.83</v>
      </c>
      <c r="I58" s="1">
        <v>1E-3</v>
      </c>
    </row>
    <row r="59" spans="1:9" x14ac:dyDescent="0.25">
      <c r="A59" s="11">
        <v>791</v>
      </c>
      <c r="B59" s="11">
        <v>0</v>
      </c>
      <c r="C59" s="11">
        <v>1E-3</v>
      </c>
      <c r="D59" s="1">
        <v>1.46</v>
      </c>
      <c r="E59" s="1">
        <v>0.26700000000000002</v>
      </c>
      <c r="F59" s="1">
        <v>1E-3</v>
      </c>
      <c r="G59" s="1">
        <v>0.97</v>
      </c>
      <c r="H59" s="1">
        <v>1.85</v>
      </c>
      <c r="I59" s="1">
        <v>1E-3</v>
      </c>
    </row>
    <row r="60" spans="1:9" x14ac:dyDescent="0.25">
      <c r="A60" s="11">
        <v>824</v>
      </c>
      <c r="B60" s="11">
        <v>0.01</v>
      </c>
      <c r="C60" s="11">
        <v>1E-3</v>
      </c>
      <c r="D60" s="1">
        <v>1.4</v>
      </c>
      <c r="E60" s="1">
        <v>0.33300000000000002</v>
      </c>
      <c r="F60" s="1">
        <v>1E-3</v>
      </c>
      <c r="G60" s="1">
        <v>1</v>
      </c>
      <c r="H60" s="1">
        <v>1.86</v>
      </c>
      <c r="I60" s="1">
        <v>1E-3</v>
      </c>
    </row>
    <row r="61" spans="1:9" x14ac:dyDescent="0.25">
      <c r="A61" s="11">
        <v>846</v>
      </c>
      <c r="B61" s="11">
        <v>0.02</v>
      </c>
      <c r="C61" s="11">
        <v>1E-3</v>
      </c>
      <c r="D61" s="1">
        <v>1.35</v>
      </c>
      <c r="E61" s="1">
        <v>0.4</v>
      </c>
      <c r="F61" s="1">
        <v>1E-3</v>
      </c>
      <c r="G61" s="1">
        <v>1.04</v>
      </c>
      <c r="H61" s="1">
        <v>1.88</v>
      </c>
      <c r="I61" s="1">
        <v>1E-3</v>
      </c>
    </row>
    <row r="62" spans="1:9" x14ac:dyDescent="0.25">
      <c r="A62" s="11">
        <v>863</v>
      </c>
      <c r="B62" s="11">
        <v>0.03</v>
      </c>
      <c r="C62" s="11">
        <v>1E-3</v>
      </c>
      <c r="D62" s="1">
        <v>1.3</v>
      </c>
      <c r="E62" s="1">
        <v>0.46700000000000003</v>
      </c>
      <c r="F62" s="1">
        <v>1E-3</v>
      </c>
      <c r="G62" s="1">
        <v>1.08</v>
      </c>
      <c r="H62" s="1">
        <v>1.89</v>
      </c>
      <c r="I62" s="1">
        <v>1E-3</v>
      </c>
    </row>
    <row r="63" spans="1:9" x14ac:dyDescent="0.25">
      <c r="A63" s="11">
        <v>899</v>
      </c>
      <c r="B63" s="11">
        <v>0.06</v>
      </c>
      <c r="C63" s="11">
        <v>1E-3</v>
      </c>
      <c r="D63" s="1">
        <v>1.26</v>
      </c>
      <c r="E63" s="1">
        <v>0.53300000000000003</v>
      </c>
      <c r="F63" s="1">
        <v>1E-3</v>
      </c>
      <c r="G63" s="1">
        <v>1.1200000000000001</v>
      </c>
      <c r="H63" s="1">
        <v>1.91</v>
      </c>
      <c r="I63" s="1">
        <v>1E-3</v>
      </c>
    </row>
    <row r="64" spans="1:9" x14ac:dyDescent="0.25">
      <c r="A64" s="11">
        <v>931</v>
      </c>
      <c r="B64" s="11">
        <v>0.1</v>
      </c>
      <c r="C64" s="11">
        <v>1E-3</v>
      </c>
      <c r="D64" s="1">
        <v>1.23</v>
      </c>
      <c r="E64" s="1">
        <v>0.6</v>
      </c>
      <c r="F64" s="1">
        <v>1E-3</v>
      </c>
      <c r="G64" s="1">
        <v>1.17</v>
      </c>
      <c r="H64" s="1">
        <v>1.92</v>
      </c>
      <c r="I64" s="1">
        <v>1E-3</v>
      </c>
    </row>
    <row r="65" spans="1:9" x14ac:dyDescent="0.25">
      <c r="A65" s="11">
        <v>958</v>
      </c>
      <c r="B65" s="11">
        <v>0.15</v>
      </c>
      <c r="C65" s="11">
        <v>1E-3</v>
      </c>
      <c r="D65" s="1">
        <v>1.2</v>
      </c>
      <c r="E65" s="1">
        <v>0.66700000000000004</v>
      </c>
      <c r="F65" s="1">
        <v>1E-3</v>
      </c>
      <c r="G65" s="1">
        <v>1.22</v>
      </c>
      <c r="H65" s="1">
        <v>1.94</v>
      </c>
      <c r="I65" s="1">
        <v>1E-3</v>
      </c>
    </row>
    <row r="66" spans="1:9" x14ac:dyDescent="0.25">
      <c r="A66" s="11">
        <v>995</v>
      </c>
      <c r="B66" s="11">
        <v>0.25</v>
      </c>
      <c r="C66" s="11">
        <v>1E-3</v>
      </c>
      <c r="D66" s="1">
        <v>1.1499999999999999</v>
      </c>
      <c r="E66" s="1">
        <v>0.73</v>
      </c>
      <c r="F66" s="1">
        <v>1E-3</v>
      </c>
      <c r="G66" s="1">
        <v>1.28</v>
      </c>
      <c r="H66" s="1">
        <v>1.96</v>
      </c>
      <c r="I66" s="1">
        <v>1E-3</v>
      </c>
    </row>
    <row r="67" spans="1:9" x14ac:dyDescent="0.25">
      <c r="A67" s="11">
        <v>1030</v>
      </c>
      <c r="B67" s="11">
        <v>0.4</v>
      </c>
      <c r="C67" s="11">
        <v>1E-3</v>
      </c>
      <c r="D67" s="1">
        <v>1.06</v>
      </c>
      <c r="E67" s="1">
        <v>0.85099999999999998</v>
      </c>
      <c r="F67" s="1">
        <v>1E-3</v>
      </c>
      <c r="G67" s="1">
        <v>1.34</v>
      </c>
      <c r="H67" s="1">
        <v>1.97</v>
      </c>
      <c r="I67" s="1">
        <v>1E-3</v>
      </c>
    </row>
    <row r="68" spans="1:9" x14ac:dyDescent="0.25">
      <c r="A68" s="11">
        <v>1170</v>
      </c>
      <c r="B68" s="11">
        <v>2</v>
      </c>
      <c r="C68" s="11">
        <v>1E-3</v>
      </c>
      <c r="D68" s="1">
        <v>0.94499999999999995</v>
      </c>
      <c r="E68" s="1">
        <v>1.02</v>
      </c>
      <c r="F68" s="1">
        <v>1E-3</v>
      </c>
      <c r="G68" s="1">
        <v>1.41</v>
      </c>
      <c r="H68" s="1">
        <v>1.99</v>
      </c>
      <c r="I68" s="1">
        <v>1E-3</v>
      </c>
    </row>
    <row r="69" spans="1:9" x14ac:dyDescent="0.25">
      <c r="A69" s="11">
        <v>799</v>
      </c>
      <c r="B69" s="11">
        <v>0</v>
      </c>
      <c r="C69" s="11">
        <v>0.01</v>
      </c>
      <c r="D69" s="1">
        <v>0.05</v>
      </c>
      <c r="E69" s="1">
        <v>1.24</v>
      </c>
      <c r="F69" s="1">
        <v>1E-3</v>
      </c>
      <c r="G69" s="1">
        <v>1.48</v>
      </c>
      <c r="H69" s="1">
        <v>2</v>
      </c>
      <c r="I69" s="1">
        <v>1E-3</v>
      </c>
    </row>
    <row r="70" spans="1:9" x14ac:dyDescent="0.25">
      <c r="A70" s="11">
        <v>831</v>
      </c>
      <c r="B70" s="11">
        <v>0.01</v>
      </c>
      <c r="C70" s="11">
        <v>0.01</v>
      </c>
      <c r="D70" s="1">
        <v>0.68500000000000005</v>
      </c>
      <c r="E70" s="1">
        <v>1.51</v>
      </c>
      <c r="F70" s="1">
        <v>1E-3</v>
      </c>
      <c r="G70" s="1">
        <v>1.56</v>
      </c>
      <c r="H70" s="1">
        <v>2.02</v>
      </c>
      <c r="I70" s="1">
        <v>1E-3</v>
      </c>
    </row>
    <row r="71" spans="1:9" x14ac:dyDescent="0.25">
      <c r="A71" s="11">
        <v>855</v>
      </c>
      <c r="B71" s="11">
        <v>0.02</v>
      </c>
      <c r="C71" s="11">
        <v>0.01</v>
      </c>
      <c r="D71" s="1">
        <v>0.20200000000000001</v>
      </c>
      <c r="E71" s="1">
        <v>3.33</v>
      </c>
      <c r="F71" s="1">
        <v>1E-3</v>
      </c>
      <c r="G71" s="1">
        <v>1.56</v>
      </c>
      <c r="H71" s="1">
        <v>10</v>
      </c>
      <c r="I71" s="1">
        <v>1E-3</v>
      </c>
    </row>
    <row r="72" spans="1:9" x14ac:dyDescent="0.25">
      <c r="A72" s="11">
        <v>874</v>
      </c>
      <c r="B72" s="11">
        <v>0.03</v>
      </c>
      <c r="C72" s="11">
        <v>0.01</v>
      </c>
    </row>
    <row r="73" spans="1:9" x14ac:dyDescent="0.25">
      <c r="A73" s="11">
        <v>916</v>
      </c>
      <c r="B73" s="11">
        <v>0.06</v>
      </c>
      <c r="C73" s="11">
        <v>0.01</v>
      </c>
    </row>
    <row r="74" spans="1:9" x14ac:dyDescent="0.25">
      <c r="A74" s="11">
        <v>955</v>
      </c>
      <c r="B74" s="11">
        <v>0.1</v>
      </c>
      <c r="C74" s="11">
        <v>0.01</v>
      </c>
    </row>
    <row r="75" spans="1:9" x14ac:dyDescent="0.25">
      <c r="A75" s="11">
        <v>989</v>
      </c>
      <c r="B75" s="11">
        <v>0.15</v>
      </c>
      <c r="C75" s="11">
        <v>0.01</v>
      </c>
    </row>
    <row r="76" spans="1:9" x14ac:dyDescent="0.25">
      <c r="A76" s="11">
        <v>1040</v>
      </c>
      <c r="B76" s="11">
        <v>0.25</v>
      </c>
      <c r="C76" s="11">
        <v>0.01</v>
      </c>
    </row>
    <row r="77" spans="1:9" x14ac:dyDescent="0.25">
      <c r="A77" s="11">
        <v>1090</v>
      </c>
      <c r="B77" s="11">
        <v>0.4</v>
      </c>
      <c r="C77" s="11">
        <v>0.01</v>
      </c>
    </row>
    <row r="78" spans="1:9" x14ac:dyDescent="0.25">
      <c r="A78" s="11">
        <v>1280</v>
      </c>
      <c r="B78" s="11">
        <v>2</v>
      </c>
      <c r="C78" s="11">
        <v>0.01</v>
      </c>
    </row>
    <row r="79" spans="1:9" x14ac:dyDescent="0.25">
      <c r="A79" s="11">
        <v>805</v>
      </c>
      <c r="B79" s="11">
        <v>0</v>
      </c>
      <c r="C79" s="11">
        <v>0.1</v>
      </c>
    </row>
    <row r="80" spans="1:9" x14ac:dyDescent="0.25">
      <c r="A80" s="11">
        <v>838</v>
      </c>
      <c r="B80" s="11">
        <v>0.01</v>
      </c>
      <c r="C80" s="11">
        <v>0.1</v>
      </c>
    </row>
    <row r="81" spans="1:3" x14ac:dyDescent="0.25">
      <c r="A81" s="11">
        <v>863</v>
      </c>
      <c r="B81" s="11">
        <v>0.02</v>
      </c>
      <c r="C81" s="11">
        <v>0.1</v>
      </c>
    </row>
    <row r="82" spans="1:3" x14ac:dyDescent="0.25">
      <c r="A82" s="11">
        <v>884</v>
      </c>
      <c r="B82" s="11">
        <v>0.03</v>
      </c>
      <c r="C82" s="11">
        <v>0.1</v>
      </c>
    </row>
    <row r="83" spans="1:3" x14ac:dyDescent="0.25">
      <c r="A83" s="11">
        <v>933</v>
      </c>
      <c r="B83" s="11">
        <v>0.06</v>
      </c>
      <c r="C83" s="11">
        <v>0.1</v>
      </c>
    </row>
    <row r="84" spans="1:3" x14ac:dyDescent="0.25">
      <c r="A84" s="11">
        <v>978</v>
      </c>
      <c r="B84" s="11">
        <v>0.1</v>
      </c>
      <c r="C84" s="11">
        <v>0.1</v>
      </c>
    </row>
    <row r="85" spans="1:3" x14ac:dyDescent="0.25">
      <c r="A85" s="11">
        <v>1020</v>
      </c>
      <c r="B85" s="11">
        <v>0.15</v>
      </c>
      <c r="C85" s="11">
        <v>0.1</v>
      </c>
    </row>
    <row r="86" spans="1:3" x14ac:dyDescent="0.25">
      <c r="A86" s="11">
        <v>1080</v>
      </c>
      <c r="B86" s="11">
        <v>0.25</v>
      </c>
      <c r="C86" s="11">
        <v>0.1</v>
      </c>
    </row>
    <row r="87" spans="1:3" x14ac:dyDescent="0.25">
      <c r="A87" s="11">
        <v>1140</v>
      </c>
      <c r="B87" s="11">
        <v>0.4</v>
      </c>
      <c r="C87" s="11">
        <v>0.1</v>
      </c>
    </row>
    <row r="88" spans="1:3" x14ac:dyDescent="0.25">
      <c r="A88" s="11">
        <v>1390</v>
      </c>
      <c r="B88" s="11">
        <v>2</v>
      </c>
      <c r="C88" s="11">
        <v>0.1</v>
      </c>
    </row>
    <row r="89" spans="1:3" x14ac:dyDescent="0.25">
      <c r="A89" s="11">
        <v>808</v>
      </c>
      <c r="B89" s="11">
        <v>0</v>
      </c>
      <c r="C89" s="11">
        <v>1</v>
      </c>
    </row>
    <row r="90" spans="1:3" x14ac:dyDescent="0.25">
      <c r="A90" s="11">
        <v>842</v>
      </c>
      <c r="B90" s="11">
        <v>0.01</v>
      </c>
      <c r="C90" s="11">
        <v>1</v>
      </c>
    </row>
    <row r="91" spans="1:3" x14ac:dyDescent="0.25">
      <c r="A91" s="11">
        <v>869</v>
      </c>
      <c r="B91" s="11">
        <v>0.02</v>
      </c>
      <c r="C91" s="11">
        <v>1</v>
      </c>
    </row>
    <row r="92" spans="1:3" x14ac:dyDescent="0.25">
      <c r="A92" s="11">
        <v>893</v>
      </c>
      <c r="B92" s="11">
        <v>0.03</v>
      </c>
      <c r="C92" s="11">
        <v>1</v>
      </c>
    </row>
    <row r="93" spans="1:3" x14ac:dyDescent="0.25">
      <c r="A93" s="11">
        <v>946</v>
      </c>
      <c r="B93" s="11">
        <v>0.06</v>
      </c>
      <c r="C93" s="11">
        <v>1</v>
      </c>
    </row>
    <row r="94" spans="1:3" x14ac:dyDescent="0.25">
      <c r="A94" s="11">
        <v>998</v>
      </c>
      <c r="B94" s="11">
        <v>0.1</v>
      </c>
      <c r="C94" s="11">
        <v>1</v>
      </c>
    </row>
    <row r="95" spans="1:3" x14ac:dyDescent="0.25">
      <c r="A95" s="11">
        <v>1050</v>
      </c>
      <c r="B95" s="11">
        <v>0.15</v>
      </c>
      <c r="C95" s="11">
        <v>1</v>
      </c>
    </row>
    <row r="96" spans="1:3" x14ac:dyDescent="0.25">
      <c r="A96" s="11">
        <v>1120</v>
      </c>
      <c r="B96" s="11">
        <v>0.25</v>
      </c>
      <c r="C96" s="11">
        <v>1</v>
      </c>
    </row>
    <row r="97" spans="1:3" x14ac:dyDescent="0.25">
      <c r="A97" s="11">
        <v>1190</v>
      </c>
      <c r="B97" s="11">
        <v>0.4</v>
      </c>
      <c r="C97" s="11">
        <v>1</v>
      </c>
    </row>
    <row r="98" spans="1:3" x14ac:dyDescent="0.25">
      <c r="A98" s="11">
        <v>1490</v>
      </c>
      <c r="B98" s="11">
        <v>2</v>
      </c>
      <c r="C98" s="11">
        <v>1</v>
      </c>
    </row>
    <row r="99" spans="1:3" x14ac:dyDescent="0.25">
      <c r="A99" s="11">
        <v>810</v>
      </c>
      <c r="B99" s="11">
        <v>0</v>
      </c>
      <c r="C99" s="11">
        <v>10</v>
      </c>
    </row>
    <row r="100" spans="1:3" x14ac:dyDescent="0.25">
      <c r="A100" s="11">
        <v>846</v>
      </c>
      <c r="B100" s="11">
        <v>0.01</v>
      </c>
      <c r="C100" s="11">
        <v>10</v>
      </c>
    </row>
    <row r="101" spans="1:3" x14ac:dyDescent="0.25">
      <c r="A101" s="11">
        <v>876</v>
      </c>
      <c r="B101" s="11">
        <v>0.02</v>
      </c>
      <c r="C101" s="11">
        <v>10</v>
      </c>
    </row>
    <row r="102" spans="1:3" x14ac:dyDescent="0.25">
      <c r="A102" s="11">
        <v>901</v>
      </c>
      <c r="B102" s="11">
        <v>0.03</v>
      </c>
      <c r="C102" s="11">
        <v>10</v>
      </c>
    </row>
    <row r="103" spans="1:3" x14ac:dyDescent="0.25">
      <c r="A103" s="11">
        <v>960</v>
      </c>
      <c r="B103" s="11">
        <v>0.06</v>
      </c>
      <c r="C103" s="11">
        <v>10</v>
      </c>
    </row>
    <row r="104" spans="1:3" x14ac:dyDescent="0.25">
      <c r="A104" s="11">
        <v>1020</v>
      </c>
      <c r="B104" s="11">
        <v>0.1</v>
      </c>
      <c r="C104" s="11">
        <v>10</v>
      </c>
    </row>
    <row r="105" spans="1:3" x14ac:dyDescent="0.25">
      <c r="A105" s="11">
        <v>1070</v>
      </c>
      <c r="B105" s="11">
        <v>0.15</v>
      </c>
      <c r="C105" s="11">
        <v>10</v>
      </c>
    </row>
    <row r="106" spans="1:3" x14ac:dyDescent="0.25">
      <c r="A106" s="11">
        <v>1150</v>
      </c>
      <c r="B106" s="11">
        <v>0.25</v>
      </c>
      <c r="C106" s="11">
        <v>10</v>
      </c>
    </row>
    <row r="107" spans="1:3" x14ac:dyDescent="0.25">
      <c r="A107" s="11">
        <v>1240</v>
      </c>
      <c r="B107" s="11">
        <v>0.4</v>
      </c>
      <c r="C107" s="11">
        <v>10</v>
      </c>
    </row>
    <row r="108" spans="1:3" x14ac:dyDescent="0.25">
      <c r="A108" s="11">
        <v>1600</v>
      </c>
      <c r="B108" s="11">
        <v>2</v>
      </c>
      <c r="C108" s="11">
        <v>10</v>
      </c>
    </row>
    <row r="109" spans="1:3" x14ac:dyDescent="0.25">
      <c r="A109" s="11">
        <v>812</v>
      </c>
      <c r="B109" s="11">
        <v>0</v>
      </c>
      <c r="C109" s="11">
        <v>100</v>
      </c>
    </row>
    <row r="110" spans="1:3" x14ac:dyDescent="0.25">
      <c r="A110" s="11">
        <v>850</v>
      </c>
      <c r="B110" s="11">
        <v>0.01</v>
      </c>
      <c r="C110" s="11">
        <v>100</v>
      </c>
    </row>
    <row r="111" spans="1:3" x14ac:dyDescent="0.25">
      <c r="A111" s="11">
        <v>882</v>
      </c>
      <c r="B111" s="11">
        <v>0.02</v>
      </c>
      <c r="C111" s="11">
        <v>100</v>
      </c>
    </row>
    <row r="112" spans="1:3" x14ac:dyDescent="0.25">
      <c r="A112" s="11">
        <v>909</v>
      </c>
      <c r="B112" s="11">
        <v>0.03</v>
      </c>
      <c r="C112" s="11">
        <v>100</v>
      </c>
    </row>
    <row r="113" spans="1:3" x14ac:dyDescent="0.25">
      <c r="A113" s="11">
        <v>974</v>
      </c>
      <c r="B113" s="11">
        <v>0.06</v>
      </c>
      <c r="C113" s="11">
        <v>100</v>
      </c>
    </row>
    <row r="114" spans="1:3" x14ac:dyDescent="0.25">
      <c r="A114" s="11">
        <v>1040</v>
      </c>
      <c r="B114" s="11">
        <v>0.1</v>
      </c>
      <c r="C114" s="11">
        <v>100</v>
      </c>
    </row>
    <row r="115" spans="1:3" x14ac:dyDescent="0.25">
      <c r="A115" s="11">
        <v>1100</v>
      </c>
      <c r="B115" s="11">
        <v>0.15</v>
      </c>
      <c r="C115" s="11">
        <v>100</v>
      </c>
    </row>
    <row r="116" spans="1:3" x14ac:dyDescent="0.25">
      <c r="A116" s="11">
        <v>1190</v>
      </c>
      <c r="B116" s="11">
        <v>0.25</v>
      </c>
      <c r="C116" s="11">
        <v>100</v>
      </c>
    </row>
    <row r="117" spans="1:3" x14ac:dyDescent="0.25">
      <c r="A117" s="11">
        <v>1280</v>
      </c>
      <c r="B117" s="11">
        <v>0.4</v>
      </c>
      <c r="C117" s="11">
        <v>100</v>
      </c>
    </row>
    <row r="118" spans="1:3" x14ac:dyDescent="0.25">
      <c r="A118" s="11">
        <v>1700</v>
      </c>
      <c r="B118" s="11">
        <v>2</v>
      </c>
      <c r="C118" s="11">
        <v>100</v>
      </c>
    </row>
    <row r="119" spans="1:3" x14ac:dyDescent="0.25">
      <c r="A119" s="11">
        <v>815</v>
      </c>
      <c r="B119" s="11">
        <v>0</v>
      </c>
      <c r="C119" s="11">
        <v>1000</v>
      </c>
    </row>
    <row r="120" spans="1:3" x14ac:dyDescent="0.25">
      <c r="A120" s="11">
        <v>855</v>
      </c>
      <c r="B120" s="11">
        <v>0.01</v>
      </c>
      <c r="C120" s="11">
        <v>1000</v>
      </c>
    </row>
    <row r="121" spans="1:3" x14ac:dyDescent="0.25">
      <c r="A121" s="11">
        <v>888</v>
      </c>
      <c r="B121" s="11">
        <v>0.02</v>
      </c>
      <c r="C121" s="11">
        <v>1000</v>
      </c>
    </row>
    <row r="122" spans="1:3" x14ac:dyDescent="0.25">
      <c r="A122" s="11">
        <v>917</v>
      </c>
      <c r="B122" s="11">
        <v>0.03</v>
      </c>
      <c r="C122" s="11">
        <v>1000</v>
      </c>
    </row>
    <row r="123" spans="1:3" x14ac:dyDescent="0.25">
      <c r="A123" s="11">
        <v>987</v>
      </c>
      <c r="B123" s="11">
        <v>0.06</v>
      </c>
      <c r="C123" s="11">
        <v>1000</v>
      </c>
    </row>
    <row r="124" spans="1:3" x14ac:dyDescent="0.25">
      <c r="A124" s="11">
        <v>1060</v>
      </c>
      <c r="B124" s="11">
        <v>0.1</v>
      </c>
      <c r="C124" s="11">
        <v>1000</v>
      </c>
    </row>
    <row r="125" spans="1:3" x14ac:dyDescent="0.25">
      <c r="A125" s="11">
        <v>1130</v>
      </c>
      <c r="B125" s="11">
        <v>0.15</v>
      </c>
      <c r="C125" s="11">
        <v>1000</v>
      </c>
    </row>
    <row r="126" spans="1:3" x14ac:dyDescent="0.25">
      <c r="A126" s="11">
        <v>1230</v>
      </c>
      <c r="B126" s="11">
        <v>0.25</v>
      </c>
      <c r="C126" s="11">
        <v>1000</v>
      </c>
    </row>
    <row r="127" spans="1:3" x14ac:dyDescent="0.25">
      <c r="A127" s="11">
        <v>1330</v>
      </c>
      <c r="B127" s="11">
        <v>0.4</v>
      </c>
      <c r="C127" s="11">
        <v>1000</v>
      </c>
    </row>
    <row r="128" spans="1:3" x14ac:dyDescent="0.25">
      <c r="A128" s="11">
        <v>1810</v>
      </c>
      <c r="B128" s="11">
        <v>2</v>
      </c>
      <c r="C128" s="11">
        <v>1000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" sqref="A3"/>
    </sheetView>
  </sheetViews>
  <sheetFormatPr defaultRowHeight="15" x14ac:dyDescent="0.25"/>
  <cols>
    <col min="1" max="1" width="22" customWidth="1"/>
    <col min="2" max="2" width="20.5703125" customWidth="1"/>
    <col min="3" max="3" width="14.5703125" customWidth="1"/>
    <col min="4" max="4" width="16.28515625" customWidth="1"/>
    <col min="5" max="5" width="17.7109375" customWidth="1"/>
    <col min="6" max="6" width="19.28515625" customWidth="1"/>
  </cols>
  <sheetData>
    <row r="1" spans="1:7" x14ac:dyDescent="0.25">
      <c r="A1" s="2" t="s">
        <v>104</v>
      </c>
      <c r="B1" s="2" t="s">
        <v>46</v>
      </c>
    </row>
    <row r="2" spans="1:7" x14ac:dyDescent="0.25">
      <c r="A2" s="2" t="s">
        <v>1</v>
      </c>
      <c r="B2" s="2" t="s">
        <v>0</v>
      </c>
      <c r="C2" s="2"/>
    </row>
    <row r="3" spans="1:7" x14ac:dyDescent="0.25">
      <c r="A3" s="1">
        <v>630000</v>
      </c>
      <c r="B3" s="1">
        <v>0.22</v>
      </c>
      <c r="C3" s="3"/>
    </row>
    <row r="4" spans="1:7" x14ac:dyDescent="0.25">
      <c r="A4" s="2" t="s">
        <v>51</v>
      </c>
      <c r="B4" s="2" t="s">
        <v>52</v>
      </c>
      <c r="C4" s="2" t="s">
        <v>48</v>
      </c>
      <c r="D4" s="2" t="s">
        <v>53</v>
      </c>
      <c r="E4" s="2" t="s">
        <v>54</v>
      </c>
      <c r="F4" s="2" t="s">
        <v>47</v>
      </c>
      <c r="G4" s="2" t="s">
        <v>49</v>
      </c>
    </row>
    <row r="5" spans="1:7" x14ac:dyDescent="0.25">
      <c r="A5" s="1">
        <v>460</v>
      </c>
      <c r="B5" s="1">
        <v>1450</v>
      </c>
      <c r="C5" s="1">
        <v>1.31</v>
      </c>
      <c r="D5" s="1">
        <f>1604+273</f>
        <v>1877</v>
      </c>
      <c r="E5" s="1">
        <v>293.2</v>
      </c>
      <c r="F5" s="1">
        <v>0.85</v>
      </c>
      <c r="G5" s="1">
        <v>0.08</v>
      </c>
    </row>
    <row r="6" spans="1:7" x14ac:dyDescent="0.25">
      <c r="A6" s="2" t="s">
        <v>67</v>
      </c>
      <c r="B6" s="2" t="s">
        <v>56</v>
      </c>
      <c r="C6" s="2" t="s">
        <v>57</v>
      </c>
      <c r="D6" s="2" t="s">
        <v>58</v>
      </c>
      <c r="E6" s="2" t="s">
        <v>59</v>
      </c>
      <c r="F6" s="2" t="s">
        <v>60</v>
      </c>
    </row>
    <row r="7" spans="1:7" x14ac:dyDescent="0.25">
      <c r="A7" s="3">
        <v>1.28E-8</v>
      </c>
      <c r="B7" s="1">
        <v>-0.09</v>
      </c>
      <c r="C7" s="1">
        <v>0.25</v>
      </c>
      <c r="D7" s="1">
        <v>-0.5</v>
      </c>
      <c r="E7" s="1">
        <v>1.4E-2</v>
      </c>
      <c r="F7" s="1">
        <v>3.87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abSelected="1" workbookViewId="0">
      <selection activeCell="I11" sqref="I11:K102"/>
    </sheetView>
  </sheetViews>
  <sheetFormatPr defaultRowHeight="15" x14ac:dyDescent="0.25"/>
  <cols>
    <col min="1" max="1" width="17.28515625" customWidth="1"/>
    <col min="2" max="2" width="20.85546875" customWidth="1"/>
    <col min="3" max="3" width="12.42578125" customWidth="1"/>
    <col min="4" max="4" width="9.7109375" customWidth="1"/>
    <col min="5" max="5" width="22.28515625" customWidth="1"/>
    <col min="6" max="6" width="19.85546875" customWidth="1"/>
    <col min="7" max="7" width="13.42578125" customWidth="1"/>
    <col min="8" max="8" width="9.140625" style="19"/>
    <col min="9" max="9" width="21.7109375" style="17" customWidth="1"/>
    <col min="10" max="10" width="21.85546875" style="17" customWidth="1"/>
    <col min="11" max="11" width="17.42578125" style="17" customWidth="1"/>
    <col min="12" max="12" width="9.140625" style="19"/>
    <col min="13" max="13" width="19.7109375" style="17" customWidth="1"/>
    <col min="14" max="14" width="22.85546875" style="17" customWidth="1"/>
    <col min="15" max="16384" width="9.140625" style="17"/>
  </cols>
  <sheetData>
    <row r="1" spans="1:15" customFormat="1" x14ac:dyDescent="0.25">
      <c r="A1" s="2" t="s">
        <v>68</v>
      </c>
      <c r="B1" s="2" t="s">
        <v>46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9"/>
    </row>
    <row r="2" spans="1:15" customFormat="1" x14ac:dyDescent="0.25">
      <c r="A2" s="2" t="s">
        <v>1</v>
      </c>
      <c r="B2" s="2" t="s">
        <v>0</v>
      </c>
      <c r="C2" s="10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9"/>
    </row>
    <row r="3" spans="1:15" customFormat="1" x14ac:dyDescent="0.25">
      <c r="A3" s="1">
        <v>70000</v>
      </c>
      <c r="B3" s="1">
        <v>0.33</v>
      </c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9"/>
    </row>
    <row r="4" spans="1:15" customFormat="1" x14ac:dyDescent="0.25">
      <c r="A4" s="2" t="s">
        <v>51</v>
      </c>
      <c r="B4" s="2" t="s">
        <v>52</v>
      </c>
      <c r="C4" s="2" t="s">
        <v>48</v>
      </c>
      <c r="D4" s="2" t="s">
        <v>53</v>
      </c>
      <c r="E4" s="2" t="s">
        <v>54</v>
      </c>
      <c r="F4" s="2" t="s">
        <v>47</v>
      </c>
      <c r="G4" s="2" t="s">
        <v>49</v>
      </c>
      <c r="H4" s="19"/>
      <c r="I4" s="16"/>
      <c r="J4" s="16"/>
      <c r="K4" s="16"/>
      <c r="L4" s="16"/>
      <c r="M4" s="16"/>
      <c r="N4" s="16"/>
      <c r="O4" s="19"/>
    </row>
    <row r="5" spans="1:15" customFormat="1" x14ac:dyDescent="0.25">
      <c r="A5" s="1">
        <v>517</v>
      </c>
      <c r="B5" s="1">
        <v>405</v>
      </c>
      <c r="C5" s="1">
        <v>0.41</v>
      </c>
      <c r="D5" s="1">
        <v>750</v>
      </c>
      <c r="E5" s="1">
        <v>293</v>
      </c>
      <c r="F5" s="1">
        <v>1.1000000000000001</v>
      </c>
      <c r="G5" s="1">
        <v>7.4999999999999997E-3</v>
      </c>
      <c r="H5" s="19"/>
      <c r="I5" s="16"/>
      <c r="J5" s="16"/>
      <c r="K5" s="16"/>
      <c r="L5" s="16"/>
      <c r="M5" s="16"/>
      <c r="N5" s="16"/>
      <c r="O5" s="19"/>
    </row>
    <row r="6" spans="1:15" customFormat="1" x14ac:dyDescent="0.25">
      <c r="A6" s="2" t="s">
        <v>55</v>
      </c>
      <c r="B6" s="2" t="s">
        <v>56</v>
      </c>
      <c r="C6" s="2" t="s">
        <v>57</v>
      </c>
      <c r="D6" s="2" t="s">
        <v>58</v>
      </c>
      <c r="E6" s="2" t="s">
        <v>59</v>
      </c>
      <c r="F6" s="2" t="s">
        <v>60</v>
      </c>
      <c r="G6" s="8"/>
      <c r="H6" s="19"/>
      <c r="I6" s="16"/>
      <c r="J6" s="16"/>
      <c r="K6" s="16"/>
      <c r="L6" s="16"/>
      <c r="M6" s="16"/>
      <c r="N6" s="16"/>
      <c r="O6" s="19"/>
    </row>
    <row r="7" spans="1:15" x14ac:dyDescent="0.25">
      <c r="A7" s="3">
        <v>2.81E-9</v>
      </c>
      <c r="B7" s="1">
        <v>1.4999999999999999E-2</v>
      </c>
      <c r="C7" s="1">
        <v>0.24</v>
      </c>
      <c r="D7" s="1">
        <v>-1.5</v>
      </c>
      <c r="E7" s="1">
        <v>-3.9E-2</v>
      </c>
      <c r="F7" s="1">
        <v>8</v>
      </c>
      <c r="G7" s="8"/>
      <c r="I7" s="16"/>
      <c r="J7" s="16"/>
      <c r="K7" s="16"/>
      <c r="L7" s="16"/>
      <c r="M7" s="16"/>
      <c r="N7" s="16"/>
      <c r="O7" s="19"/>
    </row>
    <row r="8" spans="1:15" x14ac:dyDescent="0.25">
      <c r="A8" s="19"/>
      <c r="B8" s="19"/>
      <c r="C8" s="19"/>
      <c r="D8" s="19"/>
      <c r="E8" s="19"/>
      <c r="F8" s="19"/>
      <c r="G8" s="19"/>
      <c r="I8" s="16"/>
      <c r="J8" s="27" t="s">
        <v>108</v>
      </c>
      <c r="K8" s="27">
        <v>0.3</v>
      </c>
      <c r="L8" s="16"/>
      <c r="M8" s="16"/>
      <c r="N8" s="16"/>
      <c r="O8" s="19"/>
    </row>
    <row r="9" spans="1:15" x14ac:dyDescent="0.25">
      <c r="A9" s="2" t="s">
        <v>43</v>
      </c>
      <c r="B9" s="2"/>
      <c r="C9" s="2"/>
      <c r="D9" s="19"/>
      <c r="E9" s="2" t="s">
        <v>78</v>
      </c>
      <c r="F9" s="2" t="s">
        <v>107</v>
      </c>
      <c r="G9" s="2">
        <v>0.1</v>
      </c>
      <c r="H9" s="25"/>
      <c r="I9" s="2"/>
      <c r="J9" s="2" t="s">
        <v>84</v>
      </c>
      <c r="K9" s="2">
        <v>0.1</v>
      </c>
      <c r="L9" s="16"/>
      <c r="M9" s="16"/>
      <c r="N9" s="16"/>
      <c r="O9" s="19"/>
    </row>
    <row r="10" spans="1:15" x14ac:dyDescent="0.25">
      <c r="A10" s="2" t="s">
        <v>8</v>
      </c>
      <c r="B10" s="2" t="s">
        <v>44</v>
      </c>
      <c r="C10" s="2" t="s">
        <v>106</v>
      </c>
      <c r="D10" s="19"/>
      <c r="E10" s="2" t="s">
        <v>79</v>
      </c>
      <c r="F10" s="2" t="s">
        <v>80</v>
      </c>
      <c r="G10" s="2" t="s">
        <v>81</v>
      </c>
      <c r="H10" s="25"/>
      <c r="I10" s="2" t="s">
        <v>79</v>
      </c>
      <c r="J10" s="2" t="s">
        <v>82</v>
      </c>
      <c r="K10" s="2" t="s">
        <v>81</v>
      </c>
      <c r="M10" s="2" t="s">
        <v>109</v>
      </c>
      <c r="N10" s="2" t="s">
        <v>110</v>
      </c>
      <c r="O10" s="19"/>
    </row>
    <row r="11" spans="1:15" x14ac:dyDescent="0.25">
      <c r="A11" s="11">
        <v>311</v>
      </c>
      <c r="B11" s="11">
        <v>0</v>
      </c>
      <c r="C11" s="11">
        <v>0</v>
      </c>
      <c r="D11" s="25"/>
      <c r="E11" s="11">
        <v>33.238</v>
      </c>
      <c r="F11" s="11">
        <v>-3.3332999999999999</v>
      </c>
      <c r="G11" s="11">
        <v>1E-4</v>
      </c>
      <c r="H11" s="25"/>
      <c r="I11" s="11">
        <v>0.27610000000000001</v>
      </c>
      <c r="J11" s="11">
        <v>-10</v>
      </c>
      <c r="K11" s="11">
        <v>1E-4</v>
      </c>
      <c r="M11" s="11">
        <v>0.20369999999999999</v>
      </c>
      <c r="N11" s="11">
        <v>-0.10185</v>
      </c>
      <c r="O11" s="19"/>
    </row>
    <row r="12" spans="1:15" x14ac:dyDescent="0.25">
      <c r="A12" s="11">
        <v>316.64</v>
      </c>
      <c r="B12" s="11">
        <v>3.4372999999999999E-3</v>
      </c>
      <c r="C12" s="11">
        <v>0</v>
      </c>
      <c r="D12" s="25"/>
      <c r="E12" s="11">
        <v>33.238</v>
      </c>
      <c r="F12" s="11">
        <v>-0.33333000000000002</v>
      </c>
      <c r="G12" s="11">
        <v>1E-4</v>
      </c>
      <c r="H12" s="25"/>
      <c r="I12" s="11">
        <v>0.27610000000000001</v>
      </c>
      <c r="J12" s="11">
        <v>1.4236</v>
      </c>
      <c r="K12" s="11">
        <v>1E-4</v>
      </c>
      <c r="M12" s="11">
        <v>0.16589999999999999</v>
      </c>
      <c r="N12" s="11">
        <v>-6.9125000000000006E-2</v>
      </c>
      <c r="O12" s="19"/>
    </row>
    <row r="13" spans="1:15" x14ac:dyDescent="0.25">
      <c r="A13" s="11">
        <v>324.52</v>
      </c>
      <c r="B13" s="11">
        <v>8.5932000000000005E-3</v>
      </c>
      <c r="C13" s="11">
        <v>0</v>
      </c>
      <c r="D13" s="25"/>
      <c r="E13" s="11">
        <v>23.381</v>
      </c>
      <c r="F13" s="11">
        <v>-0.26667000000000002</v>
      </c>
      <c r="G13" s="11">
        <v>1E-4</v>
      </c>
      <c r="H13" s="25"/>
      <c r="I13" s="11">
        <v>0.26129999999999998</v>
      </c>
      <c r="J13" s="11">
        <v>1.4624999999999999</v>
      </c>
      <c r="K13" s="11">
        <v>1E-4</v>
      </c>
      <c r="M13" s="11">
        <v>0.14548</v>
      </c>
      <c r="N13" s="11">
        <v>-4.8493000000000001E-2</v>
      </c>
      <c r="O13" s="19"/>
    </row>
    <row r="14" spans="1:15" x14ac:dyDescent="0.25">
      <c r="A14" s="11">
        <v>335.2</v>
      </c>
      <c r="B14" s="11">
        <v>1.6327000000000001E-2</v>
      </c>
      <c r="C14" s="11">
        <v>0</v>
      </c>
      <c r="D14" s="25"/>
      <c r="E14" s="11">
        <v>16.446999999999999</v>
      </c>
      <c r="F14" s="11">
        <v>-0.2</v>
      </c>
      <c r="G14" s="11">
        <v>1E-4</v>
      </c>
      <c r="H14" s="25"/>
      <c r="I14" s="11">
        <v>0.253</v>
      </c>
      <c r="J14" s="11">
        <v>1.5013000000000001</v>
      </c>
      <c r="K14" s="11">
        <v>1E-4</v>
      </c>
      <c r="M14" s="11">
        <v>0.12454</v>
      </c>
      <c r="N14" s="11">
        <v>-3.1136E-2</v>
      </c>
      <c r="O14" s="19"/>
    </row>
    <row r="15" spans="1:15" x14ac:dyDescent="0.25">
      <c r="A15" s="11">
        <v>348.96</v>
      </c>
      <c r="B15" s="11">
        <v>2.7928000000000001E-2</v>
      </c>
      <c r="C15" s="11">
        <v>0</v>
      </c>
      <c r="D15" s="25"/>
      <c r="E15" s="11">
        <v>11.57</v>
      </c>
      <c r="F15" s="11">
        <v>-0.13333</v>
      </c>
      <c r="G15" s="11">
        <v>1E-4</v>
      </c>
      <c r="H15" s="25"/>
      <c r="I15" s="11">
        <v>0.251</v>
      </c>
      <c r="J15" s="11">
        <v>1.5401</v>
      </c>
      <c r="K15" s="11">
        <v>1E-4</v>
      </c>
      <c r="M15" s="11">
        <v>0.11234</v>
      </c>
      <c r="N15" s="11">
        <v>-1.8723E-2</v>
      </c>
      <c r="O15" s="19"/>
    </row>
    <row r="16" spans="1:15" x14ac:dyDescent="0.25">
      <c r="A16" s="11">
        <v>365.52</v>
      </c>
      <c r="B16" s="11">
        <v>4.5329000000000001E-2</v>
      </c>
      <c r="C16" s="11">
        <v>0</v>
      </c>
      <c r="D16" s="25"/>
      <c r="E16" s="11">
        <v>8.1394000000000002</v>
      </c>
      <c r="F16" s="11">
        <v>-6.6667000000000004E-2</v>
      </c>
      <c r="G16" s="11">
        <v>1E-4</v>
      </c>
      <c r="H16" s="25"/>
      <c r="I16" s="11">
        <v>0.25509999999999999</v>
      </c>
      <c r="J16" s="11">
        <v>1.5789</v>
      </c>
      <c r="K16" s="11">
        <v>1E-4</v>
      </c>
      <c r="M16" s="11">
        <v>0.10013</v>
      </c>
      <c r="N16" s="11">
        <v>-8.3438000000000002E-3</v>
      </c>
      <c r="O16" s="19"/>
    </row>
    <row r="17" spans="1:15" x14ac:dyDescent="0.25">
      <c r="A17" s="11">
        <v>383.7</v>
      </c>
      <c r="B17" s="11">
        <v>7.1430999999999994E-2</v>
      </c>
      <c r="C17" s="11">
        <v>0</v>
      </c>
      <c r="D17" s="25"/>
      <c r="E17" s="11">
        <v>5.7267999999999999</v>
      </c>
      <c r="F17" s="11">
        <v>0</v>
      </c>
      <c r="G17" s="11">
        <v>1E-4</v>
      </c>
      <c r="H17" s="25"/>
      <c r="I17" s="11">
        <v>0.2656</v>
      </c>
      <c r="J17" s="11">
        <v>1.6176999999999999</v>
      </c>
      <c r="K17" s="11">
        <v>1E-4</v>
      </c>
      <c r="M17" s="11">
        <v>8.8206000000000007E-2</v>
      </c>
      <c r="N17" s="11">
        <v>0</v>
      </c>
      <c r="O17" s="19"/>
    </row>
    <row r="18" spans="1:15" x14ac:dyDescent="0.25">
      <c r="A18" s="11">
        <v>401.65</v>
      </c>
      <c r="B18" s="11">
        <v>0.11058</v>
      </c>
      <c r="C18" s="11">
        <v>0</v>
      </c>
      <c r="D18" s="25"/>
      <c r="E18" s="11">
        <v>4.0303000000000004</v>
      </c>
      <c r="F18" s="11">
        <v>6.6667000000000004E-2</v>
      </c>
      <c r="G18" s="11">
        <v>1E-4</v>
      </c>
      <c r="H18" s="25"/>
      <c r="I18" s="11">
        <v>0.28249999999999997</v>
      </c>
      <c r="J18" s="11">
        <v>1.6566000000000001</v>
      </c>
      <c r="K18" s="11">
        <v>1E-4</v>
      </c>
      <c r="M18" s="11">
        <v>9.2470999999999998E-2</v>
      </c>
      <c r="N18" s="11">
        <v>7.1132000000000001E-3</v>
      </c>
      <c r="O18" s="19"/>
    </row>
    <row r="19" spans="1:15" x14ac:dyDescent="0.25">
      <c r="A19" s="11">
        <v>418.21</v>
      </c>
      <c r="B19" s="11">
        <v>0.16930999999999999</v>
      </c>
      <c r="C19" s="11">
        <v>0</v>
      </c>
      <c r="D19" s="25"/>
      <c r="E19" s="11">
        <v>2.8376999999999999</v>
      </c>
      <c r="F19" s="11">
        <v>0.13333</v>
      </c>
      <c r="G19" s="11">
        <v>1E-4</v>
      </c>
      <c r="H19" s="25"/>
      <c r="I19" s="11">
        <v>0.30649999999999999</v>
      </c>
      <c r="J19" s="11">
        <v>1.6954</v>
      </c>
      <c r="K19" s="11">
        <v>1E-4</v>
      </c>
      <c r="M19" s="11">
        <v>0.10346</v>
      </c>
      <c r="N19" s="11">
        <v>1.5916E-2</v>
      </c>
      <c r="O19" s="19"/>
    </row>
    <row r="20" spans="1:15" x14ac:dyDescent="0.25">
      <c r="A20" s="11">
        <v>434.74</v>
      </c>
      <c r="B20" s="11">
        <v>0.25741000000000003</v>
      </c>
      <c r="C20" s="11">
        <v>0</v>
      </c>
      <c r="D20" s="25"/>
      <c r="E20" s="11">
        <v>2</v>
      </c>
      <c r="F20" s="11">
        <v>0.2</v>
      </c>
      <c r="G20" s="11">
        <v>1E-4</v>
      </c>
      <c r="H20" s="25"/>
      <c r="I20" s="11">
        <v>0.33789999999999998</v>
      </c>
      <c r="J20" s="11">
        <v>1.7342</v>
      </c>
      <c r="K20" s="11">
        <v>1E-4</v>
      </c>
      <c r="M20" s="11">
        <v>0.1203</v>
      </c>
      <c r="N20" s="11">
        <v>2.7761999999999998E-2</v>
      </c>
      <c r="O20" s="19"/>
    </row>
    <row r="21" spans="1:15" x14ac:dyDescent="0.25">
      <c r="A21" s="11">
        <v>455.35</v>
      </c>
      <c r="B21" s="11">
        <v>0.38955000000000001</v>
      </c>
      <c r="C21" s="11">
        <v>0</v>
      </c>
      <c r="D21" s="25"/>
      <c r="E21" s="11">
        <v>1.4124000000000001</v>
      </c>
      <c r="F21" s="11">
        <v>0.26667000000000002</v>
      </c>
      <c r="G21" s="11">
        <v>1E-4</v>
      </c>
      <c r="H21" s="25"/>
      <c r="I21" s="11">
        <v>0.37780000000000002</v>
      </c>
      <c r="J21" s="11">
        <v>1.7729999999999999</v>
      </c>
      <c r="K21" s="11">
        <v>1E-4</v>
      </c>
      <c r="M21" s="11">
        <v>0.14219999999999999</v>
      </c>
      <c r="N21" s="11">
        <v>4.3753E-2</v>
      </c>
      <c r="O21" s="19"/>
    </row>
    <row r="22" spans="1:15" x14ac:dyDescent="0.25">
      <c r="A22" s="11">
        <v>485.16</v>
      </c>
      <c r="B22" s="11">
        <v>0.58774999999999999</v>
      </c>
      <c r="C22" s="11">
        <v>0</v>
      </c>
      <c r="D22" s="25"/>
      <c r="E22" s="11">
        <v>1.0013000000000001</v>
      </c>
      <c r="F22" s="11">
        <v>0.33333000000000002</v>
      </c>
      <c r="G22" s="11">
        <v>1E-4</v>
      </c>
      <c r="H22" s="25"/>
      <c r="I22" s="11">
        <v>0.4269</v>
      </c>
      <c r="J22" s="11">
        <v>1.8118000000000001</v>
      </c>
      <c r="K22" s="11">
        <v>1E-4</v>
      </c>
      <c r="M22" s="11">
        <v>0.16194</v>
      </c>
      <c r="N22" s="11">
        <v>6.2282999999999998E-2</v>
      </c>
      <c r="O22" s="19"/>
    </row>
    <row r="23" spans="1:15" x14ac:dyDescent="0.25">
      <c r="A23" s="11">
        <v>529.75</v>
      </c>
      <c r="B23" s="11">
        <v>0.88507000000000002</v>
      </c>
      <c r="C23" s="11">
        <v>0</v>
      </c>
      <c r="D23" s="25"/>
      <c r="E23" s="11">
        <v>0.71550000000000002</v>
      </c>
      <c r="F23" s="11">
        <v>0.4</v>
      </c>
      <c r="G23" s="11">
        <v>1E-4</v>
      </c>
      <c r="H23" s="25"/>
      <c r="I23" s="11">
        <v>0.48649999999999999</v>
      </c>
      <c r="J23" s="11">
        <v>1.8506</v>
      </c>
      <c r="K23" s="11">
        <v>1E-4</v>
      </c>
      <c r="M23" s="11">
        <v>0.18590000000000001</v>
      </c>
      <c r="N23" s="11">
        <v>8.5800000000000001E-2</v>
      </c>
      <c r="O23" s="19"/>
    </row>
    <row r="24" spans="1:15" x14ac:dyDescent="0.25">
      <c r="A24" s="11">
        <v>596.64</v>
      </c>
      <c r="B24" s="11">
        <v>1.331</v>
      </c>
      <c r="C24" s="11">
        <v>0</v>
      </c>
      <c r="D24" s="25"/>
      <c r="E24" s="11">
        <v>0.51919999999999999</v>
      </c>
      <c r="F24" s="11">
        <v>0.46666999999999997</v>
      </c>
      <c r="G24" s="11">
        <v>1E-4</v>
      </c>
      <c r="H24" s="25"/>
      <c r="I24" s="11">
        <v>0.55810000000000004</v>
      </c>
      <c r="J24" s="11">
        <v>1.8895</v>
      </c>
      <c r="K24" s="11">
        <v>1E-4</v>
      </c>
      <c r="M24" s="11">
        <v>0.20755999999999999</v>
      </c>
      <c r="N24" s="11">
        <v>0.11176</v>
      </c>
      <c r="O24" s="19"/>
    </row>
    <row r="25" spans="1:15" x14ac:dyDescent="0.25">
      <c r="A25" s="11">
        <v>696.98</v>
      </c>
      <c r="B25" s="11">
        <v>2</v>
      </c>
      <c r="C25" s="11">
        <v>0</v>
      </c>
      <c r="D25" s="25"/>
      <c r="E25" s="11">
        <v>0.38779999999999998</v>
      </c>
      <c r="F25" s="11">
        <v>0.53332999999999997</v>
      </c>
      <c r="G25" s="11">
        <v>1E-4</v>
      </c>
      <c r="H25" s="25"/>
      <c r="I25" s="11">
        <v>0.64349999999999996</v>
      </c>
      <c r="J25" s="11">
        <v>1.9282999999999999</v>
      </c>
      <c r="K25" s="11">
        <v>1E-4</v>
      </c>
      <c r="M25" s="11">
        <v>0.22714000000000001</v>
      </c>
      <c r="N25" s="11">
        <v>0.13977999999999999</v>
      </c>
      <c r="O25" s="19"/>
    </row>
    <row r="26" spans="1:15" x14ac:dyDescent="0.25">
      <c r="A26" s="11">
        <v>696.98</v>
      </c>
      <c r="B26" s="11">
        <v>2.1</v>
      </c>
      <c r="C26" s="11">
        <v>0</v>
      </c>
      <c r="D26" s="25"/>
      <c r="E26" s="11">
        <v>0.30480000000000002</v>
      </c>
      <c r="F26" s="11">
        <v>0.6</v>
      </c>
      <c r="G26" s="11">
        <v>1E-4</v>
      </c>
      <c r="H26" s="25"/>
      <c r="I26" s="11">
        <v>0.74480000000000002</v>
      </c>
      <c r="J26" s="11">
        <v>1.9671000000000001</v>
      </c>
      <c r="K26" s="11">
        <v>1E-4</v>
      </c>
      <c r="M26" s="11">
        <v>0.24487</v>
      </c>
      <c r="N26" s="11">
        <v>0.16952</v>
      </c>
      <c r="O26" s="19"/>
    </row>
    <row r="27" spans="1:15" x14ac:dyDescent="0.25">
      <c r="A27" s="11">
        <v>311</v>
      </c>
      <c r="B27" s="11">
        <v>0</v>
      </c>
      <c r="C27" s="11">
        <v>2E-3</v>
      </c>
      <c r="D27" s="25"/>
      <c r="E27" s="11">
        <v>0.26</v>
      </c>
      <c r="F27" s="11">
        <v>0.66666999999999998</v>
      </c>
      <c r="G27" s="11">
        <v>1E-4</v>
      </c>
      <c r="H27" s="25"/>
      <c r="I27" s="11">
        <v>0.86439999999999995</v>
      </c>
      <c r="J27" s="11">
        <v>2.0059</v>
      </c>
      <c r="K27" s="11">
        <v>1E-4</v>
      </c>
      <c r="M27" s="11">
        <v>0.25572</v>
      </c>
      <c r="N27" s="11">
        <v>0.19671</v>
      </c>
      <c r="O27" s="19"/>
    </row>
    <row r="28" spans="1:15" x14ac:dyDescent="0.25">
      <c r="A28" s="11">
        <v>316.64</v>
      </c>
      <c r="B28" s="11">
        <v>3.4372999999999999E-3</v>
      </c>
      <c r="C28" s="11">
        <v>2E-3</v>
      </c>
      <c r="D28" s="25"/>
      <c r="E28" s="11">
        <v>0.24757999999999999</v>
      </c>
      <c r="F28" s="11">
        <v>0.73009999999999997</v>
      </c>
      <c r="G28" s="11">
        <v>1E-4</v>
      </c>
      <c r="H28" s="25"/>
      <c r="I28" s="11">
        <v>1.0053000000000001</v>
      </c>
      <c r="J28" s="11">
        <v>2.0447000000000002</v>
      </c>
      <c r="K28" s="11">
        <v>1E-4</v>
      </c>
      <c r="M28" s="11">
        <v>0.26551000000000002</v>
      </c>
      <c r="N28" s="11">
        <v>0.22466</v>
      </c>
      <c r="O28" s="19"/>
    </row>
    <row r="29" spans="1:15" x14ac:dyDescent="0.25">
      <c r="A29" s="11">
        <v>324.52</v>
      </c>
      <c r="B29" s="11">
        <v>8.5932000000000005E-3</v>
      </c>
      <c r="C29" s="11">
        <v>2E-3</v>
      </c>
      <c r="D29" s="25"/>
      <c r="E29" s="11">
        <v>0.30282999999999999</v>
      </c>
      <c r="F29" s="11">
        <v>0.85097</v>
      </c>
      <c r="G29" s="11">
        <v>1E-4</v>
      </c>
      <c r="H29" s="25"/>
      <c r="I29" s="11">
        <v>1.171</v>
      </c>
      <c r="J29" s="11">
        <v>2.0834999999999999</v>
      </c>
      <c r="K29" s="11">
        <v>1E-4</v>
      </c>
      <c r="M29" s="11">
        <v>0.27437</v>
      </c>
      <c r="N29" s="11">
        <v>0.25327</v>
      </c>
      <c r="O29" s="19"/>
    </row>
    <row r="30" spans="1:15" x14ac:dyDescent="0.25">
      <c r="A30" s="11">
        <v>335.2</v>
      </c>
      <c r="B30" s="11">
        <v>1.6327000000000001E-2</v>
      </c>
      <c r="C30" s="11">
        <v>2E-3</v>
      </c>
      <c r="D30" s="25"/>
      <c r="E30" s="11">
        <v>0.61953000000000003</v>
      </c>
      <c r="F30" s="11">
        <v>1.0237000000000001</v>
      </c>
      <c r="G30" s="11">
        <v>1E-4</v>
      </c>
      <c r="H30" s="25"/>
      <c r="I30" s="11">
        <v>1.3654999999999999</v>
      </c>
      <c r="J30" s="11">
        <v>2.1223999999999998</v>
      </c>
      <c r="K30" s="11">
        <v>1E-4</v>
      </c>
      <c r="M30" s="11">
        <v>0.28240999999999999</v>
      </c>
      <c r="N30" s="11">
        <v>0.28240999999999999</v>
      </c>
      <c r="O30" s="19"/>
    </row>
    <row r="31" spans="1:15" x14ac:dyDescent="0.25">
      <c r="A31" s="11">
        <v>348.96</v>
      </c>
      <c r="B31" s="11">
        <v>2.7928000000000001E-2</v>
      </c>
      <c r="C31" s="11">
        <v>2E-3</v>
      </c>
      <c r="D31" s="25"/>
      <c r="E31" s="11">
        <v>1.9017999999999999</v>
      </c>
      <c r="F31" s="11">
        <v>1.2435</v>
      </c>
      <c r="G31" s="11">
        <v>1E-4</v>
      </c>
      <c r="H31" s="25"/>
      <c r="I31" s="11">
        <v>1.5936999999999999</v>
      </c>
      <c r="J31" s="11">
        <v>2.1612</v>
      </c>
      <c r="K31" s="11">
        <v>1E-4</v>
      </c>
      <c r="M31" s="19"/>
      <c r="N31" s="19"/>
      <c r="O31" s="19"/>
    </row>
    <row r="32" spans="1:15" x14ac:dyDescent="0.25">
      <c r="A32" s="11">
        <v>365.52</v>
      </c>
      <c r="B32" s="11">
        <v>4.5329000000000001E-2</v>
      </c>
      <c r="C32" s="11">
        <v>2E-3</v>
      </c>
      <c r="D32" s="25"/>
      <c r="E32" s="11">
        <v>7.5608000000000004</v>
      </c>
      <c r="F32" s="11">
        <v>1.5058</v>
      </c>
      <c r="G32" s="11">
        <v>1E-4</v>
      </c>
      <c r="H32" s="25"/>
      <c r="I32" s="11">
        <v>1.8611</v>
      </c>
      <c r="J32" s="11">
        <v>2.2000000000000002</v>
      </c>
      <c r="K32" s="11">
        <v>1E-4</v>
      </c>
    </row>
    <row r="33" spans="1:11" x14ac:dyDescent="0.25">
      <c r="A33" s="11">
        <v>383.7</v>
      </c>
      <c r="B33" s="11">
        <v>7.1430999999999994E-2</v>
      </c>
      <c r="C33" s="11">
        <v>2E-3</v>
      </c>
      <c r="D33" s="25"/>
      <c r="E33" s="26">
        <v>7.5608000000000004</v>
      </c>
      <c r="F33" s="26">
        <v>3.3332999999999999</v>
      </c>
      <c r="G33" s="26">
        <v>1E-4</v>
      </c>
      <c r="H33" s="25"/>
      <c r="I33" s="11">
        <v>1.8611</v>
      </c>
      <c r="J33" s="11">
        <v>10</v>
      </c>
      <c r="K33" s="11">
        <v>1E-4</v>
      </c>
    </row>
    <row r="34" spans="1:11" x14ac:dyDescent="0.25">
      <c r="A34" s="11">
        <v>401.65</v>
      </c>
      <c r="B34" s="11">
        <v>0.11058</v>
      </c>
      <c r="C34" s="11">
        <v>2E-3</v>
      </c>
      <c r="D34" s="25"/>
      <c r="E34" s="11">
        <v>33.238</v>
      </c>
      <c r="F34" s="11">
        <v>-3.3332999999999999</v>
      </c>
      <c r="G34" s="11">
        <v>1E-3</v>
      </c>
      <c r="H34" s="25"/>
      <c r="I34" s="11">
        <v>0.27610000000000001</v>
      </c>
      <c r="J34" s="11">
        <v>-10</v>
      </c>
      <c r="K34" s="11">
        <v>1E-3</v>
      </c>
    </row>
    <row r="35" spans="1:11" x14ac:dyDescent="0.25">
      <c r="A35" s="11">
        <v>418.21</v>
      </c>
      <c r="B35" s="11">
        <v>0.16930999999999999</v>
      </c>
      <c r="C35" s="11">
        <v>2E-3</v>
      </c>
      <c r="D35" s="25"/>
      <c r="E35" s="11">
        <v>33.238</v>
      </c>
      <c r="F35" s="11">
        <v>-0.33333000000000002</v>
      </c>
      <c r="G35" s="11">
        <v>1E-3</v>
      </c>
      <c r="H35" s="25"/>
      <c r="I35" s="11">
        <v>0.27610000000000001</v>
      </c>
      <c r="J35" s="11">
        <v>1.4236</v>
      </c>
      <c r="K35" s="11">
        <v>1E-3</v>
      </c>
    </row>
    <row r="36" spans="1:11" x14ac:dyDescent="0.25">
      <c r="A36" s="11">
        <v>434.74</v>
      </c>
      <c r="B36" s="11">
        <v>0.25741000000000003</v>
      </c>
      <c r="C36" s="11">
        <v>2E-3</v>
      </c>
      <c r="D36" s="19"/>
      <c r="E36" s="11">
        <v>23.381</v>
      </c>
      <c r="F36" s="11">
        <v>-0.26667000000000002</v>
      </c>
      <c r="G36" s="11">
        <v>1E-3</v>
      </c>
      <c r="H36" s="25"/>
      <c r="I36" s="11">
        <v>0.26129999999999998</v>
      </c>
      <c r="J36" s="11">
        <v>1.4624999999999999</v>
      </c>
      <c r="K36" s="11">
        <v>1E-3</v>
      </c>
    </row>
    <row r="37" spans="1:11" x14ac:dyDescent="0.25">
      <c r="A37" s="11">
        <v>455.35</v>
      </c>
      <c r="B37" s="11">
        <v>0.38955000000000001</v>
      </c>
      <c r="C37" s="11">
        <v>2E-3</v>
      </c>
      <c r="D37" s="19"/>
      <c r="E37" s="11">
        <v>16.446999999999999</v>
      </c>
      <c r="F37" s="11">
        <v>-0.2</v>
      </c>
      <c r="G37" s="11">
        <v>1E-3</v>
      </c>
      <c r="H37" s="25"/>
      <c r="I37" s="11">
        <v>0.253</v>
      </c>
      <c r="J37" s="11">
        <v>1.5013000000000001</v>
      </c>
      <c r="K37" s="11">
        <v>1E-3</v>
      </c>
    </row>
    <row r="38" spans="1:11" x14ac:dyDescent="0.25">
      <c r="A38" s="11">
        <v>485.16</v>
      </c>
      <c r="B38" s="11">
        <v>0.58774999999999999</v>
      </c>
      <c r="C38" s="11">
        <v>2E-3</v>
      </c>
      <c r="D38" s="19"/>
      <c r="E38" s="11">
        <v>11.57</v>
      </c>
      <c r="F38" s="11">
        <v>-0.13333</v>
      </c>
      <c r="G38" s="11">
        <v>1E-3</v>
      </c>
      <c r="H38" s="25"/>
      <c r="I38" s="11">
        <v>0.251</v>
      </c>
      <c r="J38" s="11">
        <v>1.5401</v>
      </c>
      <c r="K38" s="11">
        <v>1E-3</v>
      </c>
    </row>
    <row r="39" spans="1:11" x14ac:dyDescent="0.25">
      <c r="A39" s="11">
        <v>529.75</v>
      </c>
      <c r="B39" s="11">
        <v>0.88507000000000002</v>
      </c>
      <c r="C39" s="11">
        <v>2E-3</v>
      </c>
      <c r="D39" s="19"/>
      <c r="E39" s="11">
        <v>8.1394000000000002</v>
      </c>
      <c r="F39" s="11">
        <v>-6.6667000000000004E-2</v>
      </c>
      <c r="G39" s="11">
        <v>1E-3</v>
      </c>
      <c r="H39" s="25"/>
      <c r="I39" s="11">
        <v>0.25509999999999999</v>
      </c>
      <c r="J39" s="11">
        <v>1.5789</v>
      </c>
      <c r="K39" s="11">
        <v>1E-3</v>
      </c>
    </row>
    <row r="40" spans="1:11" x14ac:dyDescent="0.25">
      <c r="A40" s="11">
        <v>596.64</v>
      </c>
      <c r="B40" s="11">
        <v>1.331</v>
      </c>
      <c r="C40" s="11">
        <v>2E-3</v>
      </c>
      <c r="D40" s="19"/>
      <c r="E40" s="11">
        <v>5.7267999999999999</v>
      </c>
      <c r="F40" s="11">
        <v>0</v>
      </c>
      <c r="G40" s="11">
        <v>1E-3</v>
      </c>
      <c r="H40" s="25"/>
      <c r="I40" s="11">
        <v>0.2656</v>
      </c>
      <c r="J40" s="11">
        <v>1.6176999999999999</v>
      </c>
      <c r="K40" s="11">
        <v>1E-3</v>
      </c>
    </row>
    <row r="41" spans="1:11" x14ac:dyDescent="0.25">
      <c r="A41" s="11">
        <v>696.98</v>
      </c>
      <c r="B41" s="11">
        <v>2</v>
      </c>
      <c r="C41" s="11">
        <v>2E-3</v>
      </c>
      <c r="D41" s="19"/>
      <c r="E41" s="11">
        <v>4.0303000000000004</v>
      </c>
      <c r="F41" s="11">
        <v>6.6667000000000004E-2</v>
      </c>
      <c r="G41" s="11">
        <v>1E-3</v>
      </c>
      <c r="H41" s="25"/>
      <c r="I41" s="11">
        <v>0.28249999999999997</v>
      </c>
      <c r="J41" s="11">
        <v>1.6566000000000001</v>
      </c>
      <c r="K41" s="11">
        <v>1E-3</v>
      </c>
    </row>
    <row r="42" spans="1:11" x14ac:dyDescent="0.25">
      <c r="A42" s="11">
        <v>696.98</v>
      </c>
      <c r="B42" s="11">
        <v>2.1</v>
      </c>
      <c r="C42" s="11">
        <v>2E-3</v>
      </c>
      <c r="D42" s="19"/>
      <c r="E42" s="11">
        <v>2.8376999999999999</v>
      </c>
      <c r="F42" s="11">
        <v>0.13333</v>
      </c>
      <c r="G42" s="11">
        <v>1E-3</v>
      </c>
      <c r="H42" s="25"/>
      <c r="I42" s="11">
        <v>0.30649999999999999</v>
      </c>
      <c r="J42" s="11">
        <v>1.6954</v>
      </c>
      <c r="K42" s="11">
        <v>1E-3</v>
      </c>
    </row>
    <row r="43" spans="1:11" x14ac:dyDescent="0.25">
      <c r="A43" s="11">
        <v>312.54000000000002</v>
      </c>
      <c r="B43" s="11">
        <v>0</v>
      </c>
      <c r="C43" s="11">
        <v>0.01</v>
      </c>
      <c r="D43" s="19"/>
      <c r="E43" s="11">
        <v>2</v>
      </c>
      <c r="F43" s="11">
        <v>0.2</v>
      </c>
      <c r="G43" s="11">
        <v>1E-3</v>
      </c>
      <c r="H43" s="25"/>
      <c r="I43" s="11">
        <v>0.33789999999999998</v>
      </c>
      <c r="J43" s="11">
        <v>1.7342</v>
      </c>
      <c r="K43" s="11">
        <v>1E-3</v>
      </c>
    </row>
    <row r="44" spans="1:11" x14ac:dyDescent="0.25">
      <c r="A44" s="11">
        <v>318.17</v>
      </c>
      <c r="B44" s="11">
        <v>3.4372999999999999E-3</v>
      </c>
      <c r="C44" s="11">
        <v>0.01</v>
      </c>
      <c r="D44" s="19"/>
      <c r="E44" s="11">
        <v>1.4124000000000001</v>
      </c>
      <c r="F44" s="11">
        <v>0.26667000000000002</v>
      </c>
      <c r="G44" s="11">
        <v>1E-3</v>
      </c>
      <c r="H44" s="25"/>
      <c r="I44" s="11">
        <v>0.37780000000000002</v>
      </c>
      <c r="J44" s="11">
        <v>1.7729999999999999</v>
      </c>
      <c r="K44" s="11">
        <v>1E-3</v>
      </c>
    </row>
    <row r="45" spans="1:11" x14ac:dyDescent="0.25">
      <c r="A45" s="11">
        <v>326.06</v>
      </c>
      <c r="B45" s="11">
        <v>8.5932000000000005E-3</v>
      </c>
      <c r="C45" s="11">
        <v>0.01</v>
      </c>
      <c r="D45" s="19"/>
      <c r="E45" s="11">
        <v>1.0013000000000001</v>
      </c>
      <c r="F45" s="11">
        <v>0.33333000000000002</v>
      </c>
      <c r="G45" s="11">
        <v>1E-3</v>
      </c>
      <c r="H45" s="25"/>
      <c r="I45" s="11">
        <v>0.4269</v>
      </c>
      <c r="J45" s="11">
        <v>1.8118000000000001</v>
      </c>
      <c r="K45" s="11">
        <v>1E-3</v>
      </c>
    </row>
    <row r="46" spans="1:11" x14ac:dyDescent="0.25">
      <c r="A46" s="11">
        <v>336.73</v>
      </c>
      <c r="B46" s="11">
        <v>1.6327000000000001E-2</v>
      </c>
      <c r="C46" s="11">
        <v>0.01</v>
      </c>
      <c r="D46" s="19"/>
      <c r="E46" s="11">
        <v>0.71550000000000002</v>
      </c>
      <c r="F46" s="11">
        <v>0.4</v>
      </c>
      <c r="G46" s="11">
        <v>1E-3</v>
      </c>
      <c r="H46" s="25"/>
      <c r="I46" s="11">
        <v>0.48649999999999999</v>
      </c>
      <c r="J46" s="11">
        <v>1.8506</v>
      </c>
      <c r="K46" s="11">
        <v>1E-3</v>
      </c>
    </row>
    <row r="47" spans="1:11" x14ac:dyDescent="0.25">
      <c r="A47" s="11">
        <v>350.5</v>
      </c>
      <c r="B47" s="11">
        <v>2.7928000000000001E-2</v>
      </c>
      <c r="C47" s="11">
        <v>0.01</v>
      </c>
      <c r="D47" s="19"/>
      <c r="E47" s="11">
        <v>0.51919999999999999</v>
      </c>
      <c r="F47" s="11">
        <v>0.46666999999999997</v>
      </c>
      <c r="G47" s="11">
        <v>1E-3</v>
      </c>
      <c r="H47" s="25"/>
      <c r="I47" s="11">
        <v>0.55810000000000004</v>
      </c>
      <c r="J47" s="11">
        <v>1.8895</v>
      </c>
      <c r="K47" s="11">
        <v>1E-3</v>
      </c>
    </row>
    <row r="48" spans="1:11" x14ac:dyDescent="0.25">
      <c r="A48" s="11">
        <v>367.06</v>
      </c>
      <c r="B48" s="11">
        <v>4.5329000000000001E-2</v>
      </c>
      <c r="C48" s="11">
        <v>0.01</v>
      </c>
      <c r="D48" s="19"/>
      <c r="E48" s="11">
        <v>0.38779999999999998</v>
      </c>
      <c r="F48" s="11">
        <v>0.53332999999999997</v>
      </c>
      <c r="G48" s="11">
        <v>1E-3</v>
      </c>
      <c r="H48" s="25"/>
      <c r="I48" s="11">
        <v>0.64349999999999996</v>
      </c>
      <c r="J48" s="11">
        <v>1.9282999999999999</v>
      </c>
      <c r="K48" s="11">
        <v>1E-3</v>
      </c>
    </row>
    <row r="49" spans="1:11" x14ac:dyDescent="0.25">
      <c r="A49" s="11">
        <v>385.23</v>
      </c>
      <c r="B49" s="11">
        <v>7.1430999999999994E-2</v>
      </c>
      <c r="C49" s="11">
        <v>0.01</v>
      </c>
      <c r="D49" s="19"/>
      <c r="E49" s="11">
        <v>0.30480000000000002</v>
      </c>
      <c r="F49" s="11">
        <v>0.6</v>
      </c>
      <c r="G49" s="11">
        <v>1E-3</v>
      </c>
      <c r="H49" s="25"/>
      <c r="I49" s="11">
        <v>0.74480000000000002</v>
      </c>
      <c r="J49" s="11">
        <v>1.9671000000000001</v>
      </c>
      <c r="K49" s="11">
        <v>1E-3</v>
      </c>
    </row>
    <row r="50" spans="1:11" x14ac:dyDescent="0.25">
      <c r="A50" s="11">
        <v>403.18</v>
      </c>
      <c r="B50" s="11">
        <v>0.11058</v>
      </c>
      <c r="C50" s="11">
        <v>0.01</v>
      </c>
      <c r="D50" s="19"/>
      <c r="E50" s="11">
        <v>0.26</v>
      </c>
      <c r="F50" s="11">
        <v>0.66666999999999998</v>
      </c>
      <c r="G50" s="11">
        <v>1E-3</v>
      </c>
      <c r="H50" s="25"/>
      <c r="I50" s="11">
        <v>0.86439999999999995</v>
      </c>
      <c r="J50" s="11">
        <v>2.0059</v>
      </c>
      <c r="K50" s="11">
        <v>1E-3</v>
      </c>
    </row>
    <row r="51" spans="1:11" x14ac:dyDescent="0.25">
      <c r="A51" s="11">
        <v>419.75</v>
      </c>
      <c r="B51" s="11">
        <v>0.16930999999999999</v>
      </c>
      <c r="C51" s="11">
        <v>0.01</v>
      </c>
      <c r="D51" s="19"/>
      <c r="E51" s="11">
        <v>0.24757999999999999</v>
      </c>
      <c r="F51" s="11">
        <v>0.73009999999999997</v>
      </c>
      <c r="G51" s="11">
        <v>1E-3</v>
      </c>
      <c r="H51" s="25"/>
      <c r="I51" s="11">
        <v>1.0053000000000001</v>
      </c>
      <c r="J51" s="11">
        <v>2.0447000000000002</v>
      </c>
      <c r="K51" s="11">
        <v>1E-3</v>
      </c>
    </row>
    <row r="52" spans="1:11" x14ac:dyDescent="0.25">
      <c r="A52" s="11">
        <v>436.27</v>
      </c>
      <c r="B52" s="11">
        <v>0.25741000000000003</v>
      </c>
      <c r="C52" s="11">
        <v>0.01</v>
      </c>
      <c r="D52" s="19"/>
      <c r="E52" s="11">
        <v>0.30282999999999999</v>
      </c>
      <c r="F52" s="11">
        <v>0.85097</v>
      </c>
      <c r="G52" s="11">
        <v>1E-3</v>
      </c>
      <c r="H52" s="25"/>
      <c r="I52" s="11">
        <v>1.171</v>
      </c>
      <c r="J52" s="11">
        <v>2.0834999999999999</v>
      </c>
      <c r="K52" s="11">
        <v>1E-3</v>
      </c>
    </row>
    <row r="53" spans="1:11" x14ac:dyDescent="0.25">
      <c r="A53" s="11">
        <v>456.88</v>
      </c>
      <c r="B53" s="11">
        <v>0.38955000000000001</v>
      </c>
      <c r="C53" s="11">
        <v>0.01</v>
      </c>
      <c r="D53" s="19"/>
      <c r="E53" s="11">
        <v>0.61953000000000003</v>
      </c>
      <c r="F53" s="11">
        <v>1.0237000000000001</v>
      </c>
      <c r="G53" s="11">
        <v>1E-3</v>
      </c>
      <c r="H53" s="25"/>
      <c r="I53" s="11">
        <v>1.3654999999999999</v>
      </c>
      <c r="J53" s="11">
        <v>2.1223999999999998</v>
      </c>
      <c r="K53" s="11">
        <v>1E-3</v>
      </c>
    </row>
    <row r="54" spans="1:11" x14ac:dyDescent="0.25">
      <c r="A54" s="11">
        <v>486.68</v>
      </c>
      <c r="B54" s="11">
        <v>0.58774999999999999</v>
      </c>
      <c r="C54" s="11">
        <v>0.01</v>
      </c>
      <c r="D54" s="19"/>
      <c r="E54" s="11">
        <v>1.9017999999999999</v>
      </c>
      <c r="F54" s="11">
        <v>1.2435</v>
      </c>
      <c r="G54" s="11">
        <v>1E-3</v>
      </c>
      <c r="H54" s="25"/>
      <c r="I54" s="11">
        <v>1.5936999999999999</v>
      </c>
      <c r="J54" s="11">
        <v>2.1612</v>
      </c>
      <c r="K54" s="11">
        <v>1E-3</v>
      </c>
    </row>
    <row r="55" spans="1:11" x14ac:dyDescent="0.25">
      <c r="A55" s="11">
        <v>531.27</v>
      </c>
      <c r="B55" s="11">
        <v>0.88507000000000002</v>
      </c>
      <c r="C55" s="11">
        <v>0.01</v>
      </c>
      <c r="D55" s="19"/>
      <c r="E55" s="11">
        <v>7.5608000000000004</v>
      </c>
      <c r="F55" s="11">
        <v>1.5058</v>
      </c>
      <c r="G55" s="11">
        <v>1E-3</v>
      </c>
      <c r="H55" s="25"/>
      <c r="I55" s="11">
        <v>1.8611</v>
      </c>
      <c r="J55" s="11">
        <v>2.2000000000000002</v>
      </c>
      <c r="K55" s="11">
        <v>1E-3</v>
      </c>
    </row>
    <row r="56" spans="1:11" x14ac:dyDescent="0.25">
      <c r="A56" s="11">
        <v>598.14</v>
      </c>
      <c r="B56" s="11">
        <v>1.331</v>
      </c>
      <c r="C56" s="11">
        <v>0.01</v>
      </c>
      <c r="D56" s="19"/>
      <c r="E56" s="11">
        <v>7.5608000000000004</v>
      </c>
      <c r="F56" s="11">
        <v>3.3332999999999999</v>
      </c>
      <c r="G56" s="11">
        <v>1E-3</v>
      </c>
      <c r="H56" s="25"/>
      <c r="I56" s="11">
        <v>1.8611</v>
      </c>
      <c r="J56" s="11">
        <v>10</v>
      </c>
      <c r="K56" s="11">
        <v>1E-3</v>
      </c>
    </row>
    <row r="57" spans="1:11" x14ac:dyDescent="0.25">
      <c r="A57" s="11">
        <v>698.43</v>
      </c>
      <c r="B57" s="11">
        <v>2</v>
      </c>
      <c r="C57" s="11">
        <v>0.01</v>
      </c>
      <c r="D57" s="19"/>
      <c r="E57" s="11">
        <v>84.132000000000005</v>
      </c>
      <c r="F57" s="11">
        <v>-3.3332999999999999</v>
      </c>
      <c r="G57" s="11">
        <v>250</v>
      </c>
      <c r="H57" s="25"/>
      <c r="I57" s="11">
        <v>0.33382000000000001</v>
      </c>
      <c r="J57" s="11">
        <v>-10</v>
      </c>
      <c r="K57" s="11">
        <v>250</v>
      </c>
    </row>
    <row r="58" spans="1:11" x14ac:dyDescent="0.25">
      <c r="A58" s="11">
        <v>698.43</v>
      </c>
      <c r="B58" s="11">
        <v>2.1</v>
      </c>
      <c r="C58" s="11">
        <v>0.01</v>
      </c>
      <c r="D58" s="19"/>
      <c r="E58" s="11">
        <v>84.132000000000005</v>
      </c>
      <c r="F58" s="11">
        <v>-0.33333000000000002</v>
      </c>
      <c r="G58" s="11">
        <v>250</v>
      </c>
      <c r="H58" s="25"/>
      <c r="I58" s="11">
        <v>0.33382000000000001</v>
      </c>
      <c r="J58" s="11">
        <v>1.4236</v>
      </c>
      <c r="K58" s="11">
        <v>250</v>
      </c>
    </row>
    <row r="59" spans="1:11" x14ac:dyDescent="0.25">
      <c r="A59" s="11">
        <v>315.77</v>
      </c>
      <c r="B59" s="11">
        <v>0</v>
      </c>
      <c r="C59" s="11">
        <v>0.1</v>
      </c>
      <c r="D59" s="19"/>
      <c r="E59" s="11">
        <v>47.326999999999998</v>
      </c>
      <c r="F59" s="11">
        <v>-0.26667000000000002</v>
      </c>
      <c r="G59" s="11">
        <v>250</v>
      </c>
      <c r="H59" s="25"/>
      <c r="I59" s="11">
        <v>0.33361000000000002</v>
      </c>
      <c r="J59" s="11">
        <v>1.4624999999999999</v>
      </c>
      <c r="K59" s="11">
        <v>250</v>
      </c>
    </row>
    <row r="60" spans="1:11" x14ac:dyDescent="0.25">
      <c r="A60" s="11">
        <v>321.39999999999998</v>
      </c>
      <c r="B60" s="11">
        <v>3.4372999999999999E-3</v>
      </c>
      <c r="C60" s="11">
        <v>0.1</v>
      </c>
      <c r="D60" s="19"/>
      <c r="E60" s="11">
        <v>26.620999999999999</v>
      </c>
      <c r="F60" s="11">
        <v>-0.2</v>
      </c>
      <c r="G60" s="11">
        <v>250</v>
      </c>
      <c r="H60" s="25"/>
      <c r="I60" s="11">
        <v>0.33551999999999998</v>
      </c>
      <c r="J60" s="11">
        <v>1.5013000000000001</v>
      </c>
      <c r="K60" s="11">
        <v>250</v>
      </c>
    </row>
    <row r="61" spans="1:11" x14ac:dyDescent="0.25">
      <c r="A61" s="11">
        <v>329.29</v>
      </c>
      <c r="B61" s="11">
        <v>8.5932000000000005E-3</v>
      </c>
      <c r="C61" s="11">
        <v>0.1</v>
      </c>
      <c r="D61" s="19"/>
      <c r="E61" s="11">
        <v>14.974</v>
      </c>
      <c r="F61" s="11">
        <v>-0.13333</v>
      </c>
      <c r="G61" s="11">
        <v>250</v>
      </c>
      <c r="H61" s="25"/>
      <c r="I61" s="11">
        <v>0.33955000000000002</v>
      </c>
      <c r="J61" s="11">
        <v>1.5401</v>
      </c>
      <c r="K61" s="11">
        <v>250</v>
      </c>
    </row>
    <row r="62" spans="1:11" x14ac:dyDescent="0.25">
      <c r="A62" s="11">
        <v>339.96</v>
      </c>
      <c r="B62" s="11">
        <v>1.6327000000000001E-2</v>
      </c>
      <c r="C62" s="11">
        <v>0.1</v>
      </c>
      <c r="D62" s="19"/>
      <c r="E62" s="11">
        <v>8.4238</v>
      </c>
      <c r="F62" s="11">
        <v>-6.6667000000000004E-2</v>
      </c>
      <c r="G62" s="11">
        <v>250</v>
      </c>
      <c r="H62" s="25"/>
      <c r="I62" s="11">
        <v>0.34572000000000003</v>
      </c>
      <c r="J62" s="11">
        <v>1.5789</v>
      </c>
      <c r="K62" s="11">
        <v>250</v>
      </c>
    </row>
    <row r="63" spans="1:11" x14ac:dyDescent="0.25">
      <c r="A63" s="11">
        <v>353.72</v>
      </c>
      <c r="B63" s="11">
        <v>2.7928000000000001E-2</v>
      </c>
      <c r="C63" s="11">
        <v>0.1</v>
      </c>
      <c r="D63" s="19"/>
      <c r="E63" s="11">
        <v>4.7393000000000001</v>
      </c>
      <c r="F63" s="11">
        <v>0</v>
      </c>
      <c r="G63" s="11">
        <v>250</v>
      </c>
      <c r="H63" s="25"/>
      <c r="I63" s="11">
        <v>0.35409000000000002</v>
      </c>
      <c r="J63" s="11">
        <v>1.6176999999999999</v>
      </c>
      <c r="K63" s="11">
        <v>250</v>
      </c>
    </row>
    <row r="64" spans="1:11" x14ac:dyDescent="0.25">
      <c r="A64" s="11">
        <v>370.28</v>
      </c>
      <c r="B64" s="11">
        <v>4.5329000000000001E-2</v>
      </c>
      <c r="C64" s="11">
        <v>0.1</v>
      </c>
      <c r="D64" s="19"/>
      <c r="E64" s="11">
        <v>2.6675</v>
      </c>
      <c r="F64" s="11">
        <v>6.6667000000000004E-2</v>
      </c>
      <c r="G64" s="11">
        <v>250</v>
      </c>
      <c r="H64" s="25"/>
      <c r="I64" s="11">
        <v>0.36473</v>
      </c>
      <c r="J64" s="11">
        <v>1.6566000000000001</v>
      </c>
      <c r="K64" s="11">
        <v>250</v>
      </c>
    </row>
    <row r="65" spans="1:11" x14ac:dyDescent="0.25">
      <c r="A65" s="11">
        <v>388.45</v>
      </c>
      <c r="B65" s="11">
        <v>7.1430999999999994E-2</v>
      </c>
      <c r="C65" s="11">
        <v>0.1</v>
      </c>
      <c r="D65" s="19"/>
      <c r="E65" s="11">
        <v>1.5034000000000001</v>
      </c>
      <c r="F65" s="11">
        <v>0.13333</v>
      </c>
      <c r="G65" s="11">
        <v>250</v>
      </c>
      <c r="H65" s="25"/>
      <c r="I65" s="11">
        <v>0.37764999999999999</v>
      </c>
      <c r="J65" s="11">
        <v>1.6954</v>
      </c>
      <c r="K65" s="11">
        <v>250</v>
      </c>
    </row>
    <row r="66" spans="1:11" x14ac:dyDescent="0.25">
      <c r="A66" s="11">
        <v>406.39</v>
      </c>
      <c r="B66" s="11">
        <v>0.11058</v>
      </c>
      <c r="C66" s="11">
        <v>0.1</v>
      </c>
      <c r="D66" s="19"/>
      <c r="E66" s="11">
        <v>0.85084000000000004</v>
      </c>
      <c r="F66" s="11">
        <v>0.2</v>
      </c>
      <c r="G66" s="11">
        <v>250</v>
      </c>
      <c r="H66" s="25"/>
      <c r="I66" s="11">
        <v>0.39296999999999999</v>
      </c>
      <c r="J66" s="11">
        <v>1.7342</v>
      </c>
      <c r="K66" s="11">
        <v>250</v>
      </c>
    </row>
    <row r="67" spans="1:11" x14ac:dyDescent="0.25">
      <c r="A67" s="11">
        <v>422.94</v>
      </c>
      <c r="B67" s="11">
        <v>0.16930999999999999</v>
      </c>
      <c r="C67" s="11">
        <v>0.1</v>
      </c>
      <c r="D67" s="19"/>
      <c r="E67" s="11">
        <v>0.48779</v>
      </c>
      <c r="F67" s="11">
        <v>0.26667000000000002</v>
      </c>
      <c r="G67" s="11">
        <v>250</v>
      </c>
      <c r="H67" s="25"/>
      <c r="I67" s="11">
        <v>0.41077000000000002</v>
      </c>
      <c r="J67" s="11">
        <v>1.7729999999999999</v>
      </c>
      <c r="K67" s="11">
        <v>250</v>
      </c>
    </row>
    <row r="68" spans="1:11" x14ac:dyDescent="0.25">
      <c r="A68" s="11">
        <v>439.45</v>
      </c>
      <c r="B68" s="11">
        <v>0.25741000000000003</v>
      </c>
      <c r="C68" s="11">
        <v>0.1</v>
      </c>
      <c r="D68" s="19"/>
      <c r="E68" s="11">
        <v>0.29076000000000002</v>
      </c>
      <c r="F68" s="11">
        <v>0.33333000000000002</v>
      </c>
      <c r="G68" s="11">
        <v>250</v>
      </c>
      <c r="H68" s="25"/>
      <c r="I68" s="11">
        <v>0.43117</v>
      </c>
      <c r="J68" s="11">
        <v>1.8118000000000001</v>
      </c>
      <c r="K68" s="11">
        <v>250</v>
      </c>
    </row>
    <row r="69" spans="1:11" x14ac:dyDescent="0.25">
      <c r="A69" s="11">
        <v>460.01</v>
      </c>
      <c r="B69" s="11">
        <v>0.38955000000000001</v>
      </c>
      <c r="C69" s="11">
        <v>0.1</v>
      </c>
      <c r="D69" s="19"/>
      <c r="E69" s="11">
        <v>0.19263</v>
      </c>
      <c r="F69" s="11">
        <v>0.4</v>
      </c>
      <c r="G69" s="11">
        <v>250</v>
      </c>
      <c r="H69" s="25"/>
      <c r="I69" s="11">
        <v>0.45429999999999998</v>
      </c>
      <c r="J69" s="11">
        <v>1.8506</v>
      </c>
      <c r="K69" s="11">
        <v>250</v>
      </c>
    </row>
    <row r="70" spans="1:11" x14ac:dyDescent="0.25">
      <c r="A70" s="11">
        <v>489.75</v>
      </c>
      <c r="B70" s="11">
        <v>0.58774999999999999</v>
      </c>
      <c r="C70" s="11">
        <v>0.1</v>
      </c>
      <c r="D70" s="19"/>
      <c r="E70" s="11">
        <v>0.16006000000000001</v>
      </c>
      <c r="F70" s="11">
        <v>0.46666999999999997</v>
      </c>
      <c r="G70" s="11">
        <v>250</v>
      </c>
      <c r="H70" s="25"/>
      <c r="I70" s="11">
        <v>0.48037999999999997</v>
      </c>
      <c r="J70" s="11">
        <v>1.8895</v>
      </c>
      <c r="K70" s="11">
        <v>250</v>
      </c>
    </row>
    <row r="71" spans="1:11" x14ac:dyDescent="0.25">
      <c r="A71" s="11">
        <v>534.21</v>
      </c>
      <c r="B71" s="11">
        <v>0.88507000000000002</v>
      </c>
      <c r="C71" s="11">
        <v>0.1</v>
      </c>
      <c r="D71" s="19"/>
      <c r="E71" s="11">
        <v>0.18195</v>
      </c>
      <c r="F71" s="11">
        <v>0.53332999999999997</v>
      </c>
      <c r="G71" s="11">
        <v>250</v>
      </c>
      <c r="H71" s="25"/>
      <c r="I71" s="11">
        <v>0.50943000000000005</v>
      </c>
      <c r="J71" s="11">
        <v>1.9282999999999999</v>
      </c>
      <c r="K71" s="11">
        <v>250</v>
      </c>
    </row>
    <row r="72" spans="1:11" x14ac:dyDescent="0.25">
      <c r="A72" s="11">
        <v>600.85</v>
      </c>
      <c r="B72" s="11">
        <v>1.331</v>
      </c>
      <c r="C72" s="11">
        <v>0.1</v>
      </c>
      <c r="D72" s="19"/>
      <c r="E72" s="11">
        <v>0.26576</v>
      </c>
      <c r="F72" s="11">
        <v>0.6</v>
      </c>
      <c r="G72" s="11">
        <v>250</v>
      </c>
      <c r="H72" s="25"/>
      <c r="I72" s="11">
        <v>0.54171000000000002</v>
      </c>
      <c r="J72" s="11">
        <v>1.9671000000000001</v>
      </c>
      <c r="K72" s="11">
        <v>250</v>
      </c>
    </row>
    <row r="73" spans="1:11" x14ac:dyDescent="0.25">
      <c r="A73" s="11">
        <v>700.66</v>
      </c>
      <c r="B73" s="11">
        <v>2</v>
      </c>
      <c r="C73" s="11">
        <v>0.1</v>
      </c>
      <c r="D73" s="19"/>
      <c r="E73" s="11">
        <v>0.44001000000000001</v>
      </c>
      <c r="F73" s="11">
        <v>0.66666999999999998</v>
      </c>
      <c r="G73" s="11">
        <v>250</v>
      </c>
      <c r="H73" s="25"/>
      <c r="I73" s="11">
        <v>0.57742000000000004</v>
      </c>
      <c r="J73" s="11">
        <v>2.0059</v>
      </c>
      <c r="K73" s="11">
        <v>250</v>
      </c>
    </row>
    <row r="74" spans="1:11" x14ac:dyDescent="0.25">
      <c r="A74" s="11">
        <v>700.66</v>
      </c>
      <c r="B74" s="11">
        <v>2.1</v>
      </c>
      <c r="C74" s="11">
        <v>0.1</v>
      </c>
      <c r="D74" s="19"/>
      <c r="E74" s="11">
        <v>0.74341000000000002</v>
      </c>
      <c r="F74" s="11">
        <v>0.73009999999999997</v>
      </c>
      <c r="G74" s="11">
        <v>250</v>
      </c>
      <c r="H74" s="25"/>
      <c r="I74" s="11">
        <v>0.61677999999999999</v>
      </c>
      <c r="J74" s="11">
        <v>2.0447000000000002</v>
      </c>
      <c r="K74" s="11">
        <v>250</v>
      </c>
    </row>
    <row r="75" spans="1:11" x14ac:dyDescent="0.25">
      <c r="A75" s="11">
        <v>320.83</v>
      </c>
      <c r="B75" s="11">
        <v>0</v>
      </c>
      <c r="C75" s="11">
        <v>1</v>
      </c>
      <c r="D75" s="19"/>
      <c r="E75" s="11">
        <v>2.0882999999999998</v>
      </c>
      <c r="F75" s="11">
        <v>0.85097</v>
      </c>
      <c r="G75" s="11">
        <v>250</v>
      </c>
      <c r="H75" s="25"/>
      <c r="I75" s="11">
        <v>0.66005000000000003</v>
      </c>
      <c r="J75" s="11">
        <v>2.0834999999999999</v>
      </c>
      <c r="K75" s="11">
        <v>250</v>
      </c>
    </row>
    <row r="76" spans="1:11" x14ac:dyDescent="0.25">
      <c r="A76" s="11">
        <v>326.45999999999998</v>
      </c>
      <c r="B76" s="11">
        <v>3.4372999999999999E-3</v>
      </c>
      <c r="C76" s="11">
        <v>1</v>
      </c>
      <c r="D76" s="19"/>
      <c r="E76" s="11">
        <v>9.2599</v>
      </c>
      <c r="F76" s="11">
        <v>1.0237000000000001</v>
      </c>
      <c r="G76" s="11">
        <v>250</v>
      </c>
      <c r="H76" s="25"/>
      <c r="I76" s="11">
        <v>0.70762000000000003</v>
      </c>
      <c r="J76" s="11">
        <v>2.1223999999999998</v>
      </c>
      <c r="K76" s="11">
        <v>250</v>
      </c>
    </row>
    <row r="77" spans="1:11" x14ac:dyDescent="0.25">
      <c r="A77" s="11">
        <v>334.34</v>
      </c>
      <c r="B77" s="11">
        <v>8.5932000000000005E-3</v>
      </c>
      <c r="C77" s="11">
        <v>1</v>
      </c>
      <c r="D77" s="19"/>
      <c r="E77" s="11">
        <v>61.718000000000004</v>
      </c>
      <c r="F77" s="11">
        <v>1.2435</v>
      </c>
      <c r="G77" s="11">
        <v>250</v>
      </c>
      <c r="H77" s="25"/>
      <c r="I77" s="11">
        <v>0.75956000000000001</v>
      </c>
      <c r="J77" s="11">
        <v>2.1612</v>
      </c>
      <c r="K77" s="11">
        <v>250</v>
      </c>
    </row>
    <row r="78" spans="1:11" x14ac:dyDescent="0.25">
      <c r="A78" s="11">
        <v>345</v>
      </c>
      <c r="B78" s="11">
        <v>1.6327000000000001E-2</v>
      </c>
      <c r="C78" s="11">
        <v>1</v>
      </c>
      <c r="D78" s="19"/>
      <c r="E78" s="11">
        <v>593.66999999999996</v>
      </c>
      <c r="F78" s="11">
        <v>1.5058</v>
      </c>
      <c r="G78" s="11">
        <v>250</v>
      </c>
      <c r="H78" s="25"/>
      <c r="I78" s="11">
        <v>0.81630000000000003</v>
      </c>
      <c r="J78" s="11">
        <v>2.2000000000000002</v>
      </c>
      <c r="K78" s="11">
        <v>250</v>
      </c>
    </row>
    <row r="79" spans="1:11" x14ac:dyDescent="0.25">
      <c r="A79" s="11">
        <v>358.74</v>
      </c>
      <c r="B79" s="11">
        <v>2.7928000000000001E-2</v>
      </c>
      <c r="C79" s="11">
        <v>1</v>
      </c>
      <c r="D79" s="19"/>
      <c r="E79" s="11">
        <v>593.66999999999996</v>
      </c>
      <c r="F79" s="11">
        <v>3.3332999999999999</v>
      </c>
      <c r="G79" s="11">
        <v>250</v>
      </c>
      <c r="H79" s="25"/>
      <c r="I79" s="11">
        <v>0.81630000000000003</v>
      </c>
      <c r="J79" s="11">
        <v>10</v>
      </c>
      <c r="K79" s="11">
        <v>250</v>
      </c>
    </row>
    <row r="80" spans="1:11" x14ac:dyDescent="0.25">
      <c r="A80" s="11">
        <v>375.26</v>
      </c>
      <c r="B80" s="11">
        <v>4.5329000000000001E-2</v>
      </c>
      <c r="C80" s="11">
        <v>1</v>
      </c>
      <c r="D80" s="19"/>
      <c r="E80" s="11">
        <v>84.132000000000005</v>
      </c>
      <c r="F80" s="11">
        <v>-3.3332999999999999</v>
      </c>
      <c r="G80" s="11">
        <v>1000</v>
      </c>
      <c r="H80" s="25"/>
      <c r="I80" s="11">
        <v>0.33382000000000001</v>
      </c>
      <c r="J80" s="11">
        <v>-10</v>
      </c>
      <c r="K80" s="11">
        <v>1000</v>
      </c>
    </row>
    <row r="81" spans="1:11" x14ac:dyDescent="0.25">
      <c r="A81" s="11">
        <v>393.38</v>
      </c>
      <c r="B81" s="11">
        <v>7.1430999999999994E-2</v>
      </c>
      <c r="C81" s="11">
        <v>1</v>
      </c>
      <c r="D81" s="19"/>
      <c r="E81" s="11">
        <v>84.132000000000005</v>
      </c>
      <c r="F81" s="11">
        <v>-0.33333000000000002</v>
      </c>
      <c r="G81" s="11">
        <v>1000</v>
      </c>
      <c r="H81" s="25"/>
      <c r="I81" s="11">
        <v>0.33382000000000001</v>
      </c>
      <c r="J81" s="11">
        <v>1.4236</v>
      </c>
      <c r="K81" s="11">
        <v>1000</v>
      </c>
    </row>
    <row r="82" spans="1:11" x14ac:dyDescent="0.25">
      <c r="A82" s="11">
        <v>411.23</v>
      </c>
      <c r="B82" s="11">
        <v>0.11058</v>
      </c>
      <c r="C82" s="11">
        <v>1</v>
      </c>
      <c r="D82" s="19"/>
      <c r="E82" s="11">
        <v>47.326999999999998</v>
      </c>
      <c r="F82" s="11">
        <v>-0.26667000000000002</v>
      </c>
      <c r="G82" s="11">
        <v>1000</v>
      </c>
      <c r="H82" s="25"/>
      <c r="I82" s="11">
        <v>0.33361000000000002</v>
      </c>
      <c r="J82" s="11">
        <v>1.4624999999999999</v>
      </c>
      <c r="K82" s="11">
        <v>1000</v>
      </c>
    </row>
    <row r="83" spans="1:11" x14ac:dyDescent="0.25">
      <c r="A83" s="11">
        <v>427.62</v>
      </c>
      <c r="B83" s="11">
        <v>0.16930999999999999</v>
      </c>
      <c r="C83" s="11">
        <v>1</v>
      </c>
      <c r="D83" s="19"/>
      <c r="E83" s="11">
        <v>26.620999999999999</v>
      </c>
      <c r="F83" s="11">
        <v>-0.2</v>
      </c>
      <c r="G83" s="11">
        <v>1000</v>
      </c>
      <c r="H83" s="25"/>
      <c r="I83" s="11">
        <v>0.33551999999999998</v>
      </c>
      <c r="J83" s="11">
        <v>1.5013000000000001</v>
      </c>
      <c r="K83" s="11">
        <v>1000</v>
      </c>
    </row>
    <row r="84" spans="1:11" x14ac:dyDescent="0.25">
      <c r="A84" s="11">
        <v>443.88</v>
      </c>
      <c r="B84" s="11">
        <v>0.25741000000000003</v>
      </c>
      <c r="C84" s="11">
        <v>1</v>
      </c>
      <c r="D84" s="19"/>
      <c r="E84" s="11">
        <v>14.974</v>
      </c>
      <c r="F84" s="11">
        <v>-0.13333</v>
      </c>
      <c r="G84" s="11">
        <v>1000</v>
      </c>
      <c r="H84" s="25"/>
      <c r="I84" s="11">
        <v>0.33955000000000002</v>
      </c>
      <c r="J84" s="11">
        <v>1.5401</v>
      </c>
      <c r="K84" s="11">
        <v>1000</v>
      </c>
    </row>
    <row r="85" spans="1:11" x14ac:dyDescent="0.25">
      <c r="A85" s="11">
        <v>464.04</v>
      </c>
      <c r="B85" s="11">
        <v>0.38955000000000001</v>
      </c>
      <c r="C85" s="11">
        <v>1</v>
      </c>
      <c r="D85" s="19"/>
      <c r="E85" s="11">
        <v>8.4238</v>
      </c>
      <c r="F85" s="11">
        <v>-6.6667000000000004E-2</v>
      </c>
      <c r="G85" s="11">
        <v>1000</v>
      </c>
      <c r="H85" s="25"/>
      <c r="I85" s="11">
        <v>0.34572000000000003</v>
      </c>
      <c r="J85" s="11">
        <v>1.5789</v>
      </c>
      <c r="K85" s="11">
        <v>1000</v>
      </c>
    </row>
    <row r="86" spans="1:11" x14ac:dyDescent="0.25">
      <c r="A86" s="11">
        <v>493.09</v>
      </c>
      <c r="B86" s="11">
        <v>0.58774999999999999</v>
      </c>
      <c r="C86" s="11">
        <v>1</v>
      </c>
      <c r="D86" s="19"/>
      <c r="E86" s="11">
        <v>4.7393000000000001</v>
      </c>
      <c r="F86" s="11">
        <v>0</v>
      </c>
      <c r="G86" s="11">
        <v>1000</v>
      </c>
      <c r="H86" s="25"/>
      <c r="I86" s="11">
        <v>0.35409000000000002</v>
      </c>
      <c r="J86" s="11">
        <v>1.6176999999999999</v>
      </c>
      <c r="K86" s="11">
        <v>1000</v>
      </c>
    </row>
    <row r="87" spans="1:11" x14ac:dyDescent="0.25">
      <c r="A87" s="11">
        <v>536.29</v>
      </c>
      <c r="B87" s="11">
        <v>0.88507000000000002</v>
      </c>
      <c r="C87" s="11">
        <v>1</v>
      </c>
      <c r="D87" s="19"/>
      <c r="E87" s="11">
        <v>2.6675</v>
      </c>
      <c r="F87" s="11">
        <v>6.6667000000000004E-2</v>
      </c>
      <c r="G87" s="11">
        <v>1000</v>
      </c>
      <c r="H87" s="25"/>
      <c r="I87" s="11">
        <v>0.36473</v>
      </c>
      <c r="J87" s="11">
        <v>1.6566000000000001</v>
      </c>
      <c r="K87" s="11">
        <v>1000</v>
      </c>
    </row>
    <row r="88" spans="1:11" x14ac:dyDescent="0.25">
      <c r="A88" s="11">
        <v>600.52</v>
      </c>
      <c r="B88" s="11">
        <v>1.331</v>
      </c>
      <c r="C88" s="11">
        <v>1</v>
      </c>
      <c r="D88" s="19"/>
      <c r="E88" s="11">
        <v>1.5034000000000001</v>
      </c>
      <c r="F88" s="11">
        <v>0.13333</v>
      </c>
      <c r="G88" s="11">
        <v>1000</v>
      </c>
      <c r="H88" s="25"/>
      <c r="I88" s="11">
        <v>0.37764999999999999</v>
      </c>
      <c r="J88" s="11">
        <v>1.6954</v>
      </c>
      <c r="K88" s="11">
        <v>1000</v>
      </c>
    </row>
    <row r="89" spans="1:11" x14ac:dyDescent="0.25">
      <c r="A89" s="11">
        <v>695.4</v>
      </c>
      <c r="B89" s="11">
        <v>2</v>
      </c>
      <c r="C89" s="11">
        <v>1</v>
      </c>
      <c r="D89" s="19"/>
      <c r="E89" s="11">
        <v>0.85084000000000004</v>
      </c>
      <c r="F89" s="11">
        <v>0.2</v>
      </c>
      <c r="G89" s="11">
        <v>1000</v>
      </c>
      <c r="H89" s="25"/>
      <c r="I89" s="11">
        <v>0.39296999999999999</v>
      </c>
      <c r="J89" s="11">
        <v>1.7342</v>
      </c>
      <c r="K89" s="11">
        <v>1000</v>
      </c>
    </row>
    <row r="90" spans="1:11" x14ac:dyDescent="0.25">
      <c r="A90" s="11">
        <v>695.4</v>
      </c>
      <c r="B90" s="11">
        <v>2.1</v>
      </c>
      <c r="C90" s="11">
        <v>1</v>
      </c>
      <c r="D90" s="19"/>
      <c r="E90" s="11">
        <v>0.48779</v>
      </c>
      <c r="F90" s="11">
        <v>0.26667000000000002</v>
      </c>
      <c r="G90" s="11">
        <v>1000</v>
      </c>
      <c r="H90" s="25"/>
      <c r="I90" s="11">
        <v>0.41077000000000002</v>
      </c>
      <c r="J90" s="11">
        <v>1.7729999999999999</v>
      </c>
      <c r="K90" s="11">
        <v>1000</v>
      </c>
    </row>
    <row r="91" spans="1:11" x14ac:dyDescent="0.25">
      <c r="A91" s="11">
        <v>328.77</v>
      </c>
      <c r="B91" s="11">
        <v>0</v>
      </c>
      <c r="C91" s="11">
        <v>10</v>
      </c>
      <c r="D91" s="19"/>
      <c r="E91" s="11">
        <v>0.29076000000000002</v>
      </c>
      <c r="F91" s="11">
        <v>0.33333000000000002</v>
      </c>
      <c r="G91" s="11">
        <v>1000</v>
      </c>
      <c r="H91" s="25"/>
      <c r="I91" s="11">
        <v>0.43117</v>
      </c>
      <c r="J91" s="11">
        <v>1.8118000000000001</v>
      </c>
      <c r="K91" s="11">
        <v>1000</v>
      </c>
    </row>
    <row r="92" spans="1:11" x14ac:dyDescent="0.25">
      <c r="A92" s="11">
        <v>334.33</v>
      </c>
      <c r="B92" s="11">
        <v>3.4372999999999999E-3</v>
      </c>
      <c r="C92" s="11">
        <v>10</v>
      </c>
      <c r="D92" s="19"/>
      <c r="E92" s="11">
        <v>0.19263</v>
      </c>
      <c r="F92" s="11">
        <v>0.4</v>
      </c>
      <c r="G92" s="11">
        <v>1000</v>
      </c>
      <c r="H92" s="25"/>
      <c r="I92" s="11">
        <v>0.45429999999999998</v>
      </c>
      <c r="J92" s="11">
        <v>1.8506</v>
      </c>
      <c r="K92" s="11">
        <v>1000</v>
      </c>
    </row>
    <row r="93" spans="1:11" x14ac:dyDescent="0.25">
      <c r="A93" s="11">
        <v>342.1</v>
      </c>
      <c r="B93" s="11">
        <v>8.5932000000000005E-3</v>
      </c>
      <c r="C93" s="11">
        <v>10</v>
      </c>
      <c r="D93" s="19"/>
      <c r="E93" s="11">
        <v>0.16006000000000001</v>
      </c>
      <c r="F93" s="11">
        <v>0.46666999999999997</v>
      </c>
      <c r="G93" s="11">
        <v>1000</v>
      </c>
      <c r="H93" s="25"/>
      <c r="I93" s="11">
        <v>0.48037999999999997</v>
      </c>
      <c r="J93" s="11">
        <v>1.8895</v>
      </c>
      <c r="K93" s="11">
        <v>1000</v>
      </c>
    </row>
    <row r="94" spans="1:11" x14ac:dyDescent="0.25">
      <c r="A94" s="11">
        <v>352.58</v>
      </c>
      <c r="B94" s="11">
        <v>1.6327000000000001E-2</v>
      </c>
      <c r="C94" s="11">
        <v>10</v>
      </c>
      <c r="D94" s="19"/>
      <c r="E94" s="11">
        <v>0.18195</v>
      </c>
      <c r="F94" s="11">
        <v>0.53332999999999997</v>
      </c>
      <c r="G94" s="11">
        <v>1000</v>
      </c>
      <c r="H94" s="25"/>
      <c r="I94" s="11">
        <v>0.50943000000000005</v>
      </c>
      <c r="J94" s="11">
        <v>1.9282999999999999</v>
      </c>
      <c r="K94" s="11">
        <v>1000</v>
      </c>
    </row>
    <row r="95" spans="1:11" x14ac:dyDescent="0.25">
      <c r="A95" s="11">
        <v>366.03</v>
      </c>
      <c r="B95" s="11">
        <v>2.7928000000000001E-2</v>
      </c>
      <c r="C95" s="11">
        <v>10</v>
      </c>
      <c r="D95" s="19"/>
      <c r="E95" s="11">
        <v>0.26576</v>
      </c>
      <c r="F95" s="11">
        <v>0.6</v>
      </c>
      <c r="G95" s="11">
        <v>1000</v>
      </c>
      <c r="H95" s="25"/>
      <c r="I95" s="11">
        <v>0.54171000000000002</v>
      </c>
      <c r="J95" s="11">
        <v>1.9671000000000001</v>
      </c>
      <c r="K95" s="11">
        <v>1000</v>
      </c>
    </row>
    <row r="96" spans="1:11" x14ac:dyDescent="0.25">
      <c r="A96" s="11">
        <v>382.08</v>
      </c>
      <c r="B96" s="11">
        <v>4.5329000000000001E-2</v>
      </c>
      <c r="C96" s="11">
        <v>10</v>
      </c>
      <c r="D96" s="19"/>
      <c r="E96" s="11">
        <v>0.44001000000000001</v>
      </c>
      <c r="F96" s="11">
        <v>0.66666999999999998</v>
      </c>
      <c r="G96" s="11">
        <v>1000</v>
      </c>
      <c r="H96" s="25"/>
      <c r="I96" s="11">
        <v>0.57742000000000004</v>
      </c>
      <c r="J96" s="11">
        <v>2.0059</v>
      </c>
      <c r="K96" s="11">
        <v>1000</v>
      </c>
    </row>
    <row r="97" spans="1:11" x14ac:dyDescent="0.25">
      <c r="A97" s="11">
        <v>399.4</v>
      </c>
      <c r="B97" s="11">
        <v>7.1430999999999994E-2</v>
      </c>
      <c r="C97" s="11">
        <v>10</v>
      </c>
      <c r="D97" s="19"/>
      <c r="E97" s="11">
        <v>0.74341000000000002</v>
      </c>
      <c r="F97" s="11">
        <v>0.73009999999999997</v>
      </c>
      <c r="G97" s="11">
        <v>1000</v>
      </c>
      <c r="H97" s="25"/>
      <c r="I97" s="11">
        <v>0.61677999999999999</v>
      </c>
      <c r="J97" s="11">
        <v>2.0447000000000002</v>
      </c>
      <c r="K97" s="11">
        <v>1000</v>
      </c>
    </row>
    <row r="98" spans="1:11" x14ac:dyDescent="0.25">
      <c r="A98" s="11">
        <v>415.97</v>
      </c>
      <c r="B98" s="11">
        <v>0.11058</v>
      </c>
      <c r="C98" s="11">
        <v>10</v>
      </c>
      <c r="D98" s="19"/>
      <c r="E98" s="11">
        <v>2.0882999999999998</v>
      </c>
      <c r="F98" s="11">
        <v>0.85097</v>
      </c>
      <c r="G98" s="11">
        <v>1000</v>
      </c>
      <c r="H98" s="25"/>
      <c r="I98" s="11">
        <v>0.66005000000000003</v>
      </c>
      <c r="J98" s="11">
        <v>2.0834999999999999</v>
      </c>
      <c r="K98" s="11">
        <v>1000</v>
      </c>
    </row>
    <row r="99" spans="1:11" x14ac:dyDescent="0.25">
      <c r="A99" s="11">
        <v>430.32</v>
      </c>
      <c r="B99" s="11">
        <v>0.16930999999999999</v>
      </c>
      <c r="C99" s="11">
        <v>10</v>
      </c>
      <c r="D99" s="19"/>
      <c r="E99" s="11">
        <v>9.2599</v>
      </c>
      <c r="F99" s="11">
        <v>1.0237000000000001</v>
      </c>
      <c r="G99" s="11">
        <v>1000</v>
      </c>
      <c r="H99" s="25"/>
      <c r="I99" s="11">
        <v>0.70762000000000003</v>
      </c>
      <c r="J99" s="11">
        <v>2.1223999999999998</v>
      </c>
      <c r="K99" s="11">
        <v>1000</v>
      </c>
    </row>
    <row r="100" spans="1:11" x14ac:dyDescent="0.25">
      <c r="A100" s="11">
        <v>443.32</v>
      </c>
      <c r="B100" s="11">
        <v>0.25741000000000003</v>
      </c>
      <c r="C100" s="11">
        <v>10</v>
      </c>
      <c r="D100" s="19"/>
      <c r="E100" s="11">
        <v>61.718000000000004</v>
      </c>
      <c r="F100" s="11">
        <v>1.2435</v>
      </c>
      <c r="G100" s="11">
        <v>1000</v>
      </c>
      <c r="H100" s="25"/>
      <c r="I100" s="11">
        <v>0.75956000000000001</v>
      </c>
      <c r="J100" s="11">
        <v>2.1612</v>
      </c>
      <c r="K100" s="11">
        <v>1000</v>
      </c>
    </row>
    <row r="101" spans="1:11" x14ac:dyDescent="0.25">
      <c r="A101" s="11">
        <v>458.19</v>
      </c>
      <c r="B101" s="11">
        <v>0.38955000000000001</v>
      </c>
      <c r="C101" s="11">
        <v>10</v>
      </c>
      <c r="D101" s="19"/>
      <c r="E101" s="11">
        <v>593.66999999999996</v>
      </c>
      <c r="F101" s="11">
        <v>1.5058</v>
      </c>
      <c r="G101" s="11">
        <v>1000</v>
      </c>
      <c r="H101" s="25"/>
      <c r="I101" s="11">
        <v>0.81630000000000003</v>
      </c>
      <c r="J101" s="11">
        <v>2.2000000000000002</v>
      </c>
      <c r="K101" s="11">
        <v>1000</v>
      </c>
    </row>
    <row r="102" spans="1:11" x14ac:dyDescent="0.25">
      <c r="A102" s="11">
        <v>478.39</v>
      </c>
      <c r="B102" s="11">
        <v>0.58774999999999999</v>
      </c>
      <c r="C102" s="11">
        <v>10</v>
      </c>
      <c r="D102" s="19"/>
      <c r="E102" s="11">
        <v>593.66999999999996</v>
      </c>
      <c r="F102" s="11">
        <v>3.3332999999999999</v>
      </c>
      <c r="G102" s="11">
        <v>1000</v>
      </c>
      <c r="H102" s="25"/>
      <c r="I102" s="11">
        <v>0.81630000000000003</v>
      </c>
      <c r="J102" s="11">
        <v>10</v>
      </c>
      <c r="K102" s="11">
        <v>1000</v>
      </c>
    </row>
    <row r="103" spans="1:11" x14ac:dyDescent="0.25">
      <c r="A103" s="11">
        <v>506.28</v>
      </c>
      <c r="B103" s="11">
        <v>0.88507000000000002</v>
      </c>
      <c r="C103" s="11">
        <v>10</v>
      </c>
      <c r="D103" s="19"/>
      <c r="E103" s="1"/>
      <c r="F103" s="1"/>
      <c r="G103" s="1"/>
      <c r="H103" s="25"/>
      <c r="I103" s="1"/>
    </row>
    <row r="104" spans="1:11" x14ac:dyDescent="0.25">
      <c r="A104" s="11">
        <v>543.02</v>
      </c>
      <c r="B104" s="11">
        <v>1.331</v>
      </c>
      <c r="C104" s="11">
        <v>10</v>
      </c>
      <c r="D104" s="19"/>
      <c r="E104" s="1"/>
      <c r="F104" s="1"/>
      <c r="G104" s="1"/>
      <c r="H104" s="25"/>
      <c r="I104" s="1"/>
    </row>
    <row r="105" spans="1:11" x14ac:dyDescent="0.25">
      <c r="A105" s="11">
        <v>587.21</v>
      </c>
      <c r="B105" s="11">
        <v>2</v>
      </c>
      <c r="C105" s="11">
        <v>10</v>
      </c>
      <c r="D105" s="19"/>
      <c r="E105" s="1"/>
      <c r="F105" s="1"/>
      <c r="G105" s="1"/>
      <c r="H105" s="25"/>
      <c r="I105" s="1"/>
    </row>
    <row r="106" spans="1:11" x14ac:dyDescent="0.25">
      <c r="A106" s="11">
        <v>587.21</v>
      </c>
      <c r="B106" s="11">
        <v>2.1</v>
      </c>
      <c r="C106" s="11">
        <v>10</v>
      </c>
      <c r="D106" s="19"/>
      <c r="E106" s="1"/>
      <c r="F106" s="1"/>
      <c r="G106" s="1"/>
      <c r="H106" s="25"/>
      <c r="I106" s="1"/>
    </row>
    <row r="107" spans="1:11" x14ac:dyDescent="0.25">
      <c r="A107" s="11">
        <v>333.06</v>
      </c>
      <c r="B107" s="11">
        <v>0</v>
      </c>
      <c r="C107" s="11">
        <v>25</v>
      </c>
      <c r="D107" s="19"/>
      <c r="E107" s="1"/>
      <c r="F107" s="1"/>
      <c r="G107" s="1"/>
      <c r="H107" s="25"/>
      <c r="I107" s="1"/>
    </row>
    <row r="108" spans="1:11" x14ac:dyDescent="0.25">
      <c r="A108" s="11">
        <v>338.46</v>
      </c>
      <c r="B108" s="11">
        <v>3.4372999999999999E-3</v>
      </c>
      <c r="C108" s="11">
        <v>25</v>
      </c>
      <c r="D108" s="19"/>
      <c r="E108" s="1"/>
      <c r="F108" s="1"/>
      <c r="G108" s="1"/>
      <c r="H108" s="25"/>
      <c r="I108" s="1"/>
    </row>
    <row r="109" spans="1:11" x14ac:dyDescent="0.25">
      <c r="A109" s="11">
        <v>345.97</v>
      </c>
      <c r="B109" s="11">
        <v>8.5932000000000005E-3</v>
      </c>
      <c r="C109" s="11">
        <v>25</v>
      </c>
      <c r="D109" s="19"/>
      <c r="E109" s="1"/>
      <c r="F109" s="1"/>
      <c r="G109" s="1"/>
      <c r="H109" s="25"/>
      <c r="I109" s="1"/>
    </row>
    <row r="110" spans="1:11" x14ac:dyDescent="0.25">
      <c r="A110" s="11">
        <v>356.04</v>
      </c>
      <c r="B110" s="11">
        <v>1.6327000000000001E-2</v>
      </c>
      <c r="C110" s="11">
        <v>25</v>
      </c>
      <c r="D110" s="19"/>
      <c r="E110" s="1"/>
      <c r="F110" s="1"/>
      <c r="G110" s="1"/>
      <c r="H110" s="25"/>
      <c r="I110" s="1"/>
    </row>
    <row r="111" spans="1:11" x14ac:dyDescent="0.25">
      <c r="A111" s="11">
        <v>368.82</v>
      </c>
      <c r="B111" s="11">
        <v>2.7928000000000001E-2</v>
      </c>
      <c r="C111" s="11">
        <v>25</v>
      </c>
      <c r="D111" s="19"/>
      <c r="E111" s="1"/>
      <c r="F111" s="1"/>
      <c r="G111" s="1"/>
      <c r="H111" s="25"/>
      <c r="I111" s="1"/>
    </row>
    <row r="112" spans="1:11" x14ac:dyDescent="0.25">
      <c r="A112" s="11">
        <v>383.76</v>
      </c>
      <c r="B112" s="11">
        <v>4.5329000000000001E-2</v>
      </c>
      <c r="C112" s="11">
        <v>25</v>
      </c>
      <c r="D112" s="19"/>
      <c r="E112" s="1"/>
      <c r="F112" s="1"/>
      <c r="G112" s="1"/>
      <c r="H112" s="25"/>
      <c r="I112" s="1"/>
    </row>
    <row r="113" spans="1:9" x14ac:dyDescent="0.25">
      <c r="A113" s="11">
        <v>399.29</v>
      </c>
      <c r="B113" s="11">
        <v>7.1430999999999994E-2</v>
      </c>
      <c r="C113" s="11">
        <v>25</v>
      </c>
      <c r="D113" s="19"/>
      <c r="E113" s="1"/>
      <c r="F113" s="1"/>
      <c r="G113" s="1"/>
      <c r="H113" s="25"/>
      <c r="I113" s="1"/>
    </row>
    <row r="114" spans="1:9" x14ac:dyDescent="0.25">
      <c r="A114" s="11">
        <v>412.99</v>
      </c>
      <c r="B114" s="11">
        <v>0.11058</v>
      </c>
      <c r="C114" s="11">
        <v>25</v>
      </c>
      <c r="D114" s="19"/>
      <c r="E114" s="1"/>
      <c r="F114" s="1"/>
      <c r="G114" s="1"/>
      <c r="H114" s="25"/>
      <c r="I114" s="1"/>
    </row>
    <row r="115" spans="1:9" x14ac:dyDescent="0.25">
      <c r="A115" s="11">
        <v>422.83</v>
      </c>
      <c r="B115" s="11">
        <v>0.16930999999999999</v>
      </c>
      <c r="C115" s="11">
        <v>25</v>
      </c>
      <c r="D115" s="19"/>
      <c r="E115" s="1"/>
      <c r="F115" s="1"/>
      <c r="G115" s="1"/>
      <c r="H115" s="25"/>
      <c r="I115" s="1"/>
    </row>
    <row r="116" spans="1:9" x14ac:dyDescent="0.25">
      <c r="A116" s="11">
        <v>428.92</v>
      </c>
      <c r="B116" s="11">
        <v>0.25741000000000003</v>
      </c>
      <c r="C116" s="11">
        <v>25</v>
      </c>
      <c r="D116" s="19"/>
      <c r="E116" s="1"/>
      <c r="F116" s="1"/>
      <c r="G116" s="1"/>
      <c r="H116" s="25"/>
      <c r="I116" s="1"/>
    </row>
    <row r="117" spans="1:9" x14ac:dyDescent="0.25">
      <c r="A117" s="11">
        <v>433.19</v>
      </c>
      <c r="B117" s="11">
        <v>0.38955000000000001</v>
      </c>
      <c r="C117" s="11">
        <v>25</v>
      </c>
      <c r="D117" s="19"/>
      <c r="E117" s="1"/>
      <c r="F117" s="1"/>
      <c r="G117" s="1"/>
      <c r="H117" s="25"/>
      <c r="I117" s="1"/>
    </row>
    <row r="118" spans="1:9" x14ac:dyDescent="0.25">
      <c r="A118" s="11">
        <v>437.02</v>
      </c>
      <c r="B118" s="11">
        <v>0.58774999999999999</v>
      </c>
      <c r="C118" s="11">
        <v>25</v>
      </c>
      <c r="D118" s="19"/>
      <c r="E118" s="1"/>
      <c r="F118" s="1"/>
      <c r="G118" s="1"/>
      <c r="H118" s="25"/>
      <c r="I118" s="1"/>
    </row>
    <row r="119" spans="1:9" x14ac:dyDescent="0.25">
      <c r="A119" s="11">
        <v>439.71</v>
      </c>
      <c r="B119" s="11">
        <v>0.88507000000000002</v>
      </c>
      <c r="C119" s="11">
        <v>25</v>
      </c>
      <c r="D119" s="19"/>
      <c r="E119" s="1"/>
      <c r="F119" s="1"/>
      <c r="G119" s="1"/>
      <c r="H119" s="25"/>
      <c r="I119" s="1"/>
    </row>
    <row r="120" spans="1:9" x14ac:dyDescent="0.25">
      <c r="A120" s="11">
        <v>438.44</v>
      </c>
      <c r="B120" s="11">
        <v>1.331</v>
      </c>
      <c r="C120" s="11">
        <v>25</v>
      </c>
      <c r="D120" s="19"/>
      <c r="E120" s="1"/>
      <c r="F120" s="1"/>
      <c r="G120" s="1"/>
      <c r="H120" s="25"/>
      <c r="I120" s="1"/>
    </row>
    <row r="121" spans="1:9" x14ac:dyDescent="0.25">
      <c r="A121" s="11">
        <v>428.34</v>
      </c>
      <c r="B121" s="11">
        <v>2</v>
      </c>
      <c r="C121" s="11">
        <v>25</v>
      </c>
      <c r="D121" s="19"/>
      <c r="E121" s="1"/>
      <c r="F121" s="1"/>
      <c r="G121" s="1"/>
      <c r="H121" s="25"/>
      <c r="I121" s="1"/>
    </row>
    <row r="122" spans="1:9" x14ac:dyDescent="0.25">
      <c r="A122" s="11">
        <v>428.34</v>
      </c>
      <c r="B122" s="11">
        <v>2.1</v>
      </c>
      <c r="C122" s="11">
        <v>25</v>
      </c>
      <c r="D122" s="19"/>
      <c r="E122" s="1"/>
      <c r="F122" s="1"/>
      <c r="G122" s="1"/>
      <c r="H122" s="25"/>
      <c r="I122" s="1"/>
    </row>
    <row r="123" spans="1:9" x14ac:dyDescent="0.25">
      <c r="A123" s="11">
        <v>341.19</v>
      </c>
      <c r="B123" s="11">
        <v>0</v>
      </c>
      <c r="C123" s="11">
        <v>100</v>
      </c>
      <c r="D123" s="19"/>
      <c r="E123" s="1"/>
      <c r="F123" s="1"/>
      <c r="G123" s="1"/>
      <c r="H123" s="25"/>
      <c r="I123" s="1"/>
    </row>
    <row r="124" spans="1:9" x14ac:dyDescent="0.25">
      <c r="A124" s="11">
        <v>346.39</v>
      </c>
      <c r="B124" s="11">
        <v>3.4372999999999999E-3</v>
      </c>
      <c r="C124" s="11">
        <v>100</v>
      </c>
      <c r="D124" s="19"/>
      <c r="E124" s="1"/>
      <c r="F124" s="1"/>
      <c r="G124" s="1"/>
      <c r="H124" s="25"/>
      <c r="I124" s="1"/>
    </row>
    <row r="125" spans="1:9" x14ac:dyDescent="0.25">
      <c r="A125" s="11">
        <v>353.59</v>
      </c>
      <c r="B125" s="11">
        <v>8.5932000000000005E-3</v>
      </c>
      <c r="C125" s="11">
        <v>100</v>
      </c>
      <c r="D125" s="19"/>
      <c r="E125" s="1"/>
      <c r="F125" s="1"/>
      <c r="G125" s="1"/>
      <c r="H125" s="25"/>
      <c r="I125" s="1"/>
    </row>
    <row r="126" spans="1:9" x14ac:dyDescent="0.25">
      <c r="A126" s="11">
        <v>363.16</v>
      </c>
      <c r="B126" s="11">
        <v>1.6327000000000001E-2</v>
      </c>
      <c r="C126" s="11">
        <v>100</v>
      </c>
      <c r="D126" s="19"/>
      <c r="E126" s="1"/>
      <c r="F126" s="1"/>
      <c r="G126" s="1"/>
      <c r="H126" s="25"/>
      <c r="I126" s="1"/>
    </row>
    <row r="127" spans="1:9" x14ac:dyDescent="0.25">
      <c r="A127" s="11">
        <v>375.13</v>
      </c>
      <c r="B127" s="11">
        <v>2.7928000000000001E-2</v>
      </c>
      <c r="C127" s="11">
        <v>100</v>
      </c>
      <c r="D127" s="19"/>
      <c r="E127" s="1"/>
      <c r="F127" s="1"/>
      <c r="G127" s="1"/>
      <c r="H127" s="25"/>
      <c r="I127" s="1"/>
    </row>
    <row r="128" spans="1:9" x14ac:dyDescent="0.25">
      <c r="A128" s="11">
        <v>388.77</v>
      </c>
      <c r="B128" s="11">
        <v>4.5329000000000001E-2</v>
      </c>
      <c r="C128" s="11">
        <v>100</v>
      </c>
      <c r="D128" s="19"/>
      <c r="E128" s="1"/>
      <c r="F128" s="1"/>
      <c r="G128" s="1"/>
      <c r="H128" s="25"/>
      <c r="I128" s="1"/>
    </row>
    <row r="129" spans="1:9" x14ac:dyDescent="0.25">
      <c r="A129" s="11">
        <v>402.2</v>
      </c>
      <c r="B129" s="11">
        <v>7.1430999999999994E-2</v>
      </c>
      <c r="C129" s="11">
        <v>100</v>
      </c>
      <c r="D129" s="19"/>
      <c r="E129" s="1"/>
      <c r="F129" s="1"/>
      <c r="G129" s="1"/>
      <c r="H129" s="25"/>
      <c r="I129" s="1"/>
    </row>
    <row r="130" spans="1:9" x14ac:dyDescent="0.25">
      <c r="A130" s="11">
        <v>412.62</v>
      </c>
      <c r="B130" s="11">
        <v>0.11058</v>
      </c>
      <c r="C130" s="11">
        <v>100</v>
      </c>
      <c r="D130" s="19"/>
      <c r="E130" s="1"/>
      <c r="F130" s="1"/>
      <c r="G130" s="1"/>
      <c r="H130" s="25"/>
      <c r="I130" s="1"/>
    </row>
    <row r="131" spans="1:9" x14ac:dyDescent="0.25">
      <c r="A131" s="11">
        <v>417.53</v>
      </c>
      <c r="B131" s="11">
        <v>0.16930999999999999</v>
      </c>
      <c r="C131" s="11">
        <v>100</v>
      </c>
      <c r="D131" s="19"/>
      <c r="E131" s="1"/>
      <c r="F131" s="1"/>
      <c r="G131" s="1"/>
      <c r="H131" s="25"/>
      <c r="I131" s="1"/>
    </row>
    <row r="132" spans="1:9" x14ac:dyDescent="0.25">
      <c r="A132" s="11">
        <v>416.44</v>
      </c>
      <c r="B132" s="11">
        <v>0.25741000000000003</v>
      </c>
      <c r="C132" s="11">
        <v>100</v>
      </c>
      <c r="D132" s="19"/>
      <c r="E132" s="1"/>
      <c r="F132" s="1"/>
      <c r="G132" s="1"/>
      <c r="H132" s="25"/>
      <c r="I132" s="1"/>
    </row>
    <row r="133" spans="1:9" x14ac:dyDescent="0.25">
      <c r="A133" s="11">
        <v>410.53</v>
      </c>
      <c r="B133" s="11">
        <v>0.38955000000000001</v>
      </c>
      <c r="C133" s="11">
        <v>100</v>
      </c>
      <c r="D133" s="19"/>
      <c r="E133" s="1"/>
      <c r="F133" s="1"/>
      <c r="G133" s="1"/>
      <c r="H133" s="25"/>
      <c r="I133" s="1"/>
    </row>
    <row r="134" spans="1:9" x14ac:dyDescent="0.25">
      <c r="A134" s="11">
        <v>400.34</v>
      </c>
      <c r="B134" s="11">
        <v>0.58774999999999999</v>
      </c>
      <c r="C134" s="11">
        <v>100</v>
      </c>
      <c r="D134" s="19"/>
      <c r="E134" s="1"/>
      <c r="F134" s="1"/>
      <c r="G134" s="1"/>
      <c r="H134" s="25"/>
      <c r="I134" s="1"/>
    </row>
    <row r="135" spans="1:9" x14ac:dyDescent="0.25">
      <c r="A135" s="11">
        <v>384.7</v>
      </c>
      <c r="B135" s="11">
        <v>0.88507000000000002</v>
      </c>
      <c r="C135" s="11">
        <v>100</v>
      </c>
      <c r="D135" s="19"/>
      <c r="E135" s="1"/>
      <c r="F135" s="1"/>
      <c r="G135" s="1"/>
      <c r="H135" s="25"/>
      <c r="I135" s="1"/>
    </row>
    <row r="136" spans="1:9" x14ac:dyDescent="0.25">
      <c r="A136" s="11">
        <v>361.54</v>
      </c>
      <c r="B136" s="11">
        <v>1.331</v>
      </c>
      <c r="C136" s="11">
        <v>100</v>
      </c>
      <c r="D136" s="19"/>
      <c r="E136" s="1"/>
      <c r="F136" s="1"/>
      <c r="G136" s="1"/>
      <c r="H136" s="25"/>
      <c r="I136" s="1"/>
    </row>
    <row r="137" spans="1:9" x14ac:dyDescent="0.25">
      <c r="A137" s="11">
        <v>329.08</v>
      </c>
      <c r="B137" s="11">
        <v>2</v>
      </c>
      <c r="C137" s="11">
        <v>100</v>
      </c>
      <c r="D137" s="19"/>
      <c r="E137" s="1"/>
      <c r="F137" s="1"/>
      <c r="G137" s="1"/>
      <c r="H137" s="25"/>
      <c r="I137" s="1"/>
    </row>
    <row r="138" spans="1:9" x14ac:dyDescent="0.25">
      <c r="A138" s="11">
        <v>329.08</v>
      </c>
      <c r="B138" s="11">
        <v>2.1</v>
      </c>
      <c r="C138" s="11">
        <v>100</v>
      </c>
      <c r="D138" s="19"/>
      <c r="E138" s="1"/>
      <c r="F138" s="1"/>
      <c r="G138" s="1"/>
      <c r="H138" s="25"/>
      <c r="I138" s="1"/>
    </row>
    <row r="139" spans="1:9" x14ac:dyDescent="0.25">
      <c r="A139" s="11">
        <v>345.68</v>
      </c>
      <c r="B139" s="11">
        <v>0</v>
      </c>
      <c r="C139" s="11">
        <v>1000</v>
      </c>
      <c r="D139" s="19"/>
      <c r="E139" s="1"/>
      <c r="F139" s="1"/>
      <c r="G139" s="1"/>
      <c r="H139" s="25"/>
      <c r="I139" s="1"/>
    </row>
    <row r="140" spans="1:9" x14ac:dyDescent="0.25">
      <c r="A140" s="11">
        <v>350.83</v>
      </c>
      <c r="B140" s="11">
        <v>3.4372999999999999E-3</v>
      </c>
      <c r="C140" s="11">
        <v>1000</v>
      </c>
      <c r="D140" s="19"/>
      <c r="E140" s="1"/>
      <c r="F140" s="1"/>
      <c r="G140" s="1"/>
      <c r="H140" s="25"/>
      <c r="I140" s="1"/>
    </row>
    <row r="141" spans="1:9" x14ac:dyDescent="0.25">
      <c r="A141" s="11">
        <v>357.96</v>
      </c>
      <c r="B141" s="11">
        <v>8.5932000000000005E-3</v>
      </c>
      <c r="C141" s="11">
        <v>1000</v>
      </c>
      <c r="D141" s="19"/>
      <c r="E141" s="1"/>
      <c r="F141" s="1"/>
      <c r="G141" s="1"/>
      <c r="H141" s="25"/>
      <c r="I141" s="1"/>
    </row>
    <row r="142" spans="1:9" x14ac:dyDescent="0.25">
      <c r="A142" s="11">
        <v>367.41</v>
      </c>
      <c r="B142" s="11">
        <v>1.6327000000000001E-2</v>
      </c>
      <c r="C142" s="11">
        <v>1000</v>
      </c>
      <c r="D142" s="19"/>
      <c r="E142" s="1"/>
      <c r="F142" s="1"/>
      <c r="G142" s="1"/>
      <c r="H142" s="25"/>
      <c r="I142" s="1"/>
    </row>
    <row r="143" spans="1:9" x14ac:dyDescent="0.25">
      <c r="A143" s="11">
        <v>379.2</v>
      </c>
      <c r="B143" s="11">
        <v>2.7928000000000001E-2</v>
      </c>
      <c r="C143" s="11">
        <v>1000</v>
      </c>
      <c r="D143" s="19"/>
      <c r="E143" s="1"/>
      <c r="F143" s="1"/>
      <c r="G143" s="1"/>
      <c r="H143" s="25"/>
      <c r="I143" s="1"/>
    </row>
    <row r="144" spans="1:9" x14ac:dyDescent="0.25">
      <c r="A144" s="11">
        <v>392.54</v>
      </c>
      <c r="B144" s="11">
        <v>4.5329000000000001E-2</v>
      </c>
      <c r="C144" s="11">
        <v>1000</v>
      </c>
      <c r="D144" s="19"/>
      <c r="E144" s="1"/>
      <c r="F144" s="1"/>
      <c r="G144" s="1"/>
      <c r="H144" s="25"/>
      <c r="I144" s="1"/>
    </row>
    <row r="145" spans="1:9" x14ac:dyDescent="0.25">
      <c r="A145" s="11">
        <v>405.5</v>
      </c>
      <c r="B145" s="11">
        <v>7.1430999999999994E-2</v>
      </c>
      <c r="C145" s="11">
        <v>1000</v>
      </c>
      <c r="D145" s="19"/>
      <c r="E145" s="1"/>
      <c r="F145" s="1"/>
      <c r="G145" s="1"/>
      <c r="H145" s="25"/>
      <c r="I145" s="1"/>
    </row>
    <row r="146" spans="1:9" x14ac:dyDescent="0.25">
      <c r="A146" s="11">
        <v>415.19</v>
      </c>
      <c r="B146" s="11">
        <v>0.11058</v>
      </c>
      <c r="C146" s="11">
        <v>1000</v>
      </c>
      <c r="D146" s="19"/>
      <c r="E146" s="1"/>
      <c r="F146" s="1"/>
      <c r="G146" s="1"/>
      <c r="H146" s="25"/>
      <c r="I146" s="1"/>
    </row>
    <row r="147" spans="1:9" x14ac:dyDescent="0.25">
      <c r="A147" s="11">
        <v>419.03</v>
      </c>
      <c r="B147" s="11">
        <v>0.16930999999999999</v>
      </c>
      <c r="C147" s="11">
        <v>1000</v>
      </c>
      <c r="D147" s="19"/>
      <c r="E147" s="1"/>
      <c r="F147" s="1"/>
      <c r="G147" s="1"/>
      <c r="H147" s="25"/>
      <c r="I147" s="1"/>
    </row>
    <row r="148" spans="1:9" x14ac:dyDescent="0.25">
      <c r="A148" s="11">
        <v>416.41</v>
      </c>
      <c r="B148" s="11">
        <v>0.25741000000000003</v>
      </c>
      <c r="C148" s="11">
        <v>1000</v>
      </c>
      <c r="D148" s="19"/>
      <c r="E148" s="1"/>
      <c r="F148" s="1"/>
      <c r="G148" s="1"/>
      <c r="H148" s="25"/>
      <c r="I148" s="1"/>
    </row>
    <row r="149" spans="1:9" x14ac:dyDescent="0.25">
      <c r="A149" s="11">
        <v>408.44</v>
      </c>
      <c r="B149" s="11">
        <v>0.38955000000000001</v>
      </c>
      <c r="C149" s="11">
        <v>1000</v>
      </c>
      <c r="D149" s="19"/>
      <c r="E149" s="1"/>
      <c r="F149" s="1"/>
      <c r="G149" s="1"/>
      <c r="H149" s="25"/>
      <c r="I149" s="1"/>
    </row>
    <row r="150" spans="1:9" x14ac:dyDescent="0.25">
      <c r="A150" s="11">
        <v>395.59</v>
      </c>
      <c r="B150" s="11">
        <v>0.58774999999999999</v>
      </c>
      <c r="C150" s="11">
        <v>1000</v>
      </c>
      <c r="D150" s="19"/>
      <c r="E150" s="1"/>
      <c r="F150" s="1"/>
      <c r="G150" s="1"/>
      <c r="H150" s="25"/>
      <c r="I150" s="1"/>
    </row>
    <row r="151" spans="1:9" x14ac:dyDescent="0.25">
      <c r="A151" s="11">
        <v>376.75</v>
      </c>
      <c r="B151" s="11">
        <v>0.88507000000000002</v>
      </c>
      <c r="C151" s="11">
        <v>1000</v>
      </c>
      <c r="D151" s="19"/>
      <c r="E151" s="1"/>
      <c r="F151" s="1"/>
      <c r="G151" s="1"/>
      <c r="H151" s="25"/>
      <c r="I151" s="1"/>
    </row>
    <row r="152" spans="1:9" x14ac:dyDescent="0.25">
      <c r="A152" s="11">
        <v>350.24</v>
      </c>
      <c r="B152" s="11">
        <v>1.331</v>
      </c>
      <c r="C152" s="11">
        <v>1000</v>
      </c>
      <c r="D152" s="19"/>
      <c r="E152" s="1"/>
      <c r="F152" s="1"/>
      <c r="G152" s="1"/>
      <c r="H152" s="25"/>
      <c r="I152" s="1"/>
    </row>
    <row r="153" spans="1:9" x14ac:dyDescent="0.25">
      <c r="A153" s="11">
        <v>314.99</v>
      </c>
      <c r="B153" s="11">
        <v>2</v>
      </c>
      <c r="C153" s="11">
        <v>1000</v>
      </c>
      <c r="D153" s="19"/>
      <c r="E153" s="1"/>
      <c r="F153" s="1"/>
      <c r="G153" s="1"/>
      <c r="H153" s="25"/>
      <c r="I153" s="1"/>
    </row>
    <row r="154" spans="1:9" x14ac:dyDescent="0.25">
      <c r="A154" s="11">
        <v>314.99</v>
      </c>
      <c r="B154" s="11">
        <v>2.1</v>
      </c>
      <c r="C154" s="11">
        <v>1000</v>
      </c>
      <c r="D154" s="19"/>
      <c r="E154" s="1"/>
      <c r="F154" s="1"/>
      <c r="G154" s="1"/>
      <c r="H154" s="25"/>
      <c r="I154" s="1"/>
    </row>
    <row r="155" spans="1:9" x14ac:dyDescent="0.25">
      <c r="A155" s="11">
        <v>345.68</v>
      </c>
      <c r="B155" s="11">
        <v>0</v>
      </c>
      <c r="C155" s="11">
        <v>10000</v>
      </c>
      <c r="D155" s="19"/>
      <c r="E155" s="1"/>
      <c r="F155" s="1"/>
      <c r="G155" s="1"/>
      <c r="H155" s="25"/>
      <c r="I155" s="1"/>
    </row>
    <row r="156" spans="1:9" x14ac:dyDescent="0.25">
      <c r="A156" s="11">
        <v>350.83</v>
      </c>
      <c r="B156" s="11">
        <v>3.4372999999999999E-3</v>
      </c>
      <c r="C156" s="11">
        <v>10000</v>
      </c>
      <c r="D156" s="19"/>
      <c r="E156" s="1"/>
      <c r="F156" s="1"/>
      <c r="G156" s="1"/>
      <c r="H156" s="25"/>
      <c r="I156" s="1"/>
    </row>
    <row r="157" spans="1:9" x14ac:dyDescent="0.25">
      <c r="A157" s="11">
        <v>357.96</v>
      </c>
      <c r="B157" s="11">
        <v>8.5932000000000005E-3</v>
      </c>
      <c r="C157" s="11">
        <v>10000</v>
      </c>
      <c r="D157" s="19"/>
      <c r="E157" s="1"/>
      <c r="F157" s="1"/>
      <c r="G157" s="1"/>
      <c r="H157" s="25"/>
      <c r="I157" s="1"/>
    </row>
    <row r="158" spans="1:9" x14ac:dyDescent="0.25">
      <c r="A158" s="11">
        <v>367.41</v>
      </c>
      <c r="B158" s="11">
        <v>1.6327000000000001E-2</v>
      </c>
      <c r="C158" s="11">
        <v>10000</v>
      </c>
      <c r="D158" s="19"/>
      <c r="E158" s="1"/>
      <c r="F158" s="1"/>
      <c r="G158" s="1"/>
      <c r="H158" s="25"/>
      <c r="I158" s="1"/>
    </row>
    <row r="159" spans="1:9" x14ac:dyDescent="0.25">
      <c r="A159" s="11">
        <v>379.2</v>
      </c>
      <c r="B159" s="11">
        <v>2.7928000000000001E-2</v>
      </c>
      <c r="C159" s="11">
        <v>10000</v>
      </c>
      <c r="D159" s="19"/>
      <c r="E159" s="1"/>
      <c r="F159" s="1"/>
      <c r="G159" s="1"/>
      <c r="H159" s="25"/>
      <c r="I159" s="1"/>
    </row>
    <row r="160" spans="1:9" x14ac:dyDescent="0.25">
      <c r="A160" s="11">
        <v>392.54</v>
      </c>
      <c r="B160" s="11">
        <v>4.5329000000000001E-2</v>
      </c>
      <c r="C160" s="11">
        <v>10000</v>
      </c>
      <c r="D160" s="19"/>
      <c r="E160" s="1"/>
      <c r="F160" s="1"/>
      <c r="G160" s="1"/>
      <c r="H160" s="25"/>
      <c r="I160" s="1"/>
    </row>
    <row r="161" spans="1:9" x14ac:dyDescent="0.25">
      <c r="A161" s="11">
        <v>405.5</v>
      </c>
      <c r="B161" s="11">
        <v>7.1430999999999994E-2</v>
      </c>
      <c r="C161" s="11">
        <v>10000</v>
      </c>
      <c r="D161" s="19"/>
      <c r="E161" s="1"/>
      <c r="F161" s="1"/>
      <c r="G161" s="1"/>
      <c r="H161" s="25"/>
      <c r="I161" s="1"/>
    </row>
    <row r="162" spans="1:9" x14ac:dyDescent="0.25">
      <c r="A162" s="11">
        <v>415.19</v>
      </c>
      <c r="B162" s="11">
        <v>0.11058</v>
      </c>
      <c r="C162" s="11">
        <v>10000</v>
      </c>
      <c r="D162" s="19"/>
      <c r="E162" s="1"/>
      <c r="F162" s="1"/>
      <c r="G162" s="1"/>
      <c r="H162" s="25"/>
      <c r="I162" s="1"/>
    </row>
    <row r="163" spans="1:9" x14ac:dyDescent="0.25">
      <c r="A163" s="11">
        <v>419.03</v>
      </c>
      <c r="B163" s="11">
        <v>0.16930999999999999</v>
      </c>
      <c r="C163" s="11">
        <v>10000</v>
      </c>
      <c r="D163" s="19"/>
      <c r="E163" s="1"/>
      <c r="F163" s="1"/>
      <c r="G163" s="1"/>
      <c r="H163" s="25"/>
      <c r="I163" s="1"/>
    </row>
    <row r="164" spans="1:9" x14ac:dyDescent="0.25">
      <c r="A164" s="11">
        <v>416.41</v>
      </c>
      <c r="B164" s="11">
        <v>0.25741000000000003</v>
      </c>
      <c r="C164" s="11">
        <v>10000</v>
      </c>
      <c r="D164" s="19"/>
      <c r="E164" s="1"/>
      <c r="F164" s="1"/>
      <c r="G164" s="1"/>
      <c r="H164" s="25"/>
      <c r="I164" s="1"/>
    </row>
    <row r="165" spans="1:9" x14ac:dyDescent="0.25">
      <c r="A165" s="11">
        <v>408.44</v>
      </c>
      <c r="B165" s="11">
        <v>0.38955000000000001</v>
      </c>
      <c r="C165" s="11">
        <v>10000</v>
      </c>
      <c r="D165" s="19"/>
      <c r="E165" s="1"/>
      <c r="F165" s="1"/>
      <c r="G165" s="1"/>
      <c r="H165" s="25"/>
      <c r="I165" s="1"/>
    </row>
    <row r="166" spans="1:9" x14ac:dyDescent="0.25">
      <c r="A166" s="11">
        <v>395.59</v>
      </c>
      <c r="B166" s="11">
        <v>0.58774999999999999</v>
      </c>
      <c r="C166" s="11">
        <v>10000</v>
      </c>
      <c r="D166" s="19"/>
      <c r="E166" s="1"/>
      <c r="F166" s="1"/>
      <c r="G166" s="1"/>
      <c r="H166" s="25"/>
      <c r="I166" s="1"/>
    </row>
    <row r="167" spans="1:9" x14ac:dyDescent="0.25">
      <c r="A167" s="11">
        <v>376.75</v>
      </c>
      <c r="B167" s="11">
        <v>0.88507000000000002</v>
      </c>
      <c r="C167" s="11">
        <v>10000</v>
      </c>
      <c r="D167" s="19"/>
      <c r="E167" s="1"/>
      <c r="F167" s="1"/>
      <c r="G167" s="1"/>
      <c r="H167" s="25"/>
      <c r="I167" s="1"/>
    </row>
    <row r="168" spans="1:9" x14ac:dyDescent="0.25">
      <c r="A168" s="11">
        <v>350.24</v>
      </c>
      <c r="B168" s="11">
        <v>1.331</v>
      </c>
      <c r="C168" s="11">
        <v>10000</v>
      </c>
      <c r="D168" s="19"/>
      <c r="E168" s="1"/>
      <c r="F168" s="1"/>
      <c r="G168" s="1"/>
      <c r="H168" s="25"/>
      <c r="I168" s="1"/>
    </row>
    <row r="169" spans="1:9" x14ac:dyDescent="0.25">
      <c r="A169" s="11">
        <v>314.99</v>
      </c>
      <c r="B169" s="11">
        <v>2</v>
      </c>
      <c r="C169" s="11">
        <v>10000</v>
      </c>
      <c r="D169" s="19"/>
      <c r="E169" s="1"/>
      <c r="F169" s="1"/>
      <c r="G169" s="1"/>
      <c r="H169" s="25"/>
      <c r="I169" s="1"/>
    </row>
    <row r="170" spans="1:9" x14ac:dyDescent="0.25">
      <c r="A170" s="11">
        <v>314.99</v>
      </c>
      <c r="B170" s="11">
        <v>2.1</v>
      </c>
      <c r="C170" s="11">
        <v>10000</v>
      </c>
      <c r="D170" s="19"/>
      <c r="E170" s="1"/>
      <c r="F170" s="1"/>
      <c r="G170" s="1"/>
      <c r="H170" s="25"/>
      <c r="I170" s="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A21" sqref="A21"/>
    </sheetView>
  </sheetViews>
  <sheetFormatPr defaultRowHeight="15" x14ac:dyDescent="0.25"/>
  <cols>
    <col min="1" max="1" width="30.7109375" customWidth="1"/>
    <col min="2" max="2" width="31.28515625" customWidth="1"/>
    <col min="3" max="3" width="4.85546875" style="17" customWidth="1"/>
    <col min="4" max="4" width="27.7109375" style="17" customWidth="1"/>
    <col min="5" max="5" width="24.7109375" style="17" customWidth="1"/>
    <col min="6" max="6" width="5.28515625" style="17" customWidth="1"/>
    <col min="7" max="8" width="9.140625" style="17"/>
  </cols>
  <sheetData>
    <row r="1" spans="1:10" x14ac:dyDescent="0.25">
      <c r="A1" s="22" t="s">
        <v>68</v>
      </c>
      <c r="B1" s="19"/>
      <c r="C1" s="19"/>
      <c r="D1" s="22" t="s">
        <v>104</v>
      </c>
      <c r="E1" s="19"/>
      <c r="F1" s="19"/>
      <c r="G1" s="19"/>
      <c r="H1" s="19"/>
      <c r="I1" s="19"/>
      <c r="J1" s="19"/>
    </row>
    <row r="2" spans="1:10" x14ac:dyDescent="0.25">
      <c r="A2" s="4" t="s">
        <v>1</v>
      </c>
      <c r="B2" s="4" t="s">
        <v>0</v>
      </c>
      <c r="C2" s="19"/>
      <c r="D2" s="4" t="s">
        <v>1</v>
      </c>
      <c r="E2" s="4" t="s">
        <v>0</v>
      </c>
      <c r="F2" s="19"/>
      <c r="G2"/>
      <c r="H2"/>
    </row>
    <row r="3" spans="1:10" x14ac:dyDescent="0.25">
      <c r="A3" s="6">
        <v>5023</v>
      </c>
      <c r="B3" s="6">
        <v>0.11</v>
      </c>
      <c r="C3" s="19"/>
      <c r="D3" s="6">
        <v>277500</v>
      </c>
      <c r="E3" s="6">
        <v>0.21</v>
      </c>
      <c r="F3" s="19"/>
      <c r="G3"/>
      <c r="H3"/>
    </row>
    <row r="4" spans="1:10" x14ac:dyDescent="0.25">
      <c r="A4" s="4" t="s">
        <v>61</v>
      </c>
      <c r="B4" s="4" t="s">
        <v>62</v>
      </c>
      <c r="C4" s="19"/>
      <c r="D4" s="4" t="s">
        <v>61</v>
      </c>
      <c r="E4" s="4" t="s">
        <v>62</v>
      </c>
      <c r="F4" s="19"/>
      <c r="G4"/>
      <c r="H4"/>
    </row>
    <row r="5" spans="1:10" x14ac:dyDescent="0.25">
      <c r="A5" s="6">
        <v>1.53</v>
      </c>
      <c r="B5" s="6">
        <v>0.45</v>
      </c>
      <c r="C5" s="19"/>
      <c r="D5" s="6">
        <v>0.9</v>
      </c>
      <c r="E5" s="6">
        <v>0.3</v>
      </c>
      <c r="F5" s="19"/>
      <c r="G5"/>
      <c r="H5"/>
    </row>
    <row r="6" spans="1:10" x14ac:dyDescent="0.25">
      <c r="A6" s="4" t="s">
        <v>64</v>
      </c>
      <c r="B6" s="4"/>
      <c r="C6" s="19"/>
      <c r="D6" s="4" t="s">
        <v>64</v>
      </c>
      <c r="E6" s="4"/>
      <c r="F6" s="19"/>
      <c r="G6"/>
      <c r="H6"/>
    </row>
    <row r="7" spans="1:10" x14ac:dyDescent="0.25">
      <c r="A7" s="4" t="s">
        <v>65</v>
      </c>
      <c r="B7" s="4" t="s">
        <v>63</v>
      </c>
      <c r="C7" s="19"/>
      <c r="D7" s="4" t="s">
        <v>65</v>
      </c>
      <c r="E7" s="4" t="s">
        <v>63</v>
      </c>
      <c r="F7" s="19"/>
      <c r="G7"/>
      <c r="H7"/>
    </row>
    <row r="8" spans="1:10" x14ac:dyDescent="0.25">
      <c r="A8" s="1">
        <v>11</v>
      </c>
      <c r="B8" s="1">
        <v>0</v>
      </c>
      <c r="C8" s="19"/>
      <c r="D8" s="1">
        <v>0.6756761</v>
      </c>
      <c r="E8" s="1">
        <v>0</v>
      </c>
      <c r="F8" s="19"/>
      <c r="G8"/>
      <c r="H8"/>
    </row>
    <row r="9" spans="1:10" x14ac:dyDescent="0.25">
      <c r="A9" s="1">
        <v>11.9</v>
      </c>
      <c r="B9" s="1">
        <v>0.03</v>
      </c>
      <c r="C9" s="19"/>
      <c r="D9" s="1">
        <v>12.870000000000001</v>
      </c>
      <c r="E9" s="1">
        <v>1.2760989999999999E-3</v>
      </c>
      <c r="F9" s="19"/>
      <c r="G9"/>
      <c r="H9"/>
    </row>
    <row r="10" spans="1:10" x14ac:dyDescent="0.25">
      <c r="A10" s="1">
        <v>15.35</v>
      </c>
      <c r="B10" s="1">
        <v>0.12</v>
      </c>
      <c r="C10" s="19"/>
      <c r="D10" s="1">
        <v>31.790000000000003</v>
      </c>
      <c r="E10" s="1">
        <v>2.5522090000000006E-3</v>
      </c>
      <c r="F10" s="19"/>
      <c r="G10"/>
      <c r="H10"/>
    </row>
    <row r="11" spans="1:10" x14ac:dyDescent="0.25">
      <c r="A11" s="1">
        <v>16.12</v>
      </c>
      <c r="B11" s="1">
        <v>0.15</v>
      </c>
      <c r="C11" s="19"/>
      <c r="D11" s="1">
        <v>51.370000000000005</v>
      </c>
      <c r="E11" s="1">
        <v>5.1044070000000009E-3</v>
      </c>
      <c r="F11" s="19"/>
      <c r="G11"/>
      <c r="H11"/>
    </row>
    <row r="12" spans="1:10" x14ac:dyDescent="0.25">
      <c r="A12" s="1">
        <v>18.39</v>
      </c>
      <c r="B12" s="1">
        <v>0.25</v>
      </c>
      <c r="C12" s="19"/>
      <c r="D12" s="1">
        <v>60.83</v>
      </c>
      <c r="E12" s="1">
        <v>6.3805060000000011E-3</v>
      </c>
      <c r="F12" s="19"/>
      <c r="G12"/>
      <c r="H12"/>
    </row>
    <row r="13" spans="1:10" x14ac:dyDescent="0.25">
      <c r="A13" s="1">
        <v>20.93</v>
      </c>
      <c r="B13" s="1">
        <v>0.42</v>
      </c>
      <c r="C13" s="19"/>
      <c r="D13" s="1">
        <v>70.290000000000006</v>
      </c>
      <c r="E13" s="1">
        <v>7.6566160000000006E-3</v>
      </c>
      <c r="F13" s="19"/>
      <c r="G13"/>
      <c r="H13"/>
    </row>
    <row r="14" spans="1:10" x14ac:dyDescent="0.25">
      <c r="A14" s="1">
        <v>23.05</v>
      </c>
      <c r="B14" s="1">
        <v>0.51</v>
      </c>
      <c r="C14" s="19"/>
      <c r="D14" s="1">
        <v>76.340000000000018</v>
      </c>
      <c r="E14" s="1">
        <v>1.0208814000000002E-2</v>
      </c>
      <c r="F14" s="19"/>
      <c r="G14"/>
      <c r="H14"/>
    </row>
    <row r="15" spans="1:10" x14ac:dyDescent="0.25">
      <c r="A15" s="1">
        <v>25.18</v>
      </c>
      <c r="B15" s="1">
        <v>0.6</v>
      </c>
      <c r="C15" s="19"/>
      <c r="D15" s="1">
        <v>84.48</v>
      </c>
      <c r="E15" s="1">
        <v>1.5313210000000002E-2</v>
      </c>
      <c r="F15" s="19"/>
      <c r="G15"/>
      <c r="H15"/>
    </row>
    <row r="16" spans="1:10" x14ac:dyDescent="0.25">
      <c r="A16" s="1">
        <v>29.7</v>
      </c>
      <c r="B16" s="1">
        <v>0.9</v>
      </c>
      <c r="C16" s="19"/>
      <c r="D16" s="1">
        <v>89.87</v>
      </c>
      <c r="E16" s="1">
        <v>2.1693759999999999E-2</v>
      </c>
      <c r="F16" s="19"/>
      <c r="G16"/>
      <c r="H16"/>
    </row>
    <row r="17" spans="1:6" customFormat="1" x14ac:dyDescent="0.25">
      <c r="A17" s="1">
        <v>69.819999999999993</v>
      </c>
      <c r="B17" s="1">
        <v>1.07</v>
      </c>
      <c r="C17" s="19"/>
      <c r="D17" s="1">
        <v>96.03</v>
      </c>
      <c r="E17" s="1">
        <v>2.679809E-2</v>
      </c>
      <c r="F17" s="19"/>
    </row>
    <row r="18" spans="1:6" customFormat="1" x14ac:dyDescent="0.25">
      <c r="A18" s="1">
        <v>2100</v>
      </c>
      <c r="B18" s="1">
        <v>1.8</v>
      </c>
      <c r="C18" s="19"/>
      <c r="D18" s="1">
        <v>99.990000000000009</v>
      </c>
      <c r="E18" s="1">
        <v>3.4454750000000006E-2</v>
      </c>
      <c r="F18" s="19"/>
    </row>
    <row r="19" spans="1:6" customFormat="1" x14ac:dyDescent="0.25">
      <c r="A19" s="22" t="s">
        <v>105</v>
      </c>
      <c r="B19" s="21"/>
      <c r="C19" s="19"/>
      <c r="D19" s="1">
        <v>104.83</v>
      </c>
      <c r="E19" s="1">
        <v>4.2111410000000002E-2</v>
      </c>
      <c r="F19" s="19"/>
    </row>
    <row r="20" spans="1:6" customFormat="1" x14ac:dyDescent="0.25">
      <c r="A20" s="4" t="s">
        <v>1</v>
      </c>
      <c r="B20" s="4" t="s">
        <v>0</v>
      </c>
      <c r="C20" s="19"/>
      <c r="D20" s="1">
        <v>108.9</v>
      </c>
      <c r="E20" s="1">
        <v>5.1044070000000004E-2</v>
      </c>
      <c r="F20" s="19"/>
    </row>
    <row r="21" spans="1:6" customFormat="1" x14ac:dyDescent="0.25">
      <c r="A21" s="6">
        <v>230</v>
      </c>
      <c r="B21" s="6">
        <v>1E-3</v>
      </c>
      <c r="C21" s="19"/>
      <c r="D21" s="1">
        <v>113.30000000000001</v>
      </c>
      <c r="E21" s="1">
        <v>5.9976840000000003E-2</v>
      </c>
      <c r="F21" s="19"/>
    </row>
    <row r="22" spans="1:6" customFormat="1" x14ac:dyDescent="0.25">
      <c r="A22" s="4" t="s">
        <v>61</v>
      </c>
      <c r="B22" s="4" t="s">
        <v>62</v>
      </c>
      <c r="C22" s="19"/>
      <c r="D22" s="1">
        <v>116.60000000000001</v>
      </c>
      <c r="E22" s="1">
        <v>7.2737830000000003E-2</v>
      </c>
      <c r="F22" s="19"/>
    </row>
    <row r="23" spans="1:6" customFormat="1" x14ac:dyDescent="0.25">
      <c r="A23" s="6">
        <v>1</v>
      </c>
      <c r="B23" s="6">
        <v>1</v>
      </c>
      <c r="C23" s="19"/>
      <c r="D23" s="1">
        <v>119.9</v>
      </c>
      <c r="E23" s="1">
        <v>8.4222710000000006E-2</v>
      </c>
      <c r="F23" s="19"/>
    </row>
    <row r="24" spans="1:6" customFormat="1" x14ac:dyDescent="0.25">
      <c r="A24" s="4" t="s">
        <v>64</v>
      </c>
      <c r="B24" s="4"/>
      <c r="C24" s="19"/>
      <c r="D24" s="1">
        <v>122.10000000000001</v>
      </c>
      <c r="E24" s="1">
        <v>9.5707700000000007E-2</v>
      </c>
      <c r="F24" s="19"/>
    </row>
    <row r="25" spans="1:6" customFormat="1" x14ac:dyDescent="0.25">
      <c r="A25" s="4" t="s">
        <v>65</v>
      </c>
      <c r="B25" s="4" t="s">
        <v>63</v>
      </c>
      <c r="C25" s="19"/>
      <c r="D25" s="1">
        <v>125.4</v>
      </c>
      <c r="E25" s="1">
        <v>0.10846869000000001</v>
      </c>
      <c r="F25" s="19"/>
    </row>
    <row r="26" spans="1:6" customFormat="1" x14ac:dyDescent="0.25">
      <c r="A26" s="1">
        <v>11.04</v>
      </c>
      <c r="B26" s="1">
        <v>0</v>
      </c>
      <c r="C26" s="19"/>
      <c r="D26" s="1">
        <v>127.60000000000001</v>
      </c>
      <c r="E26" s="1">
        <v>0.1199539</v>
      </c>
      <c r="F26" s="19"/>
    </row>
    <row r="27" spans="1:6" customFormat="1" x14ac:dyDescent="0.25">
      <c r="A27" s="1">
        <v>13.29</v>
      </c>
      <c r="B27" s="1">
        <v>0.01</v>
      </c>
      <c r="C27" s="19"/>
      <c r="D27" s="1">
        <v>129.80000000000001</v>
      </c>
      <c r="E27" s="1">
        <v>0.132715</v>
      </c>
      <c r="F27" s="19"/>
    </row>
    <row r="28" spans="1:6" customFormat="1" x14ac:dyDescent="0.25">
      <c r="A28" s="1">
        <v>15.52</v>
      </c>
      <c r="B28" s="1">
        <v>0.03</v>
      </c>
      <c r="C28" s="19"/>
      <c r="D28" s="1">
        <v>132</v>
      </c>
      <c r="E28" s="1">
        <v>0.14547610000000002</v>
      </c>
      <c r="F28" s="19"/>
    </row>
    <row r="29" spans="1:6" customFormat="1" x14ac:dyDescent="0.25">
      <c r="A29" s="1">
        <v>16.510000000000002</v>
      </c>
      <c r="B29" s="1">
        <v>0.05</v>
      </c>
      <c r="C29" s="19"/>
      <c r="D29" s="1">
        <v>133.10000000000002</v>
      </c>
      <c r="E29" s="1">
        <v>0.15696010000000002</v>
      </c>
      <c r="F29" s="19"/>
    </row>
    <row r="30" spans="1:6" customFormat="1" x14ac:dyDescent="0.25">
      <c r="A30" s="1">
        <v>17.09</v>
      </c>
      <c r="B30" s="1">
        <v>7.0000000000000007E-2</v>
      </c>
      <c r="C30" s="19"/>
      <c r="D30" s="1">
        <v>136.4</v>
      </c>
      <c r="E30" s="1">
        <v>0.16716920000000002</v>
      </c>
      <c r="F30" s="19"/>
    </row>
    <row r="31" spans="1:6" customFormat="1" x14ac:dyDescent="0.25">
      <c r="A31" s="1">
        <v>17.64</v>
      </c>
      <c r="B31" s="1">
        <v>0.1</v>
      </c>
      <c r="C31" s="19"/>
      <c r="D31" s="1">
        <v>137.5</v>
      </c>
      <c r="E31" s="1">
        <v>0.17737830000000002</v>
      </c>
      <c r="F31" s="19"/>
    </row>
    <row r="32" spans="1:6" customFormat="1" x14ac:dyDescent="0.25">
      <c r="A32" s="1">
        <v>18.7</v>
      </c>
      <c r="B32" s="1">
        <v>0.2</v>
      </c>
      <c r="C32" s="19"/>
      <c r="D32" s="1">
        <v>139.70000000000002</v>
      </c>
      <c r="E32" s="1">
        <v>0.18886340000000004</v>
      </c>
      <c r="F32" s="19"/>
    </row>
    <row r="33" spans="1:6" customFormat="1" x14ac:dyDescent="0.25">
      <c r="A33" s="1">
        <v>22</v>
      </c>
      <c r="B33" s="1">
        <v>0.4</v>
      </c>
      <c r="C33" s="19"/>
      <c r="D33" s="1">
        <v>141.9</v>
      </c>
      <c r="E33" s="1">
        <v>0.19907140000000001</v>
      </c>
      <c r="F33" s="19"/>
    </row>
    <row r="34" spans="1:6" customFormat="1" x14ac:dyDescent="0.25">
      <c r="A34" s="1">
        <v>25</v>
      </c>
      <c r="B34" s="1">
        <v>0.5</v>
      </c>
      <c r="C34" s="19"/>
      <c r="D34" s="1">
        <v>143</v>
      </c>
      <c r="E34" s="1">
        <v>0.20928050000000004</v>
      </c>
      <c r="F34" s="19"/>
    </row>
    <row r="35" spans="1:6" customFormat="1" x14ac:dyDescent="0.25">
      <c r="A35" s="1">
        <v>30</v>
      </c>
      <c r="B35" s="1">
        <v>0.6</v>
      </c>
      <c r="C35" s="19"/>
      <c r="D35" s="1">
        <v>145.20000000000002</v>
      </c>
      <c r="E35" s="1">
        <v>0.22076560000000003</v>
      </c>
      <c r="F35" s="19"/>
    </row>
    <row r="36" spans="1:6" customFormat="1" x14ac:dyDescent="0.25">
      <c r="A36" s="1">
        <v>39</v>
      </c>
      <c r="B36" s="1">
        <v>0.75</v>
      </c>
      <c r="C36" s="19"/>
      <c r="D36" s="1">
        <v>147.4</v>
      </c>
      <c r="E36" s="1">
        <v>0.2322507</v>
      </c>
      <c r="F36" s="19"/>
    </row>
    <row r="37" spans="1:6" customFormat="1" x14ac:dyDescent="0.25">
      <c r="A37" s="1">
        <v>63</v>
      </c>
      <c r="B37" s="1">
        <v>1</v>
      </c>
      <c r="C37" s="19"/>
      <c r="D37" s="1">
        <v>148.5</v>
      </c>
      <c r="E37" s="1">
        <v>0.24118380000000003</v>
      </c>
      <c r="F37" s="19"/>
    </row>
    <row r="38" spans="1:6" customFormat="1" x14ac:dyDescent="0.25">
      <c r="A38" s="1">
        <v>185</v>
      </c>
      <c r="B38" s="1">
        <v>2</v>
      </c>
      <c r="C38" s="19"/>
      <c r="D38" s="1">
        <v>151.80000000000001</v>
      </c>
      <c r="E38" s="1">
        <v>0.25266780000000005</v>
      </c>
      <c r="F38" s="19"/>
    </row>
    <row r="39" spans="1:6" customFormat="1" x14ac:dyDescent="0.25">
      <c r="A39" s="19"/>
      <c r="B39" s="19"/>
      <c r="C39" s="19"/>
      <c r="D39" s="1">
        <v>152.9</v>
      </c>
      <c r="E39" s="1">
        <v>0.26287690000000002</v>
      </c>
      <c r="F39" s="19"/>
    </row>
    <row r="40" spans="1:6" customFormat="1" x14ac:dyDescent="0.25">
      <c r="C40" s="19"/>
      <c r="D40" s="1">
        <v>156.20000000000002</v>
      </c>
      <c r="E40" s="1">
        <v>0.270534</v>
      </c>
      <c r="F40" s="19"/>
    </row>
    <row r="41" spans="1:6" customFormat="1" x14ac:dyDescent="0.25">
      <c r="C41" s="19"/>
      <c r="D41" s="1">
        <v>157.30000000000001</v>
      </c>
      <c r="E41" s="1">
        <v>0.27946600000000005</v>
      </c>
      <c r="F41" s="19"/>
    </row>
    <row r="42" spans="1:6" customFormat="1" x14ac:dyDescent="0.25">
      <c r="C42" s="19"/>
      <c r="D42" s="1">
        <v>159.5</v>
      </c>
      <c r="E42" s="1">
        <v>0.28839910000000002</v>
      </c>
      <c r="F42" s="19"/>
    </row>
    <row r="43" spans="1:6" customFormat="1" x14ac:dyDescent="0.25">
      <c r="C43" s="19"/>
      <c r="D43" s="1">
        <v>162.80000000000001</v>
      </c>
      <c r="E43" s="1">
        <v>0.29733219999999999</v>
      </c>
      <c r="F43" s="19"/>
    </row>
    <row r="44" spans="1:6" customFormat="1" x14ac:dyDescent="0.25">
      <c r="C44" s="19"/>
      <c r="D44" s="1">
        <v>165</v>
      </c>
      <c r="E44" s="1">
        <v>0.30498820000000004</v>
      </c>
      <c r="F44" s="19"/>
    </row>
    <row r="45" spans="1:6" customFormat="1" x14ac:dyDescent="0.25">
      <c r="C45" s="19"/>
      <c r="D45" s="1">
        <v>167.20000000000002</v>
      </c>
      <c r="E45" s="1">
        <v>0.31519730000000001</v>
      </c>
      <c r="F45" s="19"/>
    </row>
    <row r="46" spans="1:6" customFormat="1" x14ac:dyDescent="0.25">
      <c r="C46" s="19"/>
      <c r="D46" s="1">
        <v>170.5</v>
      </c>
      <c r="E46" s="1">
        <v>0.32285330000000007</v>
      </c>
      <c r="F46" s="19"/>
    </row>
    <row r="47" spans="1:6" customFormat="1" x14ac:dyDescent="0.25">
      <c r="C47" s="19"/>
      <c r="D47" s="1">
        <v>171.60000000000002</v>
      </c>
      <c r="E47" s="1">
        <v>0.33051040000000004</v>
      </c>
      <c r="F47" s="19"/>
    </row>
    <row r="48" spans="1:6" customFormat="1" x14ac:dyDescent="0.25">
      <c r="C48" s="19"/>
      <c r="D48" s="1">
        <v>174.9</v>
      </c>
      <c r="E48" s="1">
        <v>0.33689150000000001</v>
      </c>
      <c r="F48" s="19"/>
    </row>
    <row r="49" spans="3:6" customFormat="1" x14ac:dyDescent="0.25">
      <c r="C49" s="19"/>
      <c r="D49" s="1">
        <v>179.3</v>
      </c>
      <c r="E49" s="1">
        <v>0.34454750000000001</v>
      </c>
      <c r="F49" s="19"/>
    </row>
    <row r="50" spans="3:6" customFormat="1" x14ac:dyDescent="0.25">
      <c r="C50" s="19"/>
      <c r="D50" s="1">
        <v>182.60000000000002</v>
      </c>
      <c r="E50" s="1">
        <v>0.35348060000000003</v>
      </c>
      <c r="F50" s="19"/>
    </row>
    <row r="51" spans="3:6" customFormat="1" x14ac:dyDescent="0.25">
      <c r="C51" s="19"/>
      <c r="D51" s="1">
        <v>188.10000000000002</v>
      </c>
      <c r="E51" s="1">
        <v>0.36241260000000003</v>
      </c>
      <c r="F51" s="19"/>
    </row>
    <row r="52" spans="3:6" customFormat="1" x14ac:dyDescent="0.25">
      <c r="C52" s="19"/>
      <c r="D52" s="1">
        <v>192.50000000000003</v>
      </c>
      <c r="E52" s="1">
        <v>0.3700697</v>
      </c>
      <c r="F52" s="19"/>
    </row>
    <row r="53" spans="3:6" customFormat="1" x14ac:dyDescent="0.25">
      <c r="C53" s="19"/>
      <c r="D53" s="1">
        <v>196.9</v>
      </c>
      <c r="E53" s="1">
        <v>0.37900280000000003</v>
      </c>
      <c r="F53" s="19"/>
    </row>
    <row r="54" spans="3:6" customFormat="1" x14ac:dyDescent="0.25">
      <c r="C54" s="19"/>
      <c r="D54" s="1">
        <v>201.3</v>
      </c>
      <c r="E54" s="1">
        <v>0.38793480000000002</v>
      </c>
      <c r="F54" s="19"/>
    </row>
    <row r="55" spans="3:6" customFormat="1" x14ac:dyDescent="0.25">
      <c r="C55" s="19"/>
      <c r="D55" s="1">
        <v>206.8</v>
      </c>
      <c r="E55" s="1">
        <v>0.3955919</v>
      </c>
      <c r="F55" s="19"/>
    </row>
    <row r="56" spans="3:6" customFormat="1" x14ac:dyDescent="0.25">
      <c r="C56" s="19"/>
      <c r="D56" s="1">
        <v>212.3</v>
      </c>
      <c r="E56" s="1">
        <v>0.40580100000000002</v>
      </c>
      <c r="F56" s="19"/>
    </row>
    <row r="57" spans="3:6" customFormat="1" x14ac:dyDescent="0.25">
      <c r="C57" s="19"/>
      <c r="D57" s="1">
        <v>217.8</v>
      </c>
      <c r="E57" s="1">
        <v>0.41345700000000002</v>
      </c>
      <c r="F57" s="19"/>
    </row>
    <row r="58" spans="3:6" customFormat="1" x14ac:dyDescent="0.25">
      <c r="C58" s="19"/>
      <c r="D58" s="1">
        <v>222.20000000000002</v>
      </c>
      <c r="E58" s="1">
        <v>0.42111409999999999</v>
      </c>
      <c r="F58" s="19"/>
    </row>
    <row r="59" spans="3:6" customFormat="1" x14ac:dyDescent="0.25">
      <c r="C59" s="19"/>
      <c r="D59" s="1">
        <v>227.70000000000002</v>
      </c>
      <c r="E59" s="1">
        <v>0.43132210000000004</v>
      </c>
      <c r="F59" s="19"/>
    </row>
    <row r="60" spans="3:6" customFormat="1" x14ac:dyDescent="0.25">
      <c r="C60" s="19"/>
      <c r="D60" s="1">
        <v>232.10000000000002</v>
      </c>
      <c r="E60" s="1">
        <v>0.44153120000000007</v>
      </c>
      <c r="F60" s="19"/>
    </row>
    <row r="61" spans="3:6" customFormat="1" x14ac:dyDescent="0.25">
      <c r="C61" s="19"/>
      <c r="D61" s="1">
        <v>235.4</v>
      </c>
      <c r="E61" s="1">
        <v>0.44918830000000004</v>
      </c>
      <c r="F61" s="19"/>
    </row>
    <row r="62" spans="3:6" customFormat="1" x14ac:dyDescent="0.25">
      <c r="C62" s="19"/>
      <c r="D62" s="1">
        <v>239.8</v>
      </c>
      <c r="E62" s="1">
        <v>0.45812030000000004</v>
      </c>
      <c r="F62" s="19"/>
    </row>
    <row r="63" spans="3:6" customFormat="1" x14ac:dyDescent="0.25">
      <c r="C63" s="19"/>
      <c r="D63" s="1">
        <v>242.00000000000003</v>
      </c>
      <c r="E63" s="1">
        <v>0.46450140000000001</v>
      </c>
      <c r="F63" s="19"/>
    </row>
    <row r="64" spans="3:6" customFormat="1" x14ac:dyDescent="0.25">
      <c r="C64" s="19"/>
      <c r="D64" s="1">
        <v>246.40000000000003</v>
      </c>
      <c r="E64" s="1">
        <v>0.47471050000000004</v>
      </c>
      <c r="F64" s="19"/>
    </row>
    <row r="65" spans="3:6" customFormat="1" x14ac:dyDescent="0.25">
      <c r="C65" s="19"/>
      <c r="D65" s="1">
        <v>250.8</v>
      </c>
      <c r="E65" s="1">
        <v>0.48747050000000008</v>
      </c>
      <c r="F65" s="19"/>
    </row>
    <row r="66" spans="3:6" customFormat="1" x14ac:dyDescent="0.25">
      <c r="C66" s="19"/>
      <c r="D66" s="1">
        <v>254.10000000000002</v>
      </c>
      <c r="E66" s="1">
        <v>0.49512760000000006</v>
      </c>
      <c r="F66" s="19"/>
    </row>
    <row r="67" spans="3:6" customFormat="1" x14ac:dyDescent="0.25">
      <c r="C67" s="19"/>
      <c r="D67" s="1">
        <v>258.5</v>
      </c>
      <c r="E67" s="1">
        <v>0.50533670000000008</v>
      </c>
      <c r="F67" s="19"/>
    </row>
    <row r="68" spans="3:6" customFormat="1" x14ac:dyDescent="0.25">
      <c r="C68" s="19"/>
      <c r="D68" s="1">
        <v>264</v>
      </c>
      <c r="E68" s="1">
        <v>0.52064980000000005</v>
      </c>
      <c r="F68" s="19"/>
    </row>
    <row r="69" spans="3:6" customFormat="1" x14ac:dyDescent="0.25">
      <c r="C69" s="19"/>
      <c r="D69" s="1">
        <v>267.3</v>
      </c>
      <c r="E69" s="1">
        <v>0.53468690000000008</v>
      </c>
      <c r="F69" s="19"/>
    </row>
    <row r="70" spans="3:6" customFormat="1" x14ac:dyDescent="0.25">
      <c r="C70" s="19"/>
      <c r="D70" s="1">
        <v>270.60000000000002</v>
      </c>
      <c r="E70" s="1">
        <v>0.5487240000000001</v>
      </c>
      <c r="F70" s="19"/>
    </row>
    <row r="71" spans="3:6" customFormat="1" x14ac:dyDescent="0.25">
      <c r="C71" s="19"/>
      <c r="D71" s="19"/>
      <c r="E71" s="19"/>
      <c r="F71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Concrete-Class B50 </vt:lpstr>
      <vt:lpstr>Concrete-Class B30</vt:lpstr>
      <vt:lpstr>Concrete-Class B20</vt:lpstr>
      <vt:lpstr>UHPC</vt:lpstr>
      <vt:lpstr>CFRP</vt:lpstr>
      <vt:lpstr>Steel</vt:lpstr>
      <vt:lpstr>Ti</vt:lpstr>
      <vt:lpstr>AL</vt:lpstr>
      <vt:lpstr>Foam</vt:lpstr>
      <vt:lpstr>XFEM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2020-07-05T22:19:09Z</dcterms:modified>
</cp:coreProperties>
</file>