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f\Desktop\DERSLER\DERSLER\Mühendislik Dersleri\Numerical Methods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J7" i="1"/>
  <c r="J8" i="1" s="1"/>
  <c r="K7" i="1"/>
  <c r="I8" i="1"/>
  <c r="I9" i="1"/>
  <c r="I10" i="1"/>
  <c r="I11" i="1"/>
  <c r="I12" i="1"/>
  <c r="I13" i="1"/>
  <c r="I14" i="1"/>
  <c r="I6" i="1"/>
  <c r="I5" i="1"/>
  <c r="I4" i="1"/>
  <c r="J3" i="1"/>
  <c r="J4" i="1" s="1"/>
  <c r="I3" i="1"/>
  <c r="D15" i="1"/>
  <c r="E15" i="1"/>
  <c r="F15" i="1"/>
  <c r="D16" i="1"/>
  <c r="E16" i="1"/>
  <c r="F16" i="1" s="1"/>
  <c r="D17" i="1"/>
  <c r="D18" i="1"/>
  <c r="D19" i="1"/>
  <c r="D20" i="1"/>
  <c r="D21" i="1"/>
  <c r="D22" i="1"/>
  <c r="F4" i="1"/>
  <c r="F5" i="1"/>
  <c r="F6" i="1"/>
  <c r="F7" i="1"/>
  <c r="F8" i="1"/>
  <c r="F9" i="1"/>
  <c r="F10" i="1"/>
  <c r="F11" i="1"/>
  <c r="F12" i="1"/>
  <c r="F13" i="1"/>
  <c r="F14" i="1"/>
  <c r="F3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D3" i="1"/>
  <c r="D4" i="1"/>
  <c r="D5" i="1"/>
  <c r="D6" i="1"/>
  <c r="D7" i="1"/>
  <c r="D8" i="1"/>
  <c r="D9" i="1"/>
  <c r="D10" i="1"/>
  <c r="D11" i="1"/>
  <c r="D12" i="1"/>
  <c r="D13" i="1"/>
  <c r="D14" i="1"/>
  <c r="K8" i="1" l="1"/>
  <c r="J9" i="1"/>
  <c r="K4" i="1"/>
  <c r="J5" i="1"/>
  <c r="K3" i="1"/>
  <c r="E17" i="1"/>
  <c r="J10" i="1" l="1"/>
  <c r="K9" i="1"/>
  <c r="J6" i="1"/>
  <c r="K6" i="1" s="1"/>
  <c r="K5" i="1"/>
  <c r="F17" i="1"/>
  <c r="E18" i="1"/>
  <c r="K10" i="1" l="1"/>
  <c r="J11" i="1"/>
  <c r="F18" i="1"/>
  <c r="E19" i="1"/>
  <c r="J12" i="1" l="1"/>
  <c r="K11" i="1"/>
  <c r="F19" i="1"/>
  <c r="E20" i="1"/>
  <c r="K12" i="1" l="1"/>
  <c r="J13" i="1"/>
  <c r="F20" i="1"/>
  <c r="E21" i="1"/>
  <c r="J14" i="1" l="1"/>
  <c r="K14" i="1" s="1"/>
  <c r="K13" i="1"/>
  <c r="F21" i="1"/>
  <c r="E22" i="1"/>
  <c r="F22" i="1" s="1"/>
</calcChain>
</file>

<file path=xl/sharedStrings.xml><?xml version="1.0" encoding="utf-8"?>
<sst xmlns="http://schemas.openxmlformats.org/spreadsheetml/2006/main" count="9" uniqueCount="6">
  <si>
    <t xml:space="preserve">Time </t>
  </si>
  <si>
    <t>Kütle</t>
  </si>
  <si>
    <t>C</t>
  </si>
  <si>
    <t>Yer çekimi İvmesi</t>
  </si>
  <si>
    <t>Velocity</t>
  </si>
  <si>
    <t xml:space="preserve">Numerical Velocity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</si>
</sst>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Sayfa1!$D$1</c:f>
              <c:strCache>
                <c:ptCount val="1"/>
                <c:pt idx="0">
                  <c:v>Velocity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Sayfa1!$C$2:$C$22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Sayfa1!$D$2:$D$22</c:f>
              <c:numCache>
                <c:formatCode>0.000</c:formatCode>
                <c:ptCount val="21"/>
                <c:pt idx="0" formatCode="0">
                  <c:v>0</c:v>
                </c:pt>
                <c:pt idx="1">
                  <c:v>8.9373969341890742</c:v>
                </c:pt>
                <c:pt idx="2">
                  <c:v>16.380224810327082</c:v>
                </c:pt>
                <c:pt idx="3">
                  <c:v>22.578415088964764</c:v>
                </c:pt>
                <c:pt idx="4">
                  <c:v>27.740104082655858</c:v>
                </c:pt>
                <c:pt idx="5">
                  <c:v>32.038622209699803</c:v>
                </c:pt>
                <c:pt idx="6">
                  <c:v>35.618314459874</c:v>
                </c:pt>
                <c:pt idx="7">
                  <c:v>38.599387524411569</c:v>
                </c:pt>
                <c:pt idx="8">
                  <c:v>41.081946357696459</c:v>
                </c:pt>
                <c:pt idx="9">
                  <c:v>43.149355719122788</c:v>
                </c:pt>
                <c:pt idx="10">
                  <c:v>44.871039576281433</c:v>
                </c:pt>
                <c:pt idx="11">
                  <c:v>46.304812373922076</c:v>
                </c:pt>
                <c:pt idx="12">
                  <c:v>47.498820453109673</c:v>
                </c:pt>
                <c:pt idx="13">
                  <c:v>48.493158813769909</c:v>
                </c:pt>
                <c:pt idx="14">
                  <c:v>49.321217511792469</c:v>
                </c:pt>
                <c:pt idx="15">
                  <c:v>50.010802902941933</c:v>
                </c:pt>
                <c:pt idx="16">
                  <c:v>50.585071385142953</c:v>
                </c:pt>
                <c:pt idx="17">
                  <c:v>51.063306994368588</c:v>
                </c:pt>
                <c:pt idx="18">
                  <c:v>51.461568965937758</c:v>
                </c:pt>
                <c:pt idx="19">
                  <c:v>51.793231006443243</c:v>
                </c:pt>
                <c:pt idx="20">
                  <c:v>52.069430385155862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8E-4F3F-9C62-5D738F448E00}"/>
            </c:ext>
          </c:extLst>
        </c:ser>
        <c:ser>
          <c:idx val="1"/>
          <c:order val="1"/>
          <c:tx>
            <c:strRef>
              <c:f>Sayfa1!$E$1</c:f>
              <c:strCache>
                <c:ptCount val="1"/>
                <c:pt idx="0">
                  <c:v>Numerical Velocity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Sayfa1!$C$2:$C$22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Sayfa1!$E$2:$E$22</c:f>
              <c:numCache>
                <c:formatCode>0.000</c:formatCode>
                <c:ptCount val="21"/>
                <c:pt idx="0" formatCode="0">
                  <c:v>0</c:v>
                </c:pt>
                <c:pt idx="1">
                  <c:v>9.81</c:v>
                </c:pt>
                <c:pt idx="2">
                  <c:v>17.819339207048458</c:v>
                </c:pt>
                <c:pt idx="3">
                  <c:v>24.358535387839858</c:v>
                </c:pt>
                <c:pt idx="4">
                  <c:v>29.697438583904496</c:v>
                </c:pt>
                <c:pt idx="5">
                  <c:v>34.056366890823639</c:v>
                </c:pt>
                <c:pt idx="6">
                  <c:v>37.615198225107115</c:v>
                </c:pt>
                <c:pt idx="7">
                  <c:v>40.520793264551479</c:v>
                </c:pt>
                <c:pt idx="8">
                  <c:v>42.893055881190342</c:v>
                </c:pt>
                <c:pt idx="9">
                  <c:v>44.829881159973318</c:v>
                </c:pt>
                <c:pt idx="10">
                  <c:v>46.411195190815221</c:v>
                </c:pt>
                <c:pt idx="11">
                  <c:v>47.702253342280855</c:v>
                </c:pt>
                <c:pt idx="12">
                  <c:v>48.756333125268952</c:v>
                </c:pt>
                <c:pt idx="13">
                  <c:v>49.616932771878908</c:v>
                </c:pt>
                <c:pt idx="14">
                  <c:v>50.319566257216849</c:v>
                </c:pt>
                <c:pt idx="15">
                  <c:v>50.893228838491289</c:v>
                </c:pt>
                <c:pt idx="16">
                  <c:v>51.361593589135325</c:v>
                </c:pt>
                <c:pt idx="17">
                  <c:v>51.743988304785958</c:v>
                </c:pt>
                <c:pt idx="18">
                  <c:v>52.056193094656379</c:v>
                </c:pt>
                <c:pt idx="19">
                  <c:v>52.311091572142359</c:v>
                </c:pt>
                <c:pt idx="20">
                  <c:v>52.519202517050147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8E-4F3F-9C62-5D738F448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822255"/>
        <c:axId val="2121262991"/>
      </c:scatterChart>
      <c:valAx>
        <c:axId val="210482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21262991"/>
        <c:crosses val="autoZero"/>
        <c:crossBetween val="midCat"/>
      </c:valAx>
      <c:valAx>
        <c:axId val="212126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04822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Sayfa1!$I$1</c:f>
              <c:strCache>
                <c:ptCount val="1"/>
                <c:pt idx="0">
                  <c:v>Velocity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Sayfa1!$H$2:$H$14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Sayfa1!$I$2:$I$14</c:f>
              <c:numCache>
                <c:formatCode>0.000</c:formatCode>
                <c:ptCount val="13"/>
                <c:pt idx="0" formatCode="0">
                  <c:v>0</c:v>
                </c:pt>
                <c:pt idx="1">
                  <c:v>4.6729916671263441</c:v>
                </c:pt>
                <c:pt idx="2">
                  <c:v>8.9373969341890742</c:v>
                </c:pt>
                <c:pt idx="3">
                  <c:v>12.828940848055124</c:v>
                </c:pt>
                <c:pt idx="4">
                  <c:v>16.380224810327082</c:v>
                </c:pt>
                <c:pt idx="5">
                  <c:v>19.620999695521935</c:v>
                </c:pt>
                <c:pt idx="6">
                  <c:v>22.578415088964764</c:v>
                </c:pt>
                <c:pt idx="7">
                  <c:v>25.277246732387219</c:v>
                </c:pt>
                <c:pt idx="8">
                  <c:v>27.740104082655858</c:v>
                </c:pt>
                <c:pt idx="9">
                  <c:v>29.987619722453331</c:v>
                </c:pt>
                <c:pt idx="10">
                  <c:v>32.038622209699803</c:v>
                </c:pt>
                <c:pt idx="11">
                  <c:v>33.910293813760497</c:v>
                </c:pt>
                <c:pt idx="12">
                  <c:v>35.618314459874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0E-4D6C-BDBE-6DAC3360D7A2}"/>
            </c:ext>
          </c:extLst>
        </c:ser>
        <c:ser>
          <c:idx val="1"/>
          <c:order val="1"/>
          <c:tx>
            <c:strRef>
              <c:f>Sayfa1!$J$1</c:f>
              <c:strCache>
                <c:ptCount val="1"/>
                <c:pt idx="0">
                  <c:v>Numerical Velocity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Sayfa1!$H$2:$H$14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Sayfa1!$J$2:$J$14</c:f>
              <c:numCache>
                <c:formatCode>0.000</c:formatCode>
                <c:ptCount val="13"/>
                <c:pt idx="0" formatCode="0">
                  <c:v>0</c:v>
                </c:pt>
                <c:pt idx="1">
                  <c:v>4.9050000000000002</c:v>
                </c:pt>
                <c:pt idx="2">
                  <c:v>9.3598348017621156</c:v>
                </c:pt>
                <c:pt idx="3">
                  <c:v>13.405819126123156</c:v>
                </c:pt>
                <c:pt idx="4">
                  <c:v>17.080475961097168</c:v>
                </c:pt>
                <c:pt idx="5">
                  <c:v>20.417884554975917</c:v>
                </c:pt>
                <c:pt idx="6">
                  <c:v>23.448996471736571</c:v>
                </c:pt>
                <c:pt idx="7">
                  <c:v>26.201922639895844</c:v>
                </c:pt>
                <c:pt idx="8">
                  <c:v>28.702194056939177</c:v>
                </c:pt>
                <c:pt idx="9">
                  <c:v>30.972998567131985</c:v>
                </c:pt>
                <c:pt idx="10">
                  <c:v>33.035395908621339</c:v>
                </c:pt>
                <c:pt idx="11">
                  <c:v>34.908513024203081</c:v>
                </c:pt>
                <c:pt idx="12">
                  <c:v>36.609721447091935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0E-4D6C-BDBE-6DAC3360D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231055"/>
        <c:axId val="2050231887"/>
      </c:scatterChart>
      <c:valAx>
        <c:axId val="205023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50231887"/>
        <c:crosses val="autoZero"/>
        <c:crossBetween val="midCat"/>
      </c:valAx>
      <c:valAx>
        <c:axId val="205023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050231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785839</xdr:colOff>
      <xdr:row>24</xdr:row>
      <xdr:rowOff>90563</xdr:rowOff>
    </xdr:from>
    <xdr:to>
      <xdr:col>5</xdr:col>
      <xdr:colOff>550107</xdr:colOff>
      <xdr:row>38</xdr:row>
      <xdr:rowOff>166763</xdr:rowOff>
    </xdr:to>
    <xdr:graphicFrame macro="">
      <xdr:nvGraphicFramePr>
        <xdr:cNvPr id="4" name="Grafi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1292678</xdr:colOff>
      <xdr:row>7</xdr:row>
      <xdr:rowOff>104774</xdr:rowOff>
    </xdr:from>
    <xdr:to>
      <xdr:col>16</xdr:col>
      <xdr:colOff>598713</xdr:colOff>
      <xdr:row>21</xdr:row>
      <xdr:rowOff>180974</xdr:rowOff>
    </xdr:to>
    <xdr:graphicFrame macro="">
      <xdr:nvGraphicFramePr>
        <xdr:cNvPr id="5" name="Grafik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10" zoomScale="70" zoomScaleNormal="70" workbookViewId="0">
      <selection activeCell="H28" sqref="H28"/>
    </sheetView>
  </sheetViews>
  <sheetFormatPr defaultRowHeight="15" x14ac:dyDescent="0.25"/>
  <cols>
    <col min="1" max="1" width="18" bestFit="1" customWidth="1"/>
    <col min="4" max="4" width="12" bestFit="1" customWidth="1"/>
    <col min="5" max="5" width="23.85546875" bestFit="1" customWidth="1"/>
    <col min="9" max="9" width="10.5703125" bestFit="1" customWidth="1"/>
    <col min="10" max="10" width="23.85546875" bestFit="1" customWidth="1"/>
  </cols>
  <sheetData>
    <row r="1" spans="1:11" ht="18.75" x14ac:dyDescent="0.25">
      <c r="A1" s="3" t="s">
        <v>1</v>
      </c>
      <c r="B1" s="1">
        <v>68.099999999999994</v>
      </c>
      <c r="C1" s="4" t="s">
        <v>0</v>
      </c>
      <c r="D1" s="4" t="s">
        <v>4</v>
      </c>
      <c r="E1" s="4" t="s">
        <v>5</v>
      </c>
      <c r="H1" s="4" t="s">
        <v>0</v>
      </c>
      <c r="I1" s="4" t="s">
        <v>4</v>
      </c>
      <c r="J1" s="4" t="s">
        <v>5</v>
      </c>
    </row>
    <row r="2" spans="1:11" ht="15.75" x14ac:dyDescent="0.25">
      <c r="A2" s="3" t="s">
        <v>2</v>
      </c>
      <c r="B2" s="1">
        <v>12.5</v>
      </c>
      <c r="C2" s="1">
        <v>0</v>
      </c>
      <c r="D2" s="6">
        <v>0</v>
      </c>
      <c r="E2" s="6">
        <v>0</v>
      </c>
      <c r="H2" s="1">
        <v>0</v>
      </c>
      <c r="I2" s="6">
        <v>0</v>
      </c>
      <c r="J2" s="6">
        <v>0</v>
      </c>
    </row>
    <row r="3" spans="1:11" ht="15.75" x14ac:dyDescent="0.25">
      <c r="A3" s="3" t="s">
        <v>3</v>
      </c>
      <c r="B3" s="1">
        <v>9.81</v>
      </c>
      <c r="C3" s="1">
        <v>1</v>
      </c>
      <c r="D3" s="5">
        <f t="shared" ref="D3:D66" si="0">($B$3*$B$1/$B$2)*(1-2.71^((-$B$2/$B$1)*C3))</f>
        <v>8.9373969341890742</v>
      </c>
      <c r="E3" s="5">
        <f>($B$3-$B$2/$B$1*E2)*(C3-C2)+E2</f>
        <v>9.81</v>
      </c>
      <c r="F3" s="5">
        <f>(E3-D3)/D3*100</f>
        <v>9.7635035372869563</v>
      </c>
      <c r="H3" s="1">
        <v>0.5</v>
      </c>
      <c r="I3" s="5">
        <f t="shared" ref="I3:I14" si="1">($B$3*$B$1/$B$2)*(1-2.71^((-$B$2/$B$1)*H3))</f>
        <v>4.6729916671263441</v>
      </c>
      <c r="J3" s="5">
        <f>($B$3-$B$2/$B$1*J2)*(H3-H2)+J2</f>
        <v>4.9050000000000002</v>
      </c>
      <c r="K3" s="5">
        <f>(J3-I3)/I3*100</f>
        <v>4.9648779497252926</v>
      </c>
    </row>
    <row r="4" spans="1:11" x14ac:dyDescent="0.25">
      <c r="A4" s="2"/>
      <c r="B4" s="2"/>
      <c r="C4" s="1">
        <v>2</v>
      </c>
      <c r="D4" s="5">
        <f t="shared" si="0"/>
        <v>16.380224810327082</v>
      </c>
      <c r="E4" s="5">
        <f t="shared" ref="E4:E14" si="2">($B$3-$B$2/$B$1*E3)*(C4-C3)+E3</f>
        <v>17.819339207048458</v>
      </c>
      <c r="F4" s="5">
        <f t="shared" ref="F4:F14" si="3">(E4-D4)/D4*100</f>
        <v>8.7856815970808366</v>
      </c>
      <c r="H4" s="1">
        <v>1</v>
      </c>
      <c r="I4" s="5">
        <f t="shared" si="1"/>
        <v>8.9373969341890742</v>
      </c>
      <c r="J4" s="5">
        <f t="shared" ref="J4:J6" si="4">($B$3-$B$2/$B$1*J3)*(H4-H3)+J3</f>
        <v>9.3598348017621156</v>
      </c>
      <c r="K4" s="5">
        <f t="shared" ref="K4:K6" si="5">(J4-I4)/I4*100</f>
        <v>4.7266320460384792</v>
      </c>
    </row>
    <row r="5" spans="1:11" x14ac:dyDescent="0.25">
      <c r="A5" s="2"/>
      <c r="B5" s="2"/>
      <c r="C5" s="1">
        <v>3</v>
      </c>
      <c r="D5" s="5">
        <f t="shared" si="0"/>
        <v>22.578415088964764</v>
      </c>
      <c r="E5" s="5">
        <f t="shared" si="2"/>
        <v>24.358535387839858</v>
      </c>
      <c r="F5" s="5">
        <f t="shared" si="3"/>
        <v>7.884168538229817</v>
      </c>
      <c r="H5" s="1">
        <v>1.5</v>
      </c>
      <c r="I5" s="5">
        <f t="shared" si="1"/>
        <v>12.828940848055124</v>
      </c>
      <c r="J5" s="5">
        <f t="shared" si="4"/>
        <v>13.405819126123156</v>
      </c>
      <c r="K5" s="5">
        <f t="shared" si="5"/>
        <v>4.4966945042504163</v>
      </c>
    </row>
    <row r="6" spans="1:11" x14ac:dyDescent="0.25">
      <c r="A6" s="2"/>
      <c r="B6" s="2"/>
      <c r="C6" s="1">
        <v>4</v>
      </c>
      <c r="D6" s="5">
        <f t="shared" si="0"/>
        <v>27.740104082655858</v>
      </c>
      <c r="E6" s="5">
        <f t="shared" si="2"/>
        <v>29.697438583904496</v>
      </c>
      <c r="F6" s="5">
        <f t="shared" si="3"/>
        <v>7.0559738904239975</v>
      </c>
      <c r="H6" s="1">
        <v>2</v>
      </c>
      <c r="I6" s="5">
        <f t="shared" si="1"/>
        <v>16.380224810327082</v>
      </c>
      <c r="J6" s="5">
        <f t="shared" si="4"/>
        <v>17.080475961097168</v>
      </c>
      <c r="K6" s="5">
        <f t="shared" si="5"/>
        <v>4.2749788777538962</v>
      </c>
    </row>
    <row r="7" spans="1:11" x14ac:dyDescent="0.25">
      <c r="A7" s="2"/>
      <c r="B7" s="2"/>
      <c r="C7" s="1">
        <v>5</v>
      </c>
      <c r="D7" s="5">
        <f t="shared" si="0"/>
        <v>32.038622209699803</v>
      </c>
      <c r="E7" s="5">
        <f t="shared" si="2"/>
        <v>34.056366890823639</v>
      </c>
      <c r="F7" s="5">
        <f t="shared" si="3"/>
        <v>6.2978509747306104</v>
      </c>
      <c r="H7" s="1">
        <v>2.5</v>
      </c>
      <c r="I7" s="5">
        <f t="shared" si="1"/>
        <v>19.620999695521935</v>
      </c>
      <c r="J7" s="5">
        <f t="shared" ref="J7:J14" si="6">($B$3-$B$2/$B$1*J6)*(H7-H6)+J6</f>
        <v>20.417884554975917</v>
      </c>
      <c r="K7" s="5">
        <f t="shared" ref="K7:K14" si="7">(J7-I7)/I7*100</f>
        <v>4.0613876551654693</v>
      </c>
    </row>
    <row r="8" spans="1:11" x14ac:dyDescent="0.25">
      <c r="A8" s="2"/>
      <c r="B8" s="2"/>
      <c r="C8" s="1">
        <v>6</v>
      </c>
      <c r="D8" s="5">
        <f t="shared" si="0"/>
        <v>35.618314459874</v>
      </c>
      <c r="E8" s="5">
        <f t="shared" si="2"/>
        <v>37.615198225107115</v>
      </c>
      <c r="F8" s="5">
        <f t="shared" si="3"/>
        <v>5.6063398718171085</v>
      </c>
      <c r="H8" s="1">
        <v>3</v>
      </c>
      <c r="I8" s="5">
        <f t="shared" si="1"/>
        <v>22.578415088964764</v>
      </c>
      <c r="J8" s="5">
        <f t="shared" si="6"/>
        <v>23.448996471736571</v>
      </c>
      <c r="K8" s="5">
        <f t="shared" si="7"/>
        <v>3.8558126393792129</v>
      </c>
    </row>
    <row r="9" spans="1:11" x14ac:dyDescent="0.25">
      <c r="A9" s="2"/>
      <c r="B9" s="2"/>
      <c r="C9" s="1">
        <v>7</v>
      </c>
      <c r="D9" s="5">
        <f t="shared" si="0"/>
        <v>38.599387524411569</v>
      </c>
      <c r="E9" s="5">
        <f t="shared" si="2"/>
        <v>40.520793264551479</v>
      </c>
      <c r="F9" s="5">
        <f t="shared" si="3"/>
        <v>4.9778140622691165</v>
      </c>
      <c r="H9" s="1">
        <v>3.5</v>
      </c>
      <c r="I9" s="5">
        <f t="shared" si="1"/>
        <v>25.277246732387219</v>
      </c>
      <c r="J9" s="5">
        <f t="shared" si="6"/>
        <v>26.201922639895844</v>
      </c>
      <c r="K9" s="5">
        <f t="shared" si="7"/>
        <v>3.658135386730458</v>
      </c>
    </row>
    <row r="10" spans="1:11" x14ac:dyDescent="0.25">
      <c r="A10" s="2"/>
      <c r="B10" s="2"/>
      <c r="C10" s="1">
        <v>8</v>
      </c>
      <c r="D10" s="5">
        <f t="shared" si="0"/>
        <v>41.081946357696459</v>
      </c>
      <c r="E10" s="5">
        <f t="shared" si="2"/>
        <v>42.893055881190342</v>
      </c>
      <c r="F10" s="5">
        <f t="shared" si="3"/>
        <v>4.408529011076376</v>
      </c>
      <c r="H10" s="1">
        <v>4</v>
      </c>
      <c r="I10" s="5">
        <f t="shared" si="1"/>
        <v>27.740104082655858</v>
      </c>
      <c r="J10" s="5">
        <f t="shared" si="6"/>
        <v>28.702194056939177</v>
      </c>
      <c r="K10" s="5">
        <f t="shared" si="7"/>
        <v>3.468227701729691</v>
      </c>
    </row>
    <row r="11" spans="1:11" x14ac:dyDescent="0.25">
      <c r="A11" s="2"/>
      <c r="B11" s="2"/>
      <c r="C11" s="1">
        <v>9</v>
      </c>
      <c r="D11" s="5">
        <f t="shared" si="0"/>
        <v>43.149355719122788</v>
      </c>
      <c r="E11" s="5">
        <f t="shared" si="2"/>
        <v>44.829881159973318</v>
      </c>
      <c r="F11" s="5">
        <f t="shared" si="3"/>
        <v>3.8946709929802288</v>
      </c>
      <c r="H11" s="1">
        <v>4.5</v>
      </c>
      <c r="I11" s="5">
        <f t="shared" si="1"/>
        <v>29.987619722453331</v>
      </c>
      <c r="J11" s="5">
        <f t="shared" si="6"/>
        <v>30.972998567131985</v>
      </c>
      <c r="K11" s="5">
        <f t="shared" si="7"/>
        <v>3.2859521822628932</v>
      </c>
    </row>
    <row r="12" spans="1:11" x14ac:dyDescent="0.25">
      <c r="A12" s="2"/>
      <c r="B12" s="2"/>
      <c r="C12" s="1">
        <v>10</v>
      </c>
      <c r="D12" s="5">
        <f t="shared" si="0"/>
        <v>44.871039576281433</v>
      </c>
      <c r="E12" s="5">
        <f t="shared" si="2"/>
        <v>46.411195190815221</v>
      </c>
      <c r="F12" s="5">
        <f t="shared" si="3"/>
        <v>3.4324045733674176</v>
      </c>
      <c r="H12" s="1">
        <v>5</v>
      </c>
      <c r="I12" s="5">
        <f t="shared" si="1"/>
        <v>32.038622209699803</v>
      </c>
      <c r="J12" s="5">
        <f t="shared" si="6"/>
        <v>33.035395908621339</v>
      </c>
      <c r="K12" s="5">
        <f t="shared" si="7"/>
        <v>3.1111628096783766</v>
      </c>
    </row>
    <row r="13" spans="1:11" x14ac:dyDescent="0.25">
      <c r="A13" s="2"/>
      <c r="B13" s="2"/>
      <c r="C13" s="1">
        <v>11</v>
      </c>
      <c r="D13" s="5">
        <f t="shared" si="0"/>
        <v>46.304812373922076</v>
      </c>
      <c r="E13" s="5">
        <f t="shared" si="2"/>
        <v>47.702253342280855</v>
      </c>
      <c r="F13" s="5">
        <f t="shared" si="3"/>
        <v>3.0179173539763431</v>
      </c>
      <c r="H13" s="1">
        <v>5.5</v>
      </c>
      <c r="I13" s="5">
        <f t="shared" si="1"/>
        <v>33.910293813760497</v>
      </c>
      <c r="J13" s="5">
        <f t="shared" si="6"/>
        <v>34.908513024203081</v>
      </c>
      <c r="K13" s="5">
        <f t="shared" si="7"/>
        <v>2.9437055777957206</v>
      </c>
    </row>
    <row r="14" spans="1:11" x14ac:dyDescent="0.25">
      <c r="A14" s="2"/>
      <c r="B14" s="2"/>
      <c r="C14" s="1">
        <v>12</v>
      </c>
      <c r="D14" s="5">
        <f t="shared" si="0"/>
        <v>47.498820453109673</v>
      </c>
      <c r="E14" s="5">
        <f t="shared" si="2"/>
        <v>48.756333125268952</v>
      </c>
      <c r="F14" s="5">
        <f t="shared" si="3"/>
        <v>2.6474608425290951</v>
      </c>
      <c r="H14" s="1">
        <v>6</v>
      </c>
      <c r="I14" s="5">
        <f t="shared" si="1"/>
        <v>35.618314459874</v>
      </c>
      <c r="J14" s="5">
        <f t="shared" si="6"/>
        <v>36.609721447091935</v>
      </c>
      <c r="K14" s="5">
        <f t="shared" si="7"/>
        <v>2.7834191545891658</v>
      </c>
    </row>
    <row r="15" spans="1:11" x14ac:dyDescent="0.25">
      <c r="C15" s="1">
        <v>13</v>
      </c>
      <c r="D15" s="5">
        <f t="shared" si="0"/>
        <v>48.493158813769909</v>
      </c>
      <c r="E15" s="5">
        <f t="shared" ref="E15:E22" si="8">($B$3-$B$2/$B$1*E14)*(C15-C14)+E14</f>
        <v>49.616932771878908</v>
      </c>
      <c r="F15" s="5">
        <f t="shared" ref="F15:F22" si="9">(E15-D15)/D15*100</f>
        <v>2.3173865873012507</v>
      </c>
    </row>
    <row r="16" spans="1:11" x14ac:dyDescent="0.25">
      <c r="C16" s="1">
        <v>14</v>
      </c>
      <c r="D16" s="5">
        <f t="shared" si="0"/>
        <v>49.321217511792469</v>
      </c>
      <c r="E16" s="5">
        <f t="shared" si="8"/>
        <v>50.319566257216849</v>
      </c>
      <c r="F16" s="5">
        <f t="shared" si="9"/>
        <v>2.0241770089833642</v>
      </c>
    </row>
    <row r="17" spans="3:6" x14ac:dyDescent="0.25">
      <c r="C17" s="1">
        <v>15</v>
      </c>
      <c r="D17" s="5">
        <f t="shared" si="0"/>
        <v>50.010802902941933</v>
      </c>
      <c r="E17" s="5">
        <f t="shared" si="8"/>
        <v>50.893228838491289</v>
      </c>
      <c r="F17" s="5">
        <f t="shared" si="9"/>
        <v>1.7644706429967096</v>
      </c>
    </row>
    <row r="18" spans="3:6" x14ac:dyDescent="0.25">
      <c r="C18" s="1">
        <v>16</v>
      </c>
      <c r="D18" s="5">
        <f t="shared" si="0"/>
        <v>50.585071385142953</v>
      </c>
      <c r="E18" s="5">
        <f t="shared" si="8"/>
        <v>51.361593589135325</v>
      </c>
      <c r="F18" s="5">
        <f t="shared" si="9"/>
        <v>1.5350817597549919</v>
      </c>
    </row>
    <row r="19" spans="3:6" x14ac:dyDescent="0.25">
      <c r="C19" s="1">
        <v>17</v>
      </c>
      <c r="D19" s="5">
        <f t="shared" si="0"/>
        <v>51.063306994368588</v>
      </c>
      <c r="E19" s="5">
        <f t="shared" si="8"/>
        <v>51.743988304785958</v>
      </c>
      <c r="F19" s="5">
        <f t="shared" si="9"/>
        <v>1.3330145470062043</v>
      </c>
    </row>
    <row r="20" spans="3:6" x14ac:dyDescent="0.25">
      <c r="C20" s="1">
        <v>18</v>
      </c>
      <c r="D20" s="5">
        <f t="shared" si="0"/>
        <v>51.461568965937758</v>
      </c>
      <c r="E20" s="5">
        <f t="shared" si="8"/>
        <v>52.056193094656379</v>
      </c>
      <c r="F20" s="5">
        <f t="shared" si="9"/>
        <v>1.1554722109467763</v>
      </c>
    </row>
    <row r="21" spans="3:6" x14ac:dyDescent="0.25">
      <c r="C21" s="1">
        <v>19</v>
      </c>
      <c r="D21" s="5">
        <f t="shared" si="0"/>
        <v>51.793231006443243</v>
      </c>
      <c r="E21" s="5">
        <f t="shared" si="8"/>
        <v>52.311091572142359</v>
      </c>
      <c r="F21" s="5">
        <f t="shared" si="9"/>
        <v>0.99986147926298152</v>
      </c>
    </row>
    <row r="22" spans="3:6" x14ac:dyDescent="0.25">
      <c r="C22" s="1">
        <v>20</v>
      </c>
      <c r="D22" s="5">
        <f t="shared" si="0"/>
        <v>52.069430385155862</v>
      </c>
      <c r="E22" s="5">
        <f t="shared" si="8"/>
        <v>52.519202517050147</v>
      </c>
      <c r="F22" s="5">
        <f t="shared" si="9"/>
        <v>0.86379307122688964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</dc:creator>
  <cp:lastModifiedBy>mmf</cp:lastModifiedBy>
  <dcterms:created xsi:type="dcterms:W3CDTF">2020-03-25T11:27:23Z</dcterms:created>
  <dcterms:modified xsi:type="dcterms:W3CDTF">2020-03-25T11:42:34Z</dcterms:modified>
</cp:coreProperties>
</file>