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.birchler\src\resultes\wd1\resultes-pytrnsys-systems\TTES\"/>
    </mc:Choice>
  </mc:AlternateContent>
  <xr:revisionPtr revIDLastSave="0" documentId="13_ncr:1_{36E74C3D-853B-495D-A16D-6E401BF99F22}" xr6:coauthVersionLast="47" xr6:coauthVersionMax="47" xr10:uidLastSave="{00000000-0000-0000-0000-000000000000}"/>
  <bookViews>
    <workbookView xWindow="-120" yWindow="-120" windowWidth="29040" windowHeight="15840" xr2:uid="{64B09204-EEE0-45E1-B36A-41C26F488A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5" i="1"/>
  <c r="D6" i="1"/>
  <c r="D9" i="1" s="1"/>
  <c r="D12" i="1"/>
  <c r="D3" i="1"/>
  <c r="C12" i="1"/>
  <c r="C1" i="1"/>
  <c r="C3" i="1" s="1"/>
  <c r="C6" i="1" s="1"/>
  <c r="D16" i="1" l="1"/>
  <c r="D15" i="1"/>
  <c r="C15" i="1"/>
  <c r="D18" i="1" l="1"/>
  <c r="C16" i="1"/>
  <c r="C18" i="1" s="1"/>
  <c r="C9" i="1"/>
</calcChain>
</file>

<file path=xl/sharedStrings.xml><?xml version="1.0" encoding="utf-8"?>
<sst xmlns="http://schemas.openxmlformats.org/spreadsheetml/2006/main" count="25" uniqueCount="23">
  <si>
    <t xml:space="preserve">szAperDemand_m2_per_MWh </t>
  </si>
  <si>
    <t xml:space="preserve">szVperA_m3_per_m2 </t>
  </si>
  <si>
    <t xml:space="preserve">szQSnkETot </t>
  </si>
  <si>
    <t xml:space="preserve">szCollA </t>
  </si>
  <si>
    <t xml:space="preserve">szTesV </t>
  </si>
  <si>
    <t>MWh</t>
  </si>
  <si>
    <t>m2</t>
  </si>
  <si>
    <t>m2/MWh</t>
  </si>
  <si>
    <t>m3/m2</t>
  </si>
  <si>
    <t>m3</t>
  </si>
  <si>
    <t>heigh</t>
  </si>
  <si>
    <t>m</t>
  </si>
  <si>
    <t>diameter</t>
  </si>
  <si>
    <t>kWh/m2</t>
  </si>
  <si>
    <t>kWh</t>
  </si>
  <si>
    <t>Energy summer</t>
  </si>
  <si>
    <t>Radiation</t>
  </si>
  <si>
    <t>Summer/Year</t>
  </si>
  <si>
    <t>Efficiency</t>
  </si>
  <si>
    <t>Storage Capacity</t>
  </si>
  <si>
    <t>Test Storage between 2-3-4-5-10</t>
  </si>
  <si>
    <t>szVperE_m3_per_MWh</t>
  </si>
  <si>
    <t>m3/MWh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</si>
</sst>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1" applyNumberFormat="1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</xdr:row>
      <xdr:rowOff>186690</xdr:rowOff>
    </xdr:from>
    <xdr:to>
      <xdr:col>18</xdr:col>
      <xdr:colOff>241935</xdr:colOff>
      <xdr:row>32</xdr:row>
      <xdr:rowOff>72390</xdr:rowOff>
    </xdr:to>
    <xdr:pic>
      <xdr:nvPicPr>
        <xdr:cNvPr id="2" name="Grafik 1" descr="Solites Archives | Solarthermalworld">
          <a:extLst>
            <a:ext uri="{FF2B5EF4-FFF2-40B4-BE49-F238E27FC236}">
              <a16:creationId xmlns:a16="http://schemas.microsoft.com/office/drawing/2014/main" id="{C0773F33-6F3B-64D0-D613-C10DADFE9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758190"/>
          <a:ext cx="7795260" cy="541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FB10-025B-4DD1-B260-8FEB9E6D9D64}">
  <dimension ref="A1:F20"/>
  <sheetViews>
    <sheetView tabSelected="1" workbookViewId="0">
      <selection activeCell="D4" sqref="D4"/>
    </sheetView>
  </sheetViews>
  <sheetFormatPr defaultColWidth="11.42578125" defaultRowHeight="15" x14ac:dyDescent="0.25"/>
  <cols>
    <col min="1" max="1" width="26.5703125" bestFit="1" customWidth="1"/>
    <col min="3" max="4" width="12.5703125" bestFit="1" customWidth="1"/>
    <col min="5" max="6" width="11.5703125" bestFit="1" customWidth="1"/>
  </cols>
  <sheetData>
    <row r="1" spans="1:6" x14ac:dyDescent="0.25">
      <c r="A1" t="s">
        <v>2</v>
      </c>
      <c r="B1" t="s">
        <v>5</v>
      </c>
      <c r="C1" s="4">
        <f xml:space="preserve"> 90000070/1000</f>
        <v>90000.07</v>
      </c>
      <c r="D1" s="4">
        <v>15000</v>
      </c>
      <c r="E1" s="2"/>
      <c r="F1" s="3"/>
    </row>
    <row r="2" spans="1:6" x14ac:dyDescent="0.25">
      <c r="A2" t="s">
        <v>0</v>
      </c>
      <c r="B2" t="s">
        <v>7</v>
      </c>
      <c r="C2" s="4">
        <v>1.5</v>
      </c>
      <c r="D2" s="4">
        <v>2</v>
      </c>
      <c r="E2" s="2"/>
      <c r="F2" s="2"/>
    </row>
    <row r="3" spans="1:6" x14ac:dyDescent="0.25">
      <c r="A3" t="s">
        <v>3</v>
      </c>
      <c r="B3" t="s">
        <v>6</v>
      </c>
      <c r="C3" s="4">
        <f>C2*C1</f>
        <v>135000.10500000001</v>
      </c>
      <c r="D3" s="4">
        <f>D2*D1</f>
        <v>30000</v>
      </c>
      <c r="E3" s="2"/>
      <c r="F3" s="2"/>
    </row>
    <row r="4" spans="1:6" x14ac:dyDescent="0.25">
      <c r="A4" t="s">
        <v>1</v>
      </c>
      <c r="B4" t="s">
        <v>8</v>
      </c>
      <c r="C4" s="4">
        <v>1</v>
      </c>
      <c r="D4" s="4">
        <f>D6/D3</f>
        <v>2</v>
      </c>
      <c r="E4" s="2"/>
      <c r="F4" s="2"/>
    </row>
    <row r="5" spans="1:6" x14ac:dyDescent="0.25">
      <c r="A5" t="s">
        <v>21</v>
      </c>
      <c r="B5" t="s">
        <v>22</v>
      </c>
      <c r="C5" s="4">
        <f>C6/C1</f>
        <v>1.5</v>
      </c>
      <c r="D5" s="4">
        <v>4</v>
      </c>
      <c r="E5" s="2"/>
      <c r="F5" s="2"/>
    </row>
    <row r="6" spans="1:6" x14ac:dyDescent="0.25">
      <c r="A6" t="s">
        <v>4</v>
      </c>
      <c r="B6" t="s">
        <v>9</v>
      </c>
      <c r="C6" s="4">
        <f>C4*C3</f>
        <v>135000.10500000001</v>
      </c>
      <c r="D6" s="4">
        <f>D5*D1</f>
        <v>60000</v>
      </c>
      <c r="E6" s="2"/>
      <c r="F6" s="2"/>
    </row>
    <row r="7" spans="1:6" x14ac:dyDescent="0.25">
      <c r="C7" s="4"/>
      <c r="D7" s="4"/>
      <c r="E7" s="2"/>
      <c r="F7" s="2"/>
    </row>
    <row r="8" spans="1:6" x14ac:dyDescent="0.25">
      <c r="A8" t="s">
        <v>10</v>
      </c>
      <c r="B8" t="s">
        <v>11</v>
      </c>
      <c r="C8" s="4">
        <v>30</v>
      </c>
      <c r="D8" s="4">
        <v>30</v>
      </c>
      <c r="E8" s="2"/>
      <c r="F8" s="2"/>
    </row>
    <row r="9" spans="1:6" x14ac:dyDescent="0.25">
      <c r="A9" t="s">
        <v>12</v>
      </c>
      <c r="B9" t="s">
        <v>11</v>
      </c>
      <c r="C9" s="4">
        <f>(C6/C8/PI()*4)^0.5</f>
        <v>75.69400509714518</v>
      </c>
      <c r="D9" s="4">
        <f>(D6/D8/PI())^0.5*2</f>
        <v>50.462650440403202</v>
      </c>
      <c r="E9" s="2"/>
      <c r="F9" s="2"/>
    </row>
    <row r="10" spans="1:6" x14ac:dyDescent="0.25">
      <c r="C10" s="4"/>
      <c r="D10" s="4"/>
      <c r="E10" s="2"/>
      <c r="F10" s="2"/>
    </row>
    <row r="11" spans="1:6" x14ac:dyDescent="0.25">
      <c r="C11" s="4"/>
      <c r="D11" s="4"/>
      <c r="E11" s="2"/>
      <c r="F11" s="2"/>
    </row>
    <row r="12" spans="1:6" x14ac:dyDescent="0.25">
      <c r="A12" t="s">
        <v>16</v>
      </c>
      <c r="B12" t="s">
        <v>13</v>
      </c>
      <c r="C12" s="4">
        <f>1200</f>
        <v>1200</v>
      </c>
      <c r="D12" s="4">
        <f>1200</f>
        <v>1200</v>
      </c>
      <c r="E12" s="2"/>
      <c r="F12" s="2"/>
    </row>
    <row r="13" spans="1:6" x14ac:dyDescent="0.25">
      <c r="A13" t="s">
        <v>17</v>
      </c>
      <c r="C13" s="4">
        <v>0.7</v>
      </c>
      <c r="D13" s="4">
        <v>0.7</v>
      </c>
      <c r="E13" s="2"/>
      <c r="F13" s="2"/>
    </row>
    <row r="14" spans="1:6" x14ac:dyDescent="0.25">
      <c r="A14" t="s">
        <v>18</v>
      </c>
      <c r="C14" s="4">
        <v>0.5</v>
      </c>
      <c r="D14" s="4">
        <v>0.5</v>
      </c>
      <c r="E14" s="2"/>
      <c r="F14" s="2"/>
    </row>
    <row r="15" spans="1:6" x14ac:dyDescent="0.25">
      <c r="A15" t="s">
        <v>15</v>
      </c>
      <c r="B15" t="s">
        <v>14</v>
      </c>
      <c r="C15" s="4">
        <f>C12*C13*C3*C14</f>
        <v>56700044.100000001</v>
      </c>
      <c r="D15" s="4">
        <f>D12*D13*D3*D14</f>
        <v>12600000</v>
      </c>
      <c r="E15" s="2"/>
      <c r="F15" s="2"/>
    </row>
    <row r="16" spans="1:6" x14ac:dyDescent="0.25">
      <c r="A16" t="s">
        <v>19</v>
      </c>
      <c r="B16" t="s">
        <v>14</v>
      </c>
      <c r="C16" s="4">
        <f>C6*998*4.18*(95-50)/3600</f>
        <v>7039647.9752775012</v>
      </c>
      <c r="D16" s="4">
        <f>D6*998*4.18*(95-50)/3600</f>
        <v>3128729.9999999995</v>
      </c>
      <c r="E16" s="2"/>
      <c r="F16" s="2"/>
    </row>
    <row r="17" spans="3:6" x14ac:dyDescent="0.25">
      <c r="C17" s="4"/>
      <c r="D17" s="4"/>
      <c r="E17" s="2"/>
      <c r="F17" s="2"/>
    </row>
    <row r="18" spans="3:6" x14ac:dyDescent="0.25">
      <c r="C18" s="4">
        <f>C15/C16</f>
        <v>8.0543862845307821</v>
      </c>
      <c r="D18" s="4">
        <f>D15/D16</f>
        <v>4.0271931422653928</v>
      </c>
      <c r="E18" s="2"/>
      <c r="F18" s="2"/>
    </row>
    <row r="20" spans="3:6" x14ac:dyDescent="0.25">
      <c r="C20" s="1" t="s">
        <v>20</v>
      </c>
      <c r="D20" s="1"/>
    </row>
  </sheetData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OST Ostschweizer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Gurruchaga</dc:creator>
  <cp:lastModifiedBy>Damian Birchler</cp:lastModifiedBy>
  <dcterms:created xsi:type="dcterms:W3CDTF">2024-11-05T15:16:53Z</dcterms:created>
  <dcterms:modified xsi:type="dcterms:W3CDTF">2024-11-06T13:36:50Z</dcterms:modified>
</cp:coreProperties>
</file>