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. A\1 Semestre 2022\Proyecto de Ingeniería de Software\"/>
    </mc:Choice>
  </mc:AlternateContent>
  <xr:revisionPtr revIDLastSave="0" documentId="13_ncr:1_{BBD34F7D-A17B-4599-964D-A2D7F9E7987B}" xr6:coauthVersionLast="47" xr6:coauthVersionMax="47" xr10:uidLastSave="{00000000-0000-0000-0000-000000000000}"/>
  <bookViews>
    <workbookView xWindow="0" yWindow="30" windowWidth="20490" windowHeight="10890" xr2:uid="{0C0D489C-D2C4-4D1D-A53F-FE9E527F9B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8" i="1"/>
  <c r="D49" i="1"/>
  <c r="D42" i="1"/>
  <c r="D41" i="1"/>
  <c r="D46" i="1"/>
  <c r="D40" i="1"/>
  <c r="D36" i="1"/>
  <c r="D30" i="1"/>
  <c r="D29" i="1"/>
  <c r="D28" i="1"/>
  <c r="D27" i="1"/>
  <c r="D26" i="1"/>
  <c r="D24" i="1"/>
  <c r="D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<sst xmlns="http://schemas.openxmlformats.org/spreadsheetml/2006/main" count="104" uniqueCount="58">
  <si>
    <t>typeProduct</t>
  </si>
  <si>
    <t>name</t>
  </si>
  <si>
    <t>price</t>
  </si>
  <si>
    <t>date</t>
  </si>
  <si>
    <t>fertilizer</t>
  </si>
  <si>
    <t>Formula completa</t>
  </si>
  <si>
    <t>Floración 10-50-10-500</t>
  </si>
  <si>
    <t>Urea</t>
  </si>
  <si>
    <t>land(hectareas)</t>
  </si>
  <si>
    <t>Liberación lenta para flores</t>
  </si>
  <si>
    <t>Todo propósito bolsa</t>
  </si>
  <si>
    <t>Azul 15-15-15</t>
  </si>
  <si>
    <t>Floración 11-27-11</t>
  </si>
  <si>
    <t>Helechos doypack</t>
  </si>
  <si>
    <t>pesticide</t>
  </si>
  <si>
    <t>Dandy Blend</t>
  </si>
  <si>
    <t>Aunt Fannie's</t>
  </si>
  <si>
    <t>Multiefecto</t>
  </si>
  <si>
    <t>Happy Family</t>
  </si>
  <si>
    <t>Activated Sepharose</t>
  </si>
  <si>
    <t>Pura D'or Aceite</t>
  </si>
  <si>
    <t>Multiacción</t>
  </si>
  <si>
    <t>Plum Organics</t>
  </si>
  <si>
    <t>Wholesome Miel</t>
  </si>
  <si>
    <t>amount(kilos)</t>
  </si>
  <si>
    <t>product</t>
  </si>
  <si>
    <t>tomate</t>
  </si>
  <si>
    <t>jenjibre</t>
  </si>
  <si>
    <t>arroz</t>
  </si>
  <si>
    <t>frijoles</t>
  </si>
  <si>
    <t>lechuga</t>
  </si>
  <si>
    <t>maiz</t>
  </si>
  <si>
    <t>zanahoria</t>
  </si>
  <si>
    <t>chile</t>
  </si>
  <si>
    <t>albahaca</t>
  </si>
  <si>
    <t>manzanilla</t>
  </si>
  <si>
    <t>material</t>
  </si>
  <si>
    <t>other</t>
  </si>
  <si>
    <t>pala</t>
  </si>
  <si>
    <t>machete</t>
  </si>
  <si>
    <t>bomba</t>
  </si>
  <si>
    <t>arado</t>
  </si>
  <si>
    <t>riegos</t>
  </si>
  <si>
    <t>sacos</t>
  </si>
  <si>
    <t>carretas</t>
  </si>
  <si>
    <t>escogedoras</t>
  </si>
  <si>
    <t>bolsas</t>
  </si>
  <si>
    <t>trapiche</t>
  </si>
  <si>
    <t>alquiler</t>
  </si>
  <si>
    <t>mascarillas</t>
  </si>
  <si>
    <t>sombreros</t>
  </si>
  <si>
    <t>botas</t>
  </si>
  <si>
    <t>seguros</t>
  </si>
  <si>
    <t>agricultores</t>
  </si>
  <si>
    <t>agua</t>
  </si>
  <si>
    <t>guantes</t>
  </si>
  <si>
    <t>capas</t>
  </si>
  <si>
    <t>botiquin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</si>
</sst>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8AC0-4F0B-4924-9599-7F751F0CB60B}">
  <dimension ref="A1:F50"/>
  <sheetViews>
    <sheetView tabSelected="1" topLeftCell="A37" workbookViewId="0">
      <selection activeCell="D48" sqref="D48"/>
    </sheetView>
  </sheetViews>
  <sheetFormatPr baseColWidth="10" defaultRowHeight="15" x14ac:dyDescent="0.25"/>
  <cols>
    <col min="2" max="2" width="20.85546875" bestFit="1" customWidth="1"/>
    <col min="3" max="3" width="17.7109375" bestFit="1" customWidth="1"/>
    <col min="5" max="5" width="14.85546875" bestFit="1" customWidth="1"/>
  </cols>
  <sheetData>
    <row r="1" spans="1:6" x14ac:dyDescent="0.25">
      <c r="A1" t="s">
        <v>0</v>
      </c>
      <c r="B1" t="s">
        <v>1</v>
      </c>
      <c r="C1" t="s">
        <v>24</v>
      </c>
      <c r="D1" t="s">
        <v>2</v>
      </c>
      <c r="E1" t="s">
        <v>8</v>
      </c>
      <c r="F1" t="s">
        <v>3</v>
      </c>
    </row>
    <row r="2" spans="1:6" x14ac:dyDescent="0.25">
      <c r="A2" t="s">
        <v>4</v>
      </c>
      <c r="B2" t="s">
        <v>5</v>
      </c>
      <c r="C2">
        <v>200</v>
      </c>
      <c r="D2">
        <v>2950</v>
      </c>
      <c r="E2">
        <f>C2*1/200</f>
        <v>1</v>
      </c>
      <c r="F2" s="1">
        <v>44695</v>
      </c>
    </row>
    <row r="3" spans="1:6" x14ac:dyDescent="0.25">
      <c r="A3" t="s">
        <v>4</v>
      </c>
      <c r="B3" t="s">
        <v>6</v>
      </c>
      <c r="C3">
        <v>500</v>
      </c>
      <c r="D3">
        <v>4150</v>
      </c>
      <c r="E3">
        <f t="shared" ref="E3:E21" si="0">C3*1/200</f>
        <v>2.5</v>
      </c>
      <c r="F3" s="1">
        <v>44696</v>
      </c>
    </row>
    <row r="4" spans="1:6" x14ac:dyDescent="0.25">
      <c r="A4" t="s">
        <v>4</v>
      </c>
      <c r="B4" t="s">
        <v>7</v>
      </c>
      <c r="C4">
        <v>1500</v>
      </c>
      <c r="D4">
        <v>4050</v>
      </c>
      <c r="E4">
        <f t="shared" si="0"/>
        <v>7.5</v>
      </c>
      <c r="F4" s="1">
        <v>44697</v>
      </c>
    </row>
    <row r="5" spans="1:6" x14ac:dyDescent="0.25">
      <c r="A5" t="s">
        <v>4</v>
      </c>
      <c r="B5" t="s">
        <v>9</v>
      </c>
      <c r="C5">
        <v>200</v>
      </c>
      <c r="D5">
        <v>2295</v>
      </c>
      <c r="E5">
        <f t="shared" si="0"/>
        <v>1</v>
      </c>
      <c r="F5" s="1">
        <v>44698</v>
      </c>
    </row>
    <row r="6" spans="1:6" x14ac:dyDescent="0.25">
      <c r="A6" t="s">
        <v>4</v>
      </c>
      <c r="B6" t="s">
        <v>10</v>
      </c>
      <c r="C6">
        <v>500</v>
      </c>
      <c r="D6">
        <v>4550</v>
      </c>
      <c r="E6">
        <f t="shared" si="0"/>
        <v>2.5</v>
      </c>
      <c r="F6" s="1">
        <v>44699</v>
      </c>
    </row>
    <row r="7" spans="1:6" x14ac:dyDescent="0.25">
      <c r="A7" t="s">
        <v>4</v>
      </c>
      <c r="B7" t="s">
        <v>11</v>
      </c>
      <c r="C7">
        <v>100</v>
      </c>
      <c r="D7">
        <v>2995</v>
      </c>
      <c r="E7">
        <f t="shared" si="0"/>
        <v>0.5</v>
      </c>
      <c r="F7" s="1">
        <v>44700</v>
      </c>
    </row>
    <row r="8" spans="1:6" x14ac:dyDescent="0.25">
      <c r="A8" t="s">
        <v>4</v>
      </c>
      <c r="B8" t="s">
        <v>7</v>
      </c>
      <c r="C8">
        <v>500</v>
      </c>
      <c r="D8">
        <v>12250</v>
      </c>
      <c r="E8">
        <f t="shared" si="0"/>
        <v>2.5</v>
      </c>
      <c r="F8" s="1">
        <v>44701</v>
      </c>
    </row>
    <row r="9" spans="1:6" x14ac:dyDescent="0.25">
      <c r="A9" t="s">
        <v>4</v>
      </c>
      <c r="B9" t="s">
        <v>12</v>
      </c>
      <c r="C9">
        <v>100</v>
      </c>
      <c r="D9">
        <v>2195</v>
      </c>
      <c r="E9">
        <f t="shared" si="0"/>
        <v>0.5</v>
      </c>
      <c r="F9" s="1">
        <v>44702</v>
      </c>
    </row>
    <row r="10" spans="1:6" x14ac:dyDescent="0.25">
      <c r="A10" t="s">
        <v>4</v>
      </c>
      <c r="B10" t="s">
        <v>13</v>
      </c>
      <c r="C10">
        <v>7500</v>
      </c>
      <c r="D10">
        <v>2295</v>
      </c>
      <c r="E10">
        <f t="shared" si="0"/>
        <v>37.5</v>
      </c>
      <c r="F10" s="1">
        <v>44703</v>
      </c>
    </row>
    <row r="11" spans="1:6" x14ac:dyDescent="0.25">
      <c r="A11" t="s">
        <v>14</v>
      </c>
      <c r="B11" t="s">
        <v>15</v>
      </c>
      <c r="C11">
        <v>90800</v>
      </c>
      <c r="D11">
        <v>22148</v>
      </c>
      <c r="E11">
        <f t="shared" si="0"/>
        <v>454</v>
      </c>
      <c r="F11" s="1">
        <v>44695</v>
      </c>
    </row>
    <row r="12" spans="1:6" x14ac:dyDescent="0.25">
      <c r="A12" t="s">
        <v>14</v>
      </c>
      <c r="B12" t="s">
        <v>16</v>
      </c>
      <c r="C12">
        <v>500</v>
      </c>
      <c r="D12">
        <v>6050</v>
      </c>
      <c r="E12">
        <f t="shared" si="0"/>
        <v>2.5</v>
      </c>
      <c r="F12" s="1">
        <v>44696</v>
      </c>
    </row>
    <row r="13" spans="1:6" x14ac:dyDescent="0.25">
      <c r="A13" t="s">
        <v>14</v>
      </c>
      <c r="B13" t="s">
        <v>15</v>
      </c>
      <c r="C13">
        <v>200</v>
      </c>
      <c r="D13">
        <v>7726</v>
      </c>
      <c r="E13">
        <f t="shared" si="0"/>
        <v>1</v>
      </c>
      <c r="F13" s="1">
        <v>44697</v>
      </c>
    </row>
    <row r="14" spans="1:6" x14ac:dyDescent="0.25">
      <c r="A14" t="s">
        <v>14</v>
      </c>
      <c r="B14" t="s">
        <v>17</v>
      </c>
      <c r="C14">
        <v>3800</v>
      </c>
      <c r="D14">
        <v>12950</v>
      </c>
      <c r="E14">
        <f t="shared" si="0"/>
        <v>19</v>
      </c>
      <c r="F14" s="1">
        <v>44698</v>
      </c>
    </row>
    <row r="15" spans="1:6" x14ac:dyDescent="0.25">
      <c r="A15" t="s">
        <v>14</v>
      </c>
      <c r="B15" t="s">
        <v>18</v>
      </c>
      <c r="C15">
        <v>900</v>
      </c>
      <c r="D15">
        <v>3479</v>
      </c>
      <c r="E15">
        <f t="shared" si="0"/>
        <v>4.5</v>
      </c>
      <c r="F15" s="1">
        <v>44699</v>
      </c>
    </row>
    <row r="16" spans="1:6" x14ac:dyDescent="0.25">
      <c r="A16" t="s">
        <v>14</v>
      </c>
      <c r="B16" t="s">
        <v>19</v>
      </c>
      <c r="C16">
        <v>500</v>
      </c>
      <c r="D16">
        <v>55203</v>
      </c>
      <c r="E16">
        <f t="shared" si="0"/>
        <v>2.5</v>
      </c>
      <c r="F16" s="1">
        <v>44700</v>
      </c>
    </row>
    <row r="17" spans="1:6" x14ac:dyDescent="0.25">
      <c r="A17" t="s">
        <v>14</v>
      </c>
      <c r="B17" t="s">
        <v>20</v>
      </c>
      <c r="C17">
        <v>1800</v>
      </c>
      <c r="D17">
        <v>10088</v>
      </c>
      <c r="E17">
        <f t="shared" si="0"/>
        <v>9</v>
      </c>
      <c r="F17" s="1">
        <v>44701</v>
      </c>
    </row>
    <row r="18" spans="1:6" x14ac:dyDescent="0.25">
      <c r="A18" t="s">
        <v>14</v>
      </c>
      <c r="B18" t="s">
        <v>21</v>
      </c>
      <c r="C18">
        <v>3800</v>
      </c>
      <c r="D18">
        <v>13950</v>
      </c>
      <c r="E18">
        <f t="shared" si="0"/>
        <v>19</v>
      </c>
      <c r="F18" s="1">
        <v>44702</v>
      </c>
    </row>
    <row r="19" spans="1:6" x14ac:dyDescent="0.25">
      <c r="A19" t="s">
        <v>14</v>
      </c>
      <c r="B19" t="s">
        <v>22</v>
      </c>
      <c r="C19">
        <v>900</v>
      </c>
      <c r="D19">
        <v>3486</v>
      </c>
      <c r="E19">
        <f t="shared" si="0"/>
        <v>4.5</v>
      </c>
      <c r="F19" s="1">
        <v>44703</v>
      </c>
    </row>
    <row r="20" spans="1:6" x14ac:dyDescent="0.25">
      <c r="A20" t="s">
        <v>14</v>
      </c>
      <c r="B20" t="s">
        <v>23</v>
      </c>
      <c r="C20">
        <v>45400</v>
      </c>
      <c r="D20">
        <v>6965</v>
      </c>
      <c r="E20">
        <f t="shared" si="0"/>
        <v>227</v>
      </c>
      <c r="F20" s="1">
        <v>44704</v>
      </c>
    </row>
    <row r="21" spans="1:6" x14ac:dyDescent="0.25">
      <c r="A21" t="s">
        <v>25</v>
      </c>
      <c r="B21" t="s">
        <v>26</v>
      </c>
      <c r="C21">
        <v>135</v>
      </c>
      <c r="D21">
        <v>33885</v>
      </c>
      <c r="E21">
        <v>1</v>
      </c>
      <c r="F21" s="1">
        <v>44695</v>
      </c>
    </row>
    <row r="22" spans="1:6" x14ac:dyDescent="0.25">
      <c r="A22" t="s">
        <v>25</v>
      </c>
      <c r="B22" t="s">
        <v>27</v>
      </c>
      <c r="C22">
        <v>0.05</v>
      </c>
      <c r="D22">
        <v>3990</v>
      </c>
      <c r="E22">
        <v>1</v>
      </c>
      <c r="F22" s="1">
        <v>44696</v>
      </c>
    </row>
    <row r="23" spans="1:6" x14ac:dyDescent="0.25">
      <c r="A23" t="s">
        <v>25</v>
      </c>
      <c r="B23" t="s">
        <v>28</v>
      </c>
      <c r="C23">
        <v>287</v>
      </c>
      <c r="D23">
        <f>5592*287</f>
        <v>1604904</v>
      </c>
      <c r="E23">
        <v>1</v>
      </c>
      <c r="F23" s="1">
        <v>44697</v>
      </c>
    </row>
    <row r="24" spans="1:6" x14ac:dyDescent="0.25">
      <c r="A24" t="s">
        <v>25</v>
      </c>
      <c r="B24" t="s">
        <v>29</v>
      </c>
      <c r="C24">
        <v>75</v>
      </c>
      <c r="D24">
        <f>6555*75</f>
        <v>491625</v>
      </c>
      <c r="E24">
        <v>1</v>
      </c>
      <c r="F24" s="1">
        <v>44698</v>
      </c>
    </row>
    <row r="25" spans="1:6" x14ac:dyDescent="0.25">
      <c r="A25" t="s">
        <v>25</v>
      </c>
      <c r="B25" t="s">
        <v>30</v>
      </c>
      <c r="C25">
        <v>200</v>
      </c>
      <c r="D25">
        <v>83666</v>
      </c>
      <c r="E25">
        <v>1</v>
      </c>
      <c r="F25" s="1">
        <v>44699</v>
      </c>
    </row>
    <row r="26" spans="1:6" x14ac:dyDescent="0.25">
      <c r="A26" t="s">
        <v>25</v>
      </c>
      <c r="B26" t="s">
        <v>34</v>
      </c>
      <c r="C26">
        <v>66.667000000000002</v>
      </c>
      <c r="D26">
        <f>1255*C26</f>
        <v>83667.085000000006</v>
      </c>
      <c r="E26">
        <v>1</v>
      </c>
      <c r="F26" s="1">
        <v>44700</v>
      </c>
    </row>
    <row r="27" spans="1:6" x14ac:dyDescent="0.25">
      <c r="A27" t="s">
        <v>25</v>
      </c>
      <c r="B27" t="s">
        <v>35</v>
      </c>
      <c r="C27">
        <v>0.7</v>
      </c>
      <c r="D27">
        <f>700*1255</f>
        <v>878500</v>
      </c>
      <c r="E27">
        <v>1</v>
      </c>
      <c r="F27" s="1">
        <v>44701</v>
      </c>
    </row>
    <row r="28" spans="1:6" x14ac:dyDescent="0.25">
      <c r="A28" t="s">
        <v>25</v>
      </c>
      <c r="B28" t="s">
        <v>31</v>
      </c>
      <c r="C28">
        <v>23</v>
      </c>
      <c r="D28">
        <f>11000*1255</f>
        <v>13805000</v>
      </c>
      <c r="E28">
        <v>1</v>
      </c>
      <c r="F28" s="1">
        <v>44702</v>
      </c>
    </row>
    <row r="29" spans="1:6" x14ac:dyDescent="0.25">
      <c r="A29" t="s">
        <v>25</v>
      </c>
      <c r="B29" t="s">
        <v>32</v>
      </c>
      <c r="C29">
        <v>3</v>
      </c>
      <c r="D29">
        <f>1500*1255</f>
        <v>1882500</v>
      </c>
      <c r="E29">
        <v>1</v>
      </c>
      <c r="F29" s="1">
        <v>44703</v>
      </c>
    </row>
    <row r="30" spans="1:6" x14ac:dyDescent="0.25">
      <c r="A30" t="s">
        <v>25</v>
      </c>
      <c r="B30" t="s">
        <v>33</v>
      </c>
      <c r="C30">
        <v>0.3</v>
      </c>
      <c r="D30">
        <f>1255*300/0.5</f>
        <v>753000</v>
      </c>
      <c r="E30">
        <v>1</v>
      </c>
      <c r="F30" s="1">
        <v>44704</v>
      </c>
    </row>
    <row r="31" spans="1:6" x14ac:dyDescent="0.25">
      <c r="A31" t="s">
        <v>36</v>
      </c>
      <c r="B31" t="s">
        <v>38</v>
      </c>
      <c r="C31">
        <v>2</v>
      </c>
      <c r="D31">
        <v>7050</v>
      </c>
      <c r="E31">
        <v>1</v>
      </c>
      <c r="F31" s="1">
        <v>44695</v>
      </c>
    </row>
    <row r="32" spans="1:6" x14ac:dyDescent="0.25">
      <c r="A32" t="s">
        <v>36</v>
      </c>
      <c r="B32" t="s">
        <v>39</v>
      </c>
      <c r="C32">
        <v>1</v>
      </c>
      <c r="D32">
        <v>5825</v>
      </c>
      <c r="E32">
        <v>1</v>
      </c>
      <c r="F32" s="1">
        <v>44696</v>
      </c>
    </row>
    <row r="33" spans="1:6" x14ac:dyDescent="0.25">
      <c r="A33" t="s">
        <v>36</v>
      </c>
      <c r="B33" t="s">
        <v>41</v>
      </c>
      <c r="C33">
        <v>635</v>
      </c>
      <c r="D33">
        <v>702585</v>
      </c>
      <c r="E33">
        <v>1</v>
      </c>
      <c r="F33" s="1">
        <v>44697</v>
      </c>
    </row>
    <row r="34" spans="1:6" x14ac:dyDescent="0.25">
      <c r="A34" t="s">
        <v>36</v>
      </c>
      <c r="B34" t="s">
        <v>40</v>
      </c>
      <c r="C34">
        <v>1</v>
      </c>
      <c r="D34">
        <v>50950</v>
      </c>
      <c r="E34">
        <v>1</v>
      </c>
      <c r="F34" s="1">
        <v>44698</v>
      </c>
    </row>
    <row r="35" spans="1:6" x14ac:dyDescent="0.25">
      <c r="A35" t="s">
        <v>36</v>
      </c>
      <c r="B35" t="s">
        <v>42</v>
      </c>
      <c r="C35">
        <v>0.125</v>
      </c>
      <c r="D35">
        <v>2900</v>
      </c>
      <c r="E35">
        <v>1</v>
      </c>
      <c r="F35" s="1">
        <v>44699</v>
      </c>
    </row>
    <row r="36" spans="1:6" x14ac:dyDescent="0.25">
      <c r="A36" t="s">
        <v>36</v>
      </c>
      <c r="B36" t="s">
        <v>43</v>
      </c>
      <c r="C36">
        <v>50</v>
      </c>
      <c r="D36">
        <f>46*C36</f>
        <v>2300</v>
      </c>
      <c r="E36">
        <v>1</v>
      </c>
      <c r="F36" s="1">
        <v>44700</v>
      </c>
    </row>
    <row r="37" spans="1:6" x14ac:dyDescent="0.25">
      <c r="A37" t="s">
        <v>36</v>
      </c>
      <c r="B37" t="s">
        <v>44</v>
      </c>
      <c r="C37">
        <v>500</v>
      </c>
      <c r="D37">
        <v>30110</v>
      </c>
      <c r="E37">
        <v>1</v>
      </c>
      <c r="F37" s="1">
        <v>44701</v>
      </c>
    </row>
    <row r="38" spans="1:6" x14ac:dyDescent="0.25">
      <c r="A38" t="s">
        <v>36</v>
      </c>
      <c r="B38" t="s">
        <v>47</v>
      </c>
      <c r="C38">
        <v>600</v>
      </c>
      <c r="D38">
        <v>60000</v>
      </c>
      <c r="E38">
        <v>1</v>
      </c>
      <c r="F38" s="1">
        <v>44702</v>
      </c>
    </row>
    <row r="39" spans="1:6" x14ac:dyDescent="0.25">
      <c r="A39" t="s">
        <v>36</v>
      </c>
      <c r="B39" t="s">
        <v>45</v>
      </c>
      <c r="C39">
        <v>300</v>
      </c>
      <c r="D39">
        <v>341179</v>
      </c>
      <c r="E39">
        <v>1</v>
      </c>
      <c r="F39" s="1">
        <v>44703</v>
      </c>
    </row>
    <row r="40" spans="1:6" x14ac:dyDescent="0.25">
      <c r="A40" t="s">
        <v>36</v>
      </c>
      <c r="B40" t="s">
        <v>46</v>
      </c>
      <c r="C40">
        <v>20</v>
      </c>
      <c r="D40">
        <f>500*2000</f>
        <v>1000000</v>
      </c>
      <c r="E40">
        <v>1</v>
      </c>
      <c r="F40" s="1">
        <v>44704</v>
      </c>
    </row>
    <row r="41" spans="1:6" x14ac:dyDescent="0.25">
      <c r="A41" t="s">
        <v>37</v>
      </c>
      <c r="B41" t="s">
        <v>48</v>
      </c>
      <c r="C41">
        <v>1</v>
      </c>
      <c r="D41">
        <f>2200000/140</f>
        <v>15714.285714285714</v>
      </c>
      <c r="E41">
        <v>1</v>
      </c>
      <c r="F41" s="1">
        <v>44695</v>
      </c>
    </row>
    <row r="42" spans="1:6" x14ac:dyDescent="0.25">
      <c r="A42" t="s">
        <v>37</v>
      </c>
      <c r="B42" t="s">
        <v>49</v>
      </c>
      <c r="C42">
        <v>5</v>
      </c>
      <c r="D42">
        <f>5*10295</f>
        <v>51475</v>
      </c>
      <c r="E42">
        <v>1</v>
      </c>
      <c r="F42" s="1">
        <v>44696</v>
      </c>
    </row>
    <row r="43" spans="1:6" x14ac:dyDescent="0.25">
      <c r="A43" t="s">
        <v>37</v>
      </c>
      <c r="B43" t="s">
        <v>50</v>
      </c>
      <c r="C43">
        <v>5</v>
      </c>
      <c r="D43">
        <f>5*6966</f>
        <v>34830</v>
      </c>
      <c r="E43">
        <v>1</v>
      </c>
      <c r="F43" s="1">
        <v>44697</v>
      </c>
    </row>
    <row r="44" spans="1:6" x14ac:dyDescent="0.25">
      <c r="A44" t="s">
        <v>37</v>
      </c>
      <c r="B44" t="s">
        <v>51</v>
      </c>
      <c r="C44">
        <v>5</v>
      </c>
      <c r="D44">
        <f>5*27781</f>
        <v>138905</v>
      </c>
      <c r="E44">
        <v>1</v>
      </c>
      <c r="F44" s="1">
        <v>44698</v>
      </c>
    </row>
    <row r="45" spans="1:6" x14ac:dyDescent="0.25">
      <c r="A45" t="s">
        <v>37</v>
      </c>
      <c r="B45" t="s">
        <v>52</v>
      </c>
      <c r="C45">
        <v>5</v>
      </c>
      <c r="D45">
        <f>25000*5</f>
        <v>125000</v>
      </c>
      <c r="E45">
        <v>1</v>
      </c>
      <c r="F45" s="1">
        <v>44699</v>
      </c>
    </row>
    <row r="46" spans="1:6" x14ac:dyDescent="0.25">
      <c r="A46" t="s">
        <v>37</v>
      </c>
      <c r="B46" t="s">
        <v>53</v>
      </c>
      <c r="C46">
        <v>5</v>
      </c>
      <c r="D46">
        <f>5*350000</f>
        <v>1750000</v>
      </c>
      <c r="E46">
        <v>1</v>
      </c>
      <c r="F46" s="1">
        <v>44700</v>
      </c>
    </row>
    <row r="47" spans="1:6" x14ac:dyDescent="0.25">
      <c r="A47" t="s">
        <v>37</v>
      </c>
      <c r="B47" t="s">
        <v>54</v>
      </c>
      <c r="C47">
        <v>1</v>
      </c>
      <c r="D47">
        <v>20000</v>
      </c>
      <c r="E47">
        <v>1</v>
      </c>
      <c r="F47" s="1">
        <v>44701</v>
      </c>
    </row>
    <row r="48" spans="1:6" x14ac:dyDescent="0.25">
      <c r="A48" t="s">
        <v>37</v>
      </c>
      <c r="B48" t="s">
        <v>55</v>
      </c>
      <c r="C48">
        <v>5</v>
      </c>
      <c r="D48">
        <f>5*4625</f>
        <v>23125</v>
      </c>
      <c r="E48">
        <v>1</v>
      </c>
      <c r="F48" s="1">
        <v>44702</v>
      </c>
    </row>
    <row r="49" spans="1:6" x14ac:dyDescent="0.25">
      <c r="A49" t="s">
        <v>37</v>
      </c>
      <c r="B49" t="s">
        <v>56</v>
      </c>
      <c r="C49">
        <v>5</v>
      </c>
      <c r="D49">
        <f>5*12450</f>
        <v>62250</v>
      </c>
      <c r="E49">
        <v>1</v>
      </c>
      <c r="F49" s="1">
        <v>44703</v>
      </c>
    </row>
    <row r="50" spans="1:6" x14ac:dyDescent="0.25">
      <c r="A50" t="s">
        <v>37</v>
      </c>
      <c r="B50" t="s">
        <v>57</v>
      </c>
      <c r="C50">
        <v>1</v>
      </c>
      <c r="D50">
        <v>36000</v>
      </c>
      <c r="E50">
        <v>1</v>
      </c>
      <c r="F50" s="1">
        <v>44704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Alyson Retana Gamboa</dc:creator>
  <cp:lastModifiedBy>Alyson Retana Gamboa</cp:lastModifiedBy>
  <dcterms:created xsi:type="dcterms:W3CDTF">2022-05-14T19:01:40Z</dcterms:created>
  <dcterms:modified xsi:type="dcterms:W3CDTF">2022-05-15T01:10:51Z</dcterms:modified>
</cp:coreProperties>
</file>