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ST EXCEL\"/>
    </mc:Choice>
  </mc:AlternateContent>
  <xr:revisionPtr revIDLastSave="0" documentId="13_ncr:1_{4A146A9B-55B9-49D6-8935-45B8136E1135}" xr6:coauthVersionLast="47" xr6:coauthVersionMax="47" xr10:uidLastSave="{00000000-0000-0000-0000-000000000000}"/>
  <bookViews>
    <workbookView xWindow="-110" yWindow="-110" windowWidth="19420" windowHeight="10300" tabRatio="560" xr2:uid="{E39F1B53-3127-4D6C-88BD-079CCE5E8692}"/>
  </bookViews>
  <sheets>
    <sheet name="tips" sheetId="1" r:id="rId1"/>
    <sheet name="Pivot  Table" sheetId="2" r:id="rId2"/>
    <sheet name="Dashboard" sheetId="3" r:id="rId3"/>
  </sheets>
  <definedNames>
    <definedName name="Slicer_Sex">#N/A</definedName>
    <definedName name="Slicer_Sex1">#N/A</definedName>
    <definedName name="Slicer_Size">#N/A</definedName>
    <definedName name="Slicer_Smoker">#N/A</definedName>
    <definedName name="Slicer_Tip">#N/A</definedName>
    <definedName name="Slicer_Total_bill">#N/A</definedName>
  </definedNames>
  <calcPr calcId="18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L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 i="1"/>
  <c r="U83" i="1"/>
  <c r="R2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alcChain>
</file>

<file path=xl/sharedStrings.xml><?xml version="1.0" encoding="utf-8"?>
<sst xmlns="http://schemas.openxmlformats.org/spreadsheetml/2006/main" count="1061" uniqueCount="69">
  <si>
    <t>Female</t>
  </si>
  <si>
    <t>No</t>
  </si>
  <si>
    <t>Sun</t>
  </si>
  <si>
    <t>Dinner</t>
  </si>
  <si>
    <t>Male</t>
  </si>
  <si>
    <t>Sat</t>
  </si>
  <si>
    <t>Yes</t>
  </si>
  <si>
    <t>Thur</t>
  </si>
  <si>
    <t>Lunch</t>
  </si>
  <si>
    <t>Fri</t>
  </si>
  <si>
    <t>Sex</t>
  </si>
  <si>
    <t>Smoker</t>
  </si>
  <si>
    <t>Day</t>
  </si>
  <si>
    <t>Time</t>
  </si>
  <si>
    <t>Size</t>
  </si>
  <si>
    <t>Total_bill</t>
  </si>
  <si>
    <t>Tip</t>
  </si>
  <si>
    <t>Row Labels</t>
  </si>
  <si>
    <t>Grand Total</t>
  </si>
  <si>
    <t>Sum of Total_bill</t>
  </si>
  <si>
    <t>Sum of Tip</t>
  </si>
  <si>
    <t>CORRELATION COEFFICIENT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</si>
  <si>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</si>
  <si>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</si>
  <si>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</si>
  <si>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</si>
  <si>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</si>
  <si>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</si>
  <si>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</si>
  <si>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</si>
  <si>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</si>
  <si>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</si>
  <si>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</si>
  <si>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</si>
  <si>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</si>
  <si>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</si>
  <si>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</si>
  <si>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</si>
  <si>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</si>
  <si>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</si>
  <si>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</si>
  <si>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</si>
  <si>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</si>
  <si>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</si>
  <si>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</si>
  <si>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</si>
  <si>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Mean</t>
  </si>
  <si>
    <t>Median</t>
  </si>
  <si>
    <t>Mode</t>
  </si>
  <si>
    <t>Standard Deviation</t>
  </si>
  <si>
    <t>Sample Variance</t>
  </si>
  <si>
    <t>Kurtosis</t>
  </si>
  <si>
    <t>Skewness</t>
  </si>
  <si>
    <t>Range</t>
  </si>
  <si>
    <t>Minimum</t>
  </si>
  <si>
    <t>Maximum</t>
  </si>
  <si>
    <t>Sum</t>
  </si>
  <si>
    <t>Count</t>
  </si>
  <si>
    <t>Total_Bill</t>
  </si>
  <si>
    <t>Sum of Size</t>
  </si>
  <si>
    <t>CORRELATION</t>
  </si>
  <si>
    <t xml:space="preserve">REGRESSION ANALYSIS TO FIND THE PREDICTED VALUE </t>
  </si>
  <si>
    <t>Predicted Tip Value</t>
  </si>
  <si>
    <t>ERROR</t>
  </si>
  <si>
    <t>SQRT OF ERROR</t>
  </si>
  <si>
    <t xml:space="preserve">MEAN </t>
  </si>
  <si>
    <t>sqrt of mean</t>
  </si>
  <si>
    <t>RMSE - $1.03</t>
  </si>
  <si>
    <t>Descriptive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</si>
</sst>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26"/>
      <color theme="1"/>
      <name val="Calibri"/>
      <family val="2"/>
      <scheme val="minor"/>
    </font>
    <font>
      <b/>
      <sz val="22"/>
      <color theme="1"/>
      <name val="Calibri"/>
      <family val="2"/>
      <scheme val="minor"/>
    </font>
    <font>
      <sz val="26"/>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164" fontId="0" fillId="0" borderId="1" xfId="0" applyNumberFormat="1" applyBorder="1"/>
    <xf numFmtId="0" fontId="1" fillId="2" borderId="1" xfId="0" applyFont="1" applyFill="1" applyBorder="1"/>
    <xf numFmtId="0" fontId="3" fillId="0" borderId="1" xfId="0" applyFont="1" applyBorder="1" applyAlignment="1">
      <alignment horizontal="center"/>
    </xf>
    <xf numFmtId="164" fontId="0" fillId="0" borderId="0" xfId="0" applyNumberFormat="1"/>
    <xf numFmtId="0" fontId="2" fillId="3" borderId="1" xfId="0" applyFont="1" applyFill="1" applyBorder="1" applyAlignment="1">
      <alignment horizontal="center"/>
    </xf>
    <xf numFmtId="0" fontId="1" fillId="0" borderId="0" xfId="0" applyFont="1"/>
    <xf numFmtId="0" fontId="1" fillId="0" borderId="1" xfId="0" applyFont="1" applyBorder="1"/>
    <xf numFmtId="0" fontId="0" fillId="0" borderId="2" xfId="0" applyBorder="1"/>
    <xf numFmtId="0" fontId="2" fillId="0" borderId="3" xfId="0" applyFont="1" applyBorder="1" applyAlignment="1">
      <alignment horizontal="center"/>
    </xf>
    <xf numFmtId="0" fontId="2" fillId="0" borderId="3" xfId="0" applyFont="1" applyBorder="1" applyAlignment="1">
      <alignment horizontal="centerContinuous"/>
    </xf>
    <xf numFmtId="0" fontId="0" fillId="4" borderId="0" xfId="0" applyFill="1"/>
    <xf numFmtId="0" fontId="0" fillId="5" borderId="1" xfId="0" applyFill="1" applyBorder="1"/>
    <xf numFmtId="0" fontId="0" fillId="5" borderId="0" xfId="0" applyFill="1"/>
    <xf numFmtId="0" fontId="0" fillId="5" borderId="1" xfId="0" applyFill="1" applyBorder="1" applyAlignment="1">
      <alignment horizontal="left"/>
    </xf>
    <xf numFmtId="0" fontId="0" fillId="5" borderId="1" xfId="0" applyFill="1" applyBorder="1" applyAlignment="1">
      <alignment horizontal="left" indent="1"/>
    </xf>
    <xf numFmtId="0" fontId="0" fillId="5" borderId="1" xfId="0" applyNumberFormat="1" applyFill="1" applyBorder="1"/>
    <xf numFmtId="0" fontId="1" fillId="2" borderId="4" xfId="0" applyFont="1" applyFill="1" applyBorder="1"/>
    <xf numFmtId="0" fontId="1" fillId="2" borderId="5" xfId="0" applyFont="1" applyFill="1" applyBorder="1"/>
    <xf numFmtId="164" fontId="0" fillId="0" borderId="5" xfId="0" applyNumberFormat="1" applyBorder="1"/>
    <xf numFmtId="164" fontId="0" fillId="0" borderId="6" xfId="0" applyNumberFormat="1" applyBorder="1"/>
    <xf numFmtId="0" fontId="1" fillId="2" borderId="6" xfId="0" applyFont="1" applyFill="1" applyBorder="1"/>
    <xf numFmtId="0" fontId="4" fillId="0" borderId="0" xfId="0" applyFont="1"/>
    <xf numFmtId="0" fontId="5" fillId="0" borderId="0" xfId="0" applyFont="1"/>
    <xf numFmtId="0" fontId="6" fillId="0" borderId="0" xfId="0" applyFont="1"/>
  </cellXfs>
  <cellStyles count="1">
    <cellStyle name="Normal" xfId="0" builtinId="0"/>
  </cellStyles>
  <dxfs count="2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TIP</a:t>
            </a:r>
          </a:p>
        </c:rich>
      </c:tx>
      <c:layout>
        <c:manualLayout>
          <c:xMode val="edge"/>
          <c:yMode val="edge"/>
          <c:x val="0.47603964593016923"/>
          <c:y val="5.868290873012731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6766736671326"/>
          <c:y val="0.17455234650000814"/>
          <c:w val="0.72204217931539727"/>
          <c:h val="0.74864125426967087"/>
        </c:manualLayout>
      </c:layout>
      <c:scatterChart>
        <c:scatterStyle val="lineMarker"/>
        <c:varyColors val="0"/>
        <c:ser>
          <c:idx val="0"/>
          <c:order val="0"/>
          <c:tx>
            <c:strRef>
              <c:f>tips!$G$1</c:f>
              <c:strCache>
                <c:ptCount val="1"/>
                <c:pt idx="0">
                  <c:v>Tip</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tips!$G$2:$G$244</c:f>
              <c:numCache>
                <c:formatCode>[$$-409]#,##0.00</c:formatCode>
                <c:ptCount val="243"/>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2.5</c:v>
                </c:pt>
                <c:pt idx="203">
                  <c:v>4</c:v>
                </c:pt>
                <c:pt idx="204">
                  <c:v>3.23</c:v>
                </c:pt>
                <c:pt idx="205">
                  <c:v>3.41</c:v>
                </c:pt>
                <c:pt idx="206">
                  <c:v>3</c:v>
                </c:pt>
                <c:pt idx="207">
                  <c:v>2.0299999999999998</c:v>
                </c:pt>
                <c:pt idx="208">
                  <c:v>2.23</c:v>
                </c:pt>
                <c:pt idx="209">
                  <c:v>2</c:v>
                </c:pt>
                <c:pt idx="210">
                  <c:v>5.16</c:v>
                </c:pt>
                <c:pt idx="211">
                  <c:v>9</c:v>
                </c:pt>
                <c:pt idx="212">
                  <c:v>2.5</c:v>
                </c:pt>
                <c:pt idx="213">
                  <c:v>6.5</c:v>
                </c:pt>
                <c:pt idx="214">
                  <c:v>1.1000000000000001</c:v>
                </c:pt>
                <c:pt idx="215">
                  <c:v>3</c:v>
                </c:pt>
                <c:pt idx="216">
                  <c:v>1.5</c:v>
                </c:pt>
                <c:pt idx="217">
                  <c:v>1.44</c:v>
                </c:pt>
                <c:pt idx="218">
                  <c:v>3.09</c:v>
                </c:pt>
                <c:pt idx="219">
                  <c:v>2.2000000000000002</c:v>
                </c:pt>
                <c:pt idx="220">
                  <c:v>3.48</c:v>
                </c:pt>
                <c:pt idx="221">
                  <c:v>1.92</c:v>
                </c:pt>
                <c:pt idx="222">
                  <c:v>3</c:v>
                </c:pt>
                <c:pt idx="223">
                  <c:v>1.58</c:v>
                </c:pt>
                <c:pt idx="224">
                  <c:v>2.5</c:v>
                </c:pt>
                <c:pt idx="225">
                  <c:v>2</c:v>
                </c:pt>
                <c:pt idx="226">
                  <c:v>3</c:v>
                </c:pt>
                <c:pt idx="227">
                  <c:v>2.72</c:v>
                </c:pt>
                <c:pt idx="228">
                  <c:v>2.88</c:v>
                </c:pt>
                <c:pt idx="229">
                  <c:v>2</c:v>
                </c:pt>
                <c:pt idx="230">
                  <c:v>3</c:v>
                </c:pt>
                <c:pt idx="231">
                  <c:v>3.39</c:v>
                </c:pt>
                <c:pt idx="232">
                  <c:v>1.47</c:v>
                </c:pt>
                <c:pt idx="233">
                  <c:v>3</c:v>
                </c:pt>
                <c:pt idx="234">
                  <c:v>1.25</c:v>
                </c:pt>
                <c:pt idx="235">
                  <c:v>1</c:v>
                </c:pt>
                <c:pt idx="236">
                  <c:v>1.17</c:v>
                </c:pt>
                <c:pt idx="237">
                  <c:v>4.67</c:v>
                </c:pt>
                <c:pt idx="238">
                  <c:v>5.92</c:v>
                </c:pt>
                <c:pt idx="239">
                  <c:v>2</c:v>
                </c:pt>
                <c:pt idx="240">
                  <c:v>2</c:v>
                </c:pt>
                <c:pt idx="241">
                  <c:v>1.75</c:v>
                </c:pt>
                <c:pt idx="242">
                  <c:v>3</c:v>
                </c:pt>
              </c:numCache>
            </c:numRef>
          </c:yVal>
          <c:smooth val="0"/>
          <c:extLst>
            <c:ext xmlns:c16="http://schemas.microsoft.com/office/drawing/2014/chart" uri="{C3380CC4-5D6E-409C-BE32-E72D297353CC}">
              <c16:uniqueId val="{00000000-0D7C-4A4C-95F2-2C937009C267}"/>
            </c:ext>
          </c:extLst>
        </c:ser>
        <c:dLbls>
          <c:showLegendKey val="0"/>
          <c:showVal val="0"/>
          <c:showCatName val="0"/>
          <c:showSerName val="0"/>
          <c:showPercent val="0"/>
          <c:showBubbleSize val="0"/>
        </c:dLbls>
        <c:axId val="708821696"/>
        <c:axId val="708822056"/>
      </c:scatterChart>
      <c:valAx>
        <c:axId val="708821696"/>
        <c:scaling>
          <c:orientation val="minMax"/>
        </c:scaling>
        <c:delete val="0"/>
        <c:axPos val="b"/>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22056"/>
        <c:crosses val="autoZero"/>
        <c:crossBetween val="midCat"/>
      </c:valAx>
      <c:valAx>
        <c:axId val="708822056"/>
        <c:scaling>
          <c:orientation val="minMax"/>
        </c:scaling>
        <c:delete val="0"/>
        <c:axPos val="l"/>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21696"/>
        <c:crosses val="autoZero"/>
        <c:crossBetween val="midCat"/>
      </c:valAx>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7782618550692217"/>
          <c:y val="0.41426107629971226"/>
          <c:w val="0.20754483947227664"/>
          <c:h val="0.210641558412483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B prst="relaxedInset"/>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Predicted</a:t>
            </a:r>
            <a:r>
              <a:rPr lang="en-IN" baseline="0"/>
              <a:t> Tip Value </a:t>
            </a:r>
          </a:p>
        </c:rich>
      </c:tx>
      <c:layout>
        <c:manualLayout>
          <c:xMode val="edge"/>
          <c:yMode val="edge"/>
          <c:x val="0.35488475100586148"/>
          <c:y val="0.147714626338564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927938092310351"/>
          <c:y val="0.31919135390348524"/>
          <c:w val="0.67813869483354483"/>
          <c:h val="0.38808543551209379"/>
        </c:manualLayout>
      </c:layout>
      <c:scatterChart>
        <c:scatterStyle val="lineMarker"/>
        <c:varyColors val="0"/>
        <c:ser>
          <c:idx val="0"/>
          <c:order val="0"/>
          <c:tx>
            <c:v>Tip</c:v>
          </c:tx>
          <c:spPr>
            <a:ln w="19050" cap="rnd" cmpd="sng" algn="ctr">
              <a:noFill/>
              <a:prstDash val="solid"/>
              <a:round/>
            </a:ln>
            <a:effectLst/>
          </c:spPr>
          <c:marker>
            <c:spPr>
              <a:solidFill>
                <a:schemeClr val="accent1"/>
              </a:solidFill>
              <a:ln w="6350" cap="flat" cmpd="sng" algn="ctr">
                <a:solidFill>
                  <a:schemeClr val="accent1"/>
                </a:solidFill>
                <a:prstDash val="solid"/>
                <a:round/>
              </a:ln>
              <a:effectLst/>
            </c:spPr>
          </c:marker>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tips!$G$2:$G$244</c:f>
              <c:numCache>
                <c:formatCode>[$$-409]#,##0.00</c:formatCode>
                <c:ptCount val="243"/>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2.5</c:v>
                </c:pt>
                <c:pt idx="203">
                  <c:v>4</c:v>
                </c:pt>
                <c:pt idx="204">
                  <c:v>3.23</c:v>
                </c:pt>
                <c:pt idx="205">
                  <c:v>3.41</c:v>
                </c:pt>
                <c:pt idx="206">
                  <c:v>3</c:v>
                </c:pt>
                <c:pt idx="207">
                  <c:v>2.0299999999999998</c:v>
                </c:pt>
                <c:pt idx="208">
                  <c:v>2.23</c:v>
                </c:pt>
                <c:pt idx="209">
                  <c:v>2</c:v>
                </c:pt>
                <c:pt idx="210">
                  <c:v>5.16</c:v>
                </c:pt>
                <c:pt idx="211">
                  <c:v>9</c:v>
                </c:pt>
                <c:pt idx="212">
                  <c:v>2.5</c:v>
                </c:pt>
                <c:pt idx="213">
                  <c:v>6.5</c:v>
                </c:pt>
                <c:pt idx="214">
                  <c:v>1.1000000000000001</c:v>
                </c:pt>
                <c:pt idx="215">
                  <c:v>3</c:v>
                </c:pt>
                <c:pt idx="216">
                  <c:v>1.5</c:v>
                </c:pt>
                <c:pt idx="217">
                  <c:v>1.44</c:v>
                </c:pt>
                <c:pt idx="218">
                  <c:v>3.09</c:v>
                </c:pt>
                <c:pt idx="219">
                  <c:v>2.2000000000000002</c:v>
                </c:pt>
                <c:pt idx="220">
                  <c:v>3.48</c:v>
                </c:pt>
                <c:pt idx="221">
                  <c:v>1.92</c:v>
                </c:pt>
                <c:pt idx="222">
                  <c:v>3</c:v>
                </c:pt>
                <c:pt idx="223">
                  <c:v>1.58</c:v>
                </c:pt>
                <c:pt idx="224">
                  <c:v>2.5</c:v>
                </c:pt>
                <c:pt idx="225">
                  <c:v>2</c:v>
                </c:pt>
                <c:pt idx="226">
                  <c:v>3</c:v>
                </c:pt>
                <c:pt idx="227">
                  <c:v>2.72</c:v>
                </c:pt>
                <c:pt idx="228">
                  <c:v>2.88</c:v>
                </c:pt>
                <c:pt idx="229">
                  <c:v>2</c:v>
                </c:pt>
                <c:pt idx="230">
                  <c:v>3</c:v>
                </c:pt>
                <c:pt idx="231">
                  <c:v>3.39</c:v>
                </c:pt>
                <c:pt idx="232">
                  <c:v>1.47</c:v>
                </c:pt>
                <c:pt idx="233">
                  <c:v>3</c:v>
                </c:pt>
                <c:pt idx="234">
                  <c:v>1.25</c:v>
                </c:pt>
                <c:pt idx="235">
                  <c:v>1</c:v>
                </c:pt>
                <c:pt idx="236">
                  <c:v>1.17</c:v>
                </c:pt>
                <c:pt idx="237">
                  <c:v>4.67</c:v>
                </c:pt>
                <c:pt idx="238">
                  <c:v>5.92</c:v>
                </c:pt>
                <c:pt idx="239">
                  <c:v>2</c:v>
                </c:pt>
                <c:pt idx="240">
                  <c:v>2</c:v>
                </c:pt>
                <c:pt idx="241">
                  <c:v>1.75</c:v>
                </c:pt>
                <c:pt idx="242">
                  <c:v>3</c:v>
                </c:pt>
              </c:numCache>
            </c:numRef>
          </c:yVal>
          <c:smooth val="0"/>
          <c:extLst>
            <c:ext xmlns:c16="http://schemas.microsoft.com/office/drawing/2014/chart" uri="{C3380CC4-5D6E-409C-BE32-E72D297353CC}">
              <c16:uniqueId val="{00000001-E035-4873-9C4B-A3B9A8FBE48D}"/>
            </c:ext>
          </c:extLst>
        </c:ser>
        <c:ser>
          <c:idx val="1"/>
          <c:order val="1"/>
          <c:tx>
            <c:v>Predicted Tip</c:v>
          </c:tx>
          <c:spPr>
            <a:ln w="19050" cap="rnd" cmpd="sng" algn="ctr">
              <a:noFill/>
              <a:prstDash val="solid"/>
              <a:round/>
            </a:ln>
            <a:effectLst/>
          </c:spPr>
          <c:marker>
            <c:spPr>
              <a:solidFill>
                <a:schemeClr val="accent2"/>
              </a:solidFill>
              <a:ln w="6350" cap="flat" cmpd="sng" algn="ctr">
                <a:solidFill>
                  <a:schemeClr val="accent2"/>
                </a:solidFill>
                <a:prstDash val="solid"/>
                <a:round/>
              </a:ln>
              <a:effectLst/>
            </c:spPr>
          </c:marker>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tips!$K$67:$K$309</c:f>
              <c:numCache>
                <c:formatCode>General</c:formatCode>
                <c:ptCount val="243"/>
              </c:numCache>
            </c:numRef>
          </c:yVal>
          <c:smooth val="0"/>
          <c:extLst>
            <c:ext xmlns:c16="http://schemas.microsoft.com/office/drawing/2014/chart" uri="{C3380CC4-5D6E-409C-BE32-E72D297353CC}">
              <c16:uniqueId val="{00000002-E035-4873-9C4B-A3B9A8FBE48D}"/>
            </c:ext>
          </c:extLst>
        </c:ser>
        <c:dLbls>
          <c:showLegendKey val="0"/>
          <c:showVal val="0"/>
          <c:showCatName val="0"/>
          <c:showSerName val="0"/>
          <c:showPercent val="0"/>
          <c:showBubbleSize val="0"/>
        </c:dLbls>
        <c:axId val="555982144"/>
        <c:axId val="555985024"/>
      </c:scatterChart>
      <c:valAx>
        <c:axId val="5559821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Total_bill</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409]#,##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55985024"/>
        <c:crosses val="autoZero"/>
        <c:crossBetween val="midCat"/>
      </c:valAx>
      <c:valAx>
        <c:axId val="5559850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Tip</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409]#,##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55982144"/>
        <c:crosses val="autoZero"/>
        <c:crossBetween val="midCat"/>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[1715854881_restaurant_tips_dataset.xlsx]Pivot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44521882040129E-2"/>
          <c:y val="0.19215774116274276"/>
          <c:w val="0.69245258228299533"/>
          <c:h val="0.65249789006056225"/>
        </c:manualLayout>
      </c:layout>
      <c:barChart>
        <c:barDir val="col"/>
        <c:grouping val="clustered"/>
        <c:varyColors val="0"/>
        <c:ser>
          <c:idx val="0"/>
          <c:order val="0"/>
          <c:tx>
            <c:strRef>
              <c:f>'Pivot  Table'!$B$1</c:f>
              <c:strCache>
                <c:ptCount val="1"/>
                <c:pt idx="0">
                  <c:v>Sum of Total_bill</c:v>
                </c:pt>
              </c:strCache>
            </c:strRef>
          </c:tx>
          <c:spPr>
            <a:solidFill>
              <a:schemeClr val="accent1"/>
            </a:solidFill>
            <a:ln>
              <a:noFill/>
            </a:ln>
            <a:effectLst/>
          </c:spPr>
          <c:invertIfNegative val="0"/>
          <c:cat>
            <c:strRef>
              <c:f>'Pivot  Table'!$A$2:$A$3</c:f>
              <c:strCache>
                <c:ptCount val="2"/>
                <c:pt idx="0">
                  <c:v>Female</c:v>
                </c:pt>
                <c:pt idx="1">
                  <c:v>Male</c:v>
                </c:pt>
              </c:strCache>
            </c:strRef>
          </c:cat>
          <c:val>
            <c:numRef>
              <c:f>'Pivot  Table'!$B$2:$B$3</c:f>
              <c:numCache>
                <c:formatCode>General</c:formatCode>
                <c:ptCount val="2"/>
                <c:pt idx="0">
                  <c:v>1557.9499999999998</c:v>
                </c:pt>
                <c:pt idx="1">
                  <c:v>3256.8200000000024</c:v>
                </c:pt>
              </c:numCache>
            </c:numRef>
          </c:val>
          <c:extLst>
            <c:ext xmlns:c16="http://schemas.microsoft.com/office/drawing/2014/chart" uri="{C3380CC4-5D6E-409C-BE32-E72D297353CC}">
              <c16:uniqueId val="{00000000-4E0C-4508-8AE1-2B7C7DA52348}"/>
            </c:ext>
          </c:extLst>
        </c:ser>
        <c:ser>
          <c:idx val="1"/>
          <c:order val="1"/>
          <c:tx>
            <c:strRef>
              <c:f>'Pivot  Table'!$C$1</c:f>
              <c:strCache>
                <c:ptCount val="1"/>
                <c:pt idx="0">
                  <c:v>Sum of Tip</c:v>
                </c:pt>
              </c:strCache>
            </c:strRef>
          </c:tx>
          <c:spPr>
            <a:solidFill>
              <a:schemeClr val="accent2"/>
            </a:solidFill>
            <a:ln>
              <a:noFill/>
            </a:ln>
            <a:effectLst/>
          </c:spPr>
          <c:invertIfNegative val="0"/>
          <c:cat>
            <c:strRef>
              <c:f>'Pivot  Table'!$A$2:$A$3</c:f>
              <c:strCache>
                <c:ptCount val="2"/>
                <c:pt idx="0">
                  <c:v>Female</c:v>
                </c:pt>
                <c:pt idx="1">
                  <c:v>Male</c:v>
                </c:pt>
              </c:strCache>
            </c:strRef>
          </c:cat>
          <c:val>
            <c:numRef>
              <c:f>'Pivot  Table'!$C$2:$C$3</c:f>
              <c:numCache>
                <c:formatCode>General</c:formatCode>
                <c:ptCount val="2"/>
                <c:pt idx="0">
                  <c:v>244.51</c:v>
                </c:pt>
                <c:pt idx="1">
                  <c:v>485.07000000000011</c:v>
                </c:pt>
              </c:numCache>
            </c:numRef>
          </c:val>
          <c:extLst>
            <c:ext xmlns:c16="http://schemas.microsoft.com/office/drawing/2014/chart" uri="{C3380CC4-5D6E-409C-BE32-E72D297353CC}">
              <c16:uniqueId val="{00000001-4E0C-4508-8AE1-2B7C7DA52348}"/>
            </c:ext>
          </c:extLst>
        </c:ser>
        <c:dLbls>
          <c:showLegendKey val="0"/>
          <c:showVal val="0"/>
          <c:showCatName val="0"/>
          <c:showSerName val="0"/>
          <c:showPercent val="0"/>
          <c:showBubbleSize val="0"/>
        </c:dLbls>
        <c:gapWidth val="219"/>
        <c:overlap val="-27"/>
        <c:axId val="630869840"/>
        <c:axId val="630865880"/>
      </c:barChart>
      <c:catAx>
        <c:axId val="6308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65880"/>
        <c:crosses val="autoZero"/>
        <c:auto val="1"/>
        <c:lblAlgn val="ctr"/>
        <c:lblOffset val="100"/>
        <c:noMultiLvlLbl val="0"/>
      </c:catAx>
      <c:valAx>
        <c:axId val="630865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8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[1715854881_restaurant_tips_dataset.xlsx]Pivot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6E-48CC-A3DB-AAEE66091D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6E-48CC-A3DB-AAEE66091D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6E-48CC-A3DB-AAEE66091D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6E-48CC-A3DB-AAEE66091D70}"/>
              </c:ext>
            </c:extLst>
          </c:dPt>
          <c:cat>
            <c:multiLvlStrRef>
              <c:f>'Pivot  Table'!$A$19:$A$25</c:f>
              <c:multiLvlStrCache>
                <c:ptCount val="4"/>
                <c:lvl>
                  <c:pt idx="0">
                    <c:v>No</c:v>
                  </c:pt>
                  <c:pt idx="1">
                    <c:v>Yes</c:v>
                  </c:pt>
                  <c:pt idx="2">
                    <c:v>No</c:v>
                  </c:pt>
                  <c:pt idx="3">
                    <c:v>Yes</c:v>
                  </c:pt>
                </c:lvl>
                <c:lvl>
                  <c:pt idx="0">
                    <c:v>Female</c:v>
                  </c:pt>
                  <c:pt idx="2">
                    <c:v>Male</c:v>
                  </c:pt>
                </c:lvl>
              </c:multiLvlStrCache>
            </c:multiLvlStrRef>
          </c:cat>
          <c:val>
            <c:numRef>
              <c:f>'Pivot  Table'!$B$19:$B$25</c:f>
              <c:numCache>
                <c:formatCode>General</c:formatCode>
                <c:ptCount val="4"/>
                <c:pt idx="0">
                  <c:v>140</c:v>
                </c:pt>
                <c:pt idx="1">
                  <c:v>72</c:v>
                </c:pt>
                <c:pt idx="2">
                  <c:v>263</c:v>
                </c:pt>
                <c:pt idx="3">
                  <c:v>150</c:v>
                </c:pt>
              </c:numCache>
            </c:numRef>
          </c:val>
          <c:extLst>
            <c:ext xmlns:c16="http://schemas.microsoft.com/office/drawing/2014/chart" uri="{C3380CC4-5D6E-409C-BE32-E72D297353CC}">
              <c16:uniqueId val="{00000000-1A3C-4174-8985-B8BF4A5FA7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[1715854881_restaurant_tips_dataset.xlsx]Pivot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Sex Wise Total_bill and Sum of Tip </a:t>
            </a:r>
            <a:endParaRPr lang="en-IN"/>
          </a:p>
        </c:rich>
      </c:tx>
      <c:layout>
        <c:manualLayout>
          <c:xMode val="edge"/>
          <c:yMode val="edge"/>
          <c:x val="0.1245740869928018"/>
          <c:y val="0.117095844455640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22501607000336E-2"/>
          <c:y val="0.25851632683754167"/>
          <c:w val="0.69245258228299533"/>
          <c:h val="0.65249789006056225"/>
        </c:manualLayout>
      </c:layout>
      <c:barChart>
        <c:barDir val="col"/>
        <c:grouping val="clustered"/>
        <c:varyColors val="0"/>
        <c:ser>
          <c:idx val="0"/>
          <c:order val="0"/>
          <c:tx>
            <c:strRef>
              <c:f>'Pivot  Table'!$B$1</c:f>
              <c:strCache>
                <c:ptCount val="1"/>
                <c:pt idx="0">
                  <c:v>Sum of Total_bill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Table'!$A$2:$A$3</c:f>
              <c:strCache>
                <c:ptCount val="2"/>
                <c:pt idx="0">
                  <c:v>Female</c:v>
                </c:pt>
                <c:pt idx="1">
                  <c:v>Male</c:v>
                </c:pt>
              </c:strCache>
            </c:strRef>
          </c:cat>
          <c:val>
            <c:numRef>
              <c:f>'Pivot  Table'!$B$2:$B$3</c:f>
              <c:numCache>
                <c:formatCode>General</c:formatCode>
                <c:ptCount val="2"/>
                <c:pt idx="0">
                  <c:v>1557.9499999999998</c:v>
                </c:pt>
                <c:pt idx="1">
                  <c:v>3256.8200000000024</c:v>
                </c:pt>
              </c:numCache>
            </c:numRef>
          </c:val>
          <c:extLst>
            <c:ext xmlns:c16="http://schemas.microsoft.com/office/drawing/2014/chart" uri="{C3380CC4-5D6E-409C-BE32-E72D297353CC}">
              <c16:uniqueId val="{00000000-596F-45C4-9668-EB99F10DBEFA}"/>
            </c:ext>
          </c:extLst>
        </c:ser>
        <c:ser>
          <c:idx val="1"/>
          <c:order val="1"/>
          <c:tx>
            <c:strRef>
              <c:f>'Pivot  Table'!$C$1</c:f>
              <c:strCache>
                <c:ptCount val="1"/>
                <c:pt idx="0">
                  <c:v>Sum of Tip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Table'!$A$2:$A$3</c:f>
              <c:strCache>
                <c:ptCount val="2"/>
                <c:pt idx="0">
                  <c:v>Female</c:v>
                </c:pt>
                <c:pt idx="1">
                  <c:v>Male</c:v>
                </c:pt>
              </c:strCache>
            </c:strRef>
          </c:cat>
          <c:val>
            <c:numRef>
              <c:f>'Pivot  Table'!$C$2:$C$3</c:f>
              <c:numCache>
                <c:formatCode>General</c:formatCode>
                <c:ptCount val="2"/>
                <c:pt idx="0">
                  <c:v>244.51</c:v>
                </c:pt>
                <c:pt idx="1">
                  <c:v>485.07000000000011</c:v>
                </c:pt>
              </c:numCache>
            </c:numRef>
          </c:val>
          <c:extLst>
            <c:ext xmlns:c16="http://schemas.microsoft.com/office/drawing/2014/chart" uri="{C3380CC4-5D6E-409C-BE32-E72D297353CC}">
              <c16:uniqueId val="{00000001-596F-45C4-9668-EB99F10DBEFA}"/>
            </c:ext>
          </c:extLst>
        </c:ser>
        <c:dLbls>
          <c:showLegendKey val="0"/>
          <c:showVal val="0"/>
          <c:showCatName val="0"/>
          <c:showSerName val="0"/>
          <c:showPercent val="0"/>
          <c:showBubbleSize val="0"/>
        </c:dLbls>
        <c:gapWidth val="100"/>
        <c:overlap val="-24"/>
        <c:axId val="630869840"/>
        <c:axId val="630865880"/>
      </c:barChart>
      <c:catAx>
        <c:axId val="630869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65880"/>
        <c:crosses val="autoZero"/>
        <c:auto val="1"/>
        <c:lblAlgn val="ctr"/>
        <c:lblOffset val="100"/>
        <c:noMultiLvlLbl val="0"/>
      </c:catAx>
      <c:valAx>
        <c:axId val="630865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[1715854881_restaurant_tips_dataset.xlsx]Pivot  Table!PivotTable3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775-4C26-BA64-22BDAFF767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775-4C26-BA64-22BDAFF7676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775-4C26-BA64-22BDAFF7676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775-4C26-BA64-22BDAFF76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Table'!$A$19:$A$25</c:f>
              <c:multiLvlStrCache>
                <c:ptCount val="4"/>
                <c:lvl>
                  <c:pt idx="0">
                    <c:v>No</c:v>
                  </c:pt>
                  <c:pt idx="1">
                    <c:v>Yes</c:v>
                  </c:pt>
                  <c:pt idx="2">
                    <c:v>No</c:v>
                  </c:pt>
                  <c:pt idx="3">
                    <c:v>Yes</c:v>
                  </c:pt>
                </c:lvl>
                <c:lvl>
                  <c:pt idx="0">
                    <c:v>Female</c:v>
                  </c:pt>
                  <c:pt idx="2">
                    <c:v>Male</c:v>
                  </c:pt>
                </c:lvl>
              </c:multiLvlStrCache>
            </c:multiLvlStrRef>
          </c:cat>
          <c:val>
            <c:numRef>
              <c:f>'Pivot  Table'!$B$19:$B$25</c:f>
              <c:numCache>
                <c:formatCode>General</c:formatCode>
                <c:ptCount val="4"/>
                <c:pt idx="0">
                  <c:v>140</c:v>
                </c:pt>
                <c:pt idx="1">
                  <c:v>72</c:v>
                </c:pt>
                <c:pt idx="2">
                  <c:v>263</c:v>
                </c:pt>
                <c:pt idx="3">
                  <c:v>150</c:v>
                </c:pt>
              </c:numCache>
            </c:numRef>
          </c:val>
          <c:extLst>
            <c:ext xmlns:c16="http://schemas.microsoft.com/office/drawing/2014/chart" uri="{C3380CC4-5D6E-409C-BE32-E72D297353CC}">
              <c16:uniqueId val="{00000008-5775-4C26-BA64-22BDAFF7676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Predicted Tip Value </a:t>
            </a:r>
          </a:p>
        </c:rich>
      </c:tx>
      <c:layout>
        <c:manualLayout>
          <c:xMode val="edge"/>
          <c:yMode val="edge"/>
          <c:x val="0.35681729374013982"/>
          <c:y val="9.217289195947207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927938092310351"/>
          <c:y val="0.31919135390348524"/>
          <c:w val="0.67813869483354483"/>
          <c:h val="0.38808543551209379"/>
        </c:manualLayout>
      </c:layout>
      <c:scatterChart>
        <c:scatterStyle val="lineMarker"/>
        <c:varyColors val="0"/>
        <c:ser>
          <c:idx val="0"/>
          <c:order val="0"/>
          <c:tx>
            <c:v>Tip</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tips!$G$2:$G$244</c:f>
              <c:numCache>
                <c:formatCode>[$$-409]#,##0.00</c:formatCode>
                <c:ptCount val="243"/>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2.5</c:v>
                </c:pt>
                <c:pt idx="203">
                  <c:v>4</c:v>
                </c:pt>
                <c:pt idx="204">
                  <c:v>3.23</c:v>
                </c:pt>
                <c:pt idx="205">
                  <c:v>3.41</c:v>
                </c:pt>
                <c:pt idx="206">
                  <c:v>3</c:v>
                </c:pt>
                <c:pt idx="207">
                  <c:v>2.0299999999999998</c:v>
                </c:pt>
                <c:pt idx="208">
                  <c:v>2.23</c:v>
                </c:pt>
                <c:pt idx="209">
                  <c:v>2</c:v>
                </c:pt>
                <c:pt idx="210">
                  <c:v>5.16</c:v>
                </c:pt>
                <c:pt idx="211">
                  <c:v>9</c:v>
                </c:pt>
                <c:pt idx="212">
                  <c:v>2.5</c:v>
                </c:pt>
                <c:pt idx="213">
                  <c:v>6.5</c:v>
                </c:pt>
                <c:pt idx="214">
                  <c:v>1.1000000000000001</c:v>
                </c:pt>
                <c:pt idx="215">
                  <c:v>3</c:v>
                </c:pt>
                <c:pt idx="216">
                  <c:v>1.5</c:v>
                </c:pt>
                <c:pt idx="217">
                  <c:v>1.44</c:v>
                </c:pt>
                <c:pt idx="218">
                  <c:v>3.09</c:v>
                </c:pt>
                <c:pt idx="219">
                  <c:v>2.2000000000000002</c:v>
                </c:pt>
                <c:pt idx="220">
                  <c:v>3.48</c:v>
                </c:pt>
                <c:pt idx="221">
                  <c:v>1.92</c:v>
                </c:pt>
                <c:pt idx="222">
                  <c:v>3</c:v>
                </c:pt>
                <c:pt idx="223">
                  <c:v>1.58</c:v>
                </c:pt>
                <c:pt idx="224">
                  <c:v>2.5</c:v>
                </c:pt>
                <c:pt idx="225">
                  <c:v>2</c:v>
                </c:pt>
                <c:pt idx="226">
                  <c:v>3</c:v>
                </c:pt>
                <c:pt idx="227">
                  <c:v>2.72</c:v>
                </c:pt>
                <c:pt idx="228">
                  <c:v>2.88</c:v>
                </c:pt>
                <c:pt idx="229">
                  <c:v>2</c:v>
                </c:pt>
                <c:pt idx="230">
                  <c:v>3</c:v>
                </c:pt>
                <c:pt idx="231">
                  <c:v>3.39</c:v>
                </c:pt>
                <c:pt idx="232">
                  <c:v>1.47</c:v>
                </c:pt>
                <c:pt idx="233">
                  <c:v>3</c:v>
                </c:pt>
                <c:pt idx="234">
                  <c:v>1.25</c:v>
                </c:pt>
                <c:pt idx="235">
                  <c:v>1</c:v>
                </c:pt>
                <c:pt idx="236">
                  <c:v>1.17</c:v>
                </c:pt>
                <c:pt idx="237">
                  <c:v>4.67</c:v>
                </c:pt>
                <c:pt idx="238">
                  <c:v>5.92</c:v>
                </c:pt>
                <c:pt idx="239">
                  <c:v>2</c:v>
                </c:pt>
                <c:pt idx="240">
                  <c:v>2</c:v>
                </c:pt>
                <c:pt idx="241">
                  <c:v>1.75</c:v>
                </c:pt>
                <c:pt idx="242">
                  <c:v>3</c:v>
                </c:pt>
              </c:numCache>
            </c:numRef>
          </c:yVal>
          <c:smooth val="0"/>
          <c:extLst>
            <c:ext xmlns:c16="http://schemas.microsoft.com/office/drawing/2014/chart" uri="{C3380CC4-5D6E-409C-BE32-E72D297353CC}">
              <c16:uniqueId val="{00000000-C304-45B8-92CC-458EA779A392}"/>
            </c:ext>
          </c:extLst>
        </c:ser>
        <c:ser>
          <c:idx val="1"/>
          <c:order val="1"/>
          <c:tx>
            <c:v>Predicted Tip</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tips!$K$67:$K$309</c:f>
              <c:numCache>
                <c:formatCode>General</c:formatCode>
                <c:ptCount val="243"/>
              </c:numCache>
            </c:numRef>
          </c:yVal>
          <c:smooth val="0"/>
          <c:extLst>
            <c:ext xmlns:c16="http://schemas.microsoft.com/office/drawing/2014/chart" uri="{C3380CC4-5D6E-409C-BE32-E72D297353CC}">
              <c16:uniqueId val="{00000001-C304-45B8-92CC-458EA779A392}"/>
            </c:ext>
          </c:extLst>
        </c:ser>
        <c:dLbls>
          <c:showLegendKey val="0"/>
          <c:showVal val="0"/>
          <c:showCatName val="0"/>
          <c:showSerName val="0"/>
          <c:showPercent val="0"/>
          <c:showBubbleSize val="0"/>
        </c:dLbls>
        <c:axId val="555982144"/>
        <c:axId val="555985024"/>
      </c:scatterChart>
      <c:valAx>
        <c:axId val="55598214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Total_bill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985024"/>
        <c:crosses val="autoZero"/>
        <c:crossBetween val="midCat"/>
      </c:valAx>
      <c:valAx>
        <c:axId val="55598502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Tip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598214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TIP</a:t>
            </a:r>
          </a:p>
        </c:rich>
      </c:tx>
      <c:layout>
        <c:manualLayout>
          <c:xMode val="edge"/>
          <c:yMode val="edge"/>
          <c:x val="0.47603964593016923"/>
          <c:y val="5.868290873012731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4391540043705277E-2"/>
          <c:y val="0.17791655686647886"/>
          <c:w val="0.72204217931539727"/>
          <c:h val="0.74864125426967087"/>
        </c:manualLayout>
      </c:layout>
      <c:scatterChart>
        <c:scatterStyle val="lineMarker"/>
        <c:varyColors val="0"/>
        <c:ser>
          <c:idx val="0"/>
          <c:order val="0"/>
          <c:tx>
            <c:strRef>
              <c:f>tips!$G$1</c:f>
              <c:strCache>
                <c:ptCount val="1"/>
                <c:pt idx="0">
                  <c:v>Tip</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tips!$F$2:$F$244</c:f>
              <c:numCache>
                <c:formatCode>[$$-409]#,##0.00</c:formatCode>
                <c:ptCount val="243"/>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16.399999999999999</c:v>
                </c:pt>
                <c:pt idx="203">
                  <c:v>20.53</c:v>
                </c:pt>
                <c:pt idx="204">
                  <c:v>16.47</c:v>
                </c:pt>
                <c:pt idx="205">
                  <c:v>26.59</c:v>
                </c:pt>
                <c:pt idx="206">
                  <c:v>38.729999999999997</c:v>
                </c:pt>
                <c:pt idx="207">
                  <c:v>24.27</c:v>
                </c:pt>
                <c:pt idx="208">
                  <c:v>12.76</c:v>
                </c:pt>
                <c:pt idx="209">
                  <c:v>30.06</c:v>
                </c:pt>
                <c:pt idx="210">
                  <c:v>25.89</c:v>
                </c:pt>
                <c:pt idx="211">
                  <c:v>48.33</c:v>
                </c:pt>
                <c:pt idx="212">
                  <c:v>13.27</c:v>
                </c:pt>
                <c:pt idx="213">
                  <c:v>28.17</c:v>
                </c:pt>
                <c:pt idx="214">
                  <c:v>12.9</c:v>
                </c:pt>
                <c:pt idx="215">
                  <c:v>28.15</c:v>
                </c:pt>
                <c:pt idx="216">
                  <c:v>11.59</c:v>
                </c:pt>
                <c:pt idx="217">
                  <c:v>7.74</c:v>
                </c:pt>
                <c:pt idx="218">
                  <c:v>30.14</c:v>
                </c:pt>
                <c:pt idx="219">
                  <c:v>12.16</c:v>
                </c:pt>
                <c:pt idx="220">
                  <c:v>13.42</c:v>
                </c:pt>
                <c:pt idx="221">
                  <c:v>8.58</c:v>
                </c:pt>
                <c:pt idx="222">
                  <c:v>15.98</c:v>
                </c:pt>
                <c:pt idx="223">
                  <c:v>13.42</c:v>
                </c:pt>
                <c:pt idx="224">
                  <c:v>16.27</c:v>
                </c:pt>
                <c:pt idx="225">
                  <c:v>10.09</c:v>
                </c:pt>
                <c:pt idx="226">
                  <c:v>20.45</c:v>
                </c:pt>
                <c:pt idx="227">
                  <c:v>13.28</c:v>
                </c:pt>
                <c:pt idx="228">
                  <c:v>22.12</c:v>
                </c:pt>
                <c:pt idx="229">
                  <c:v>24.01</c:v>
                </c:pt>
                <c:pt idx="230">
                  <c:v>15.69</c:v>
                </c:pt>
                <c:pt idx="231">
                  <c:v>11.61</c:v>
                </c:pt>
                <c:pt idx="232">
                  <c:v>10.77</c:v>
                </c:pt>
                <c:pt idx="233">
                  <c:v>15.53</c:v>
                </c:pt>
                <c:pt idx="234">
                  <c:v>10.07</c:v>
                </c:pt>
                <c:pt idx="235">
                  <c:v>12.6</c:v>
                </c:pt>
                <c:pt idx="236">
                  <c:v>32.83</c:v>
                </c:pt>
                <c:pt idx="237">
                  <c:v>35.83</c:v>
                </c:pt>
                <c:pt idx="238">
                  <c:v>29.03</c:v>
                </c:pt>
                <c:pt idx="239">
                  <c:v>27.18</c:v>
                </c:pt>
                <c:pt idx="240">
                  <c:v>22.67</c:v>
                </c:pt>
                <c:pt idx="241">
                  <c:v>17.82</c:v>
                </c:pt>
                <c:pt idx="242">
                  <c:v>18.78</c:v>
                </c:pt>
              </c:numCache>
            </c:numRef>
          </c:xVal>
          <c:yVal>
            <c:numRef>
              <c:f>tips!$G$2:$G$244</c:f>
              <c:numCache>
                <c:formatCode>[$$-409]#,##0.00</c:formatCode>
                <c:ptCount val="243"/>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2.5</c:v>
                </c:pt>
                <c:pt idx="203">
                  <c:v>4</c:v>
                </c:pt>
                <c:pt idx="204">
                  <c:v>3.23</c:v>
                </c:pt>
                <c:pt idx="205">
                  <c:v>3.41</c:v>
                </c:pt>
                <c:pt idx="206">
                  <c:v>3</c:v>
                </c:pt>
                <c:pt idx="207">
                  <c:v>2.0299999999999998</c:v>
                </c:pt>
                <c:pt idx="208">
                  <c:v>2.23</c:v>
                </c:pt>
                <c:pt idx="209">
                  <c:v>2</c:v>
                </c:pt>
                <c:pt idx="210">
                  <c:v>5.16</c:v>
                </c:pt>
                <c:pt idx="211">
                  <c:v>9</c:v>
                </c:pt>
                <c:pt idx="212">
                  <c:v>2.5</c:v>
                </c:pt>
                <c:pt idx="213">
                  <c:v>6.5</c:v>
                </c:pt>
                <c:pt idx="214">
                  <c:v>1.1000000000000001</c:v>
                </c:pt>
                <c:pt idx="215">
                  <c:v>3</c:v>
                </c:pt>
                <c:pt idx="216">
                  <c:v>1.5</c:v>
                </c:pt>
                <c:pt idx="217">
                  <c:v>1.44</c:v>
                </c:pt>
                <c:pt idx="218">
                  <c:v>3.09</c:v>
                </c:pt>
                <c:pt idx="219">
                  <c:v>2.2000000000000002</c:v>
                </c:pt>
                <c:pt idx="220">
                  <c:v>3.48</c:v>
                </c:pt>
                <c:pt idx="221">
                  <c:v>1.92</c:v>
                </c:pt>
                <c:pt idx="222">
                  <c:v>3</c:v>
                </c:pt>
                <c:pt idx="223">
                  <c:v>1.58</c:v>
                </c:pt>
                <c:pt idx="224">
                  <c:v>2.5</c:v>
                </c:pt>
                <c:pt idx="225">
                  <c:v>2</c:v>
                </c:pt>
                <c:pt idx="226">
                  <c:v>3</c:v>
                </c:pt>
                <c:pt idx="227">
                  <c:v>2.72</c:v>
                </c:pt>
                <c:pt idx="228">
                  <c:v>2.88</c:v>
                </c:pt>
                <c:pt idx="229">
                  <c:v>2</c:v>
                </c:pt>
                <c:pt idx="230">
                  <c:v>3</c:v>
                </c:pt>
                <c:pt idx="231">
                  <c:v>3.39</c:v>
                </c:pt>
                <c:pt idx="232">
                  <c:v>1.47</c:v>
                </c:pt>
                <c:pt idx="233">
                  <c:v>3</c:v>
                </c:pt>
                <c:pt idx="234">
                  <c:v>1.25</c:v>
                </c:pt>
                <c:pt idx="235">
                  <c:v>1</c:v>
                </c:pt>
                <c:pt idx="236">
                  <c:v>1.17</c:v>
                </c:pt>
                <c:pt idx="237">
                  <c:v>4.67</c:v>
                </c:pt>
                <c:pt idx="238">
                  <c:v>5.92</c:v>
                </c:pt>
                <c:pt idx="239">
                  <c:v>2</c:v>
                </c:pt>
                <c:pt idx="240">
                  <c:v>2</c:v>
                </c:pt>
                <c:pt idx="241">
                  <c:v>1.75</c:v>
                </c:pt>
                <c:pt idx="242">
                  <c:v>3</c:v>
                </c:pt>
              </c:numCache>
            </c:numRef>
          </c:yVal>
          <c:smooth val="0"/>
          <c:extLst>
            <c:ext xmlns:c16="http://schemas.microsoft.com/office/drawing/2014/chart" uri="{C3380CC4-5D6E-409C-BE32-E72D297353CC}">
              <c16:uniqueId val="{00000001-DF11-4111-9FE9-A5659F43B0AF}"/>
            </c:ext>
          </c:extLst>
        </c:ser>
        <c:dLbls>
          <c:showLegendKey val="0"/>
          <c:showVal val="0"/>
          <c:showCatName val="0"/>
          <c:showSerName val="0"/>
          <c:showPercent val="0"/>
          <c:showBubbleSize val="0"/>
        </c:dLbls>
        <c:axId val="708821696"/>
        <c:axId val="708822056"/>
      </c:scatterChart>
      <c:valAx>
        <c:axId val="70882169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8822056"/>
        <c:crosses val="autoZero"/>
        <c:crossBetween val="midCat"/>
      </c:valAx>
      <c:valAx>
        <c:axId val="70882205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409]#,##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8821696"/>
        <c:crosses val="autoZero"/>
        <c:crossBetween val="midCat"/>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908676</xdr:colOff>
      <xdr:row>30</xdr:row>
      <xdr:rowOff>104933</xdr:rowOff>
    </xdr:from>
    <xdr:to>
      <xdr:col>20</xdr:col>
      <xdr:colOff>242545</xdr:colOff>
      <xdr:row>50</xdr:row>
      <xdr:rowOff>85993</xdr:rowOff>
    </xdr:to>
    <xdr:graphicFrame macro="">
      <xdr:nvGraphicFramePr>
        <xdr:cNvPr id="7" name="Chart 6">
          <a:extLst>
            <a:ext uri="{FF2B5EF4-FFF2-40B4-BE49-F238E27FC236}">
              <a16:creationId xmlns:a16="http://schemas.microsoft.com/office/drawing/2014/main" id="{6F248555-B438-7D2E-4766-FBDD6DEF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1226899</xdr:colOff>
      <xdr:row>58</xdr:row>
      <xdr:rowOff>26524</xdr:rowOff>
    </xdr:from>
    <xdr:to>
      <xdr:col>19</xdr:col>
      <xdr:colOff>233367</xdr:colOff>
      <xdr:row>68</xdr:row>
      <xdr:rowOff>41498</xdr:rowOff>
    </xdr:to>
    <xdr:graphicFrame macro="">
      <xdr:nvGraphicFramePr>
        <xdr:cNvPr id="2" name="Chart 1">
          <a:extLst>
            <a:ext uri="{FF2B5EF4-FFF2-40B4-BE49-F238E27FC236}">
              <a16:creationId xmlns:a16="http://schemas.microsoft.com/office/drawing/2014/main" id="{03C5A23D-D8A9-D310-4685-198129763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266930</xdr:colOff>
      <xdr:row>0</xdr:row>
      <xdr:rowOff>0</xdr:rowOff>
    </xdr:from>
    <xdr:to>
      <xdr:col>12</xdr:col>
      <xdr:colOff>1072</xdr:colOff>
      <xdr:row>14</xdr:row>
      <xdr:rowOff>116940</xdr:rowOff>
    </xdr:to>
    <xdr:graphicFrame macro="">
      <xdr:nvGraphicFramePr>
        <xdr:cNvPr id="2" name="Chart 1">
          <a:extLst>
            <a:ext uri="{FF2B5EF4-FFF2-40B4-BE49-F238E27FC236}">
              <a16:creationId xmlns:a16="http://schemas.microsoft.com/office/drawing/2014/main" id="{CED253F1-DC69-8B7B-B85F-6AAE0A18D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237169</xdr:colOff>
      <xdr:row>15</xdr:row>
      <xdr:rowOff>33165</xdr:rowOff>
    </xdr:from>
    <xdr:to>
      <xdr:col>12</xdr:col>
      <xdr:colOff>7651</xdr:colOff>
      <xdr:row>30</xdr:row>
      <xdr:rowOff>14115</xdr:rowOff>
    </xdr:to>
    <xdr:graphicFrame macro="">
      <xdr:nvGraphicFramePr>
        <xdr:cNvPr id="3" name="Chart 2">
          <a:extLst>
            <a:ext uri="{FF2B5EF4-FFF2-40B4-BE49-F238E27FC236}">
              <a16:creationId xmlns:a16="http://schemas.microsoft.com/office/drawing/2014/main" id="{078D7F6A-6C6A-AA50-799E-E8A2D946D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380770</xdr:colOff>
      <xdr:row>0</xdr:row>
      <xdr:rowOff>84157</xdr:rowOff>
    </xdr:from>
    <xdr:to>
      <xdr:col>15</xdr:col>
      <xdr:colOff>373426</xdr:colOff>
      <xdr:row>14</xdr:row>
      <xdr:rowOff>37680</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1B1C03EF-4030-5EEB-53D1-2C5CE1B70A6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8314445" y="8415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482140</xdr:colOff>
      <xdr:row>0</xdr:row>
      <xdr:rowOff>94943</xdr:rowOff>
    </xdr:from>
    <xdr:to>
      <xdr:col>18</xdr:col>
      <xdr:colOff>474795</xdr:colOff>
      <xdr:row>14</xdr:row>
      <xdr:rowOff>48466</xdr:rowOff>
    </xdr:to>
    <mc:AlternateContent xmlns:mc="http://schemas.openxmlformats.org/markup-compatibility/2006">
      <mc:Choice xmlns:a14="http://schemas.microsoft.com/office/drawing/2010/main" Requires="a14">
        <xdr:graphicFrame macro="">
          <xdr:nvGraphicFramePr>
            <xdr:cNvPr id="5" name="Total_bill">
              <a:extLst>
                <a:ext uri="{FF2B5EF4-FFF2-40B4-BE49-F238E27FC236}">
                  <a16:creationId xmlns:a16="http://schemas.microsoft.com/office/drawing/2014/main" id="{0041312E-A908-D81F-9CB8-407201A28655}"/>
                </a:ext>
              </a:extLst>
            </xdr:cNvPr>
            <xdr:cNvGraphicFramePr/>
          </xdr:nvGraphicFramePr>
          <xdr:xfrm>
            <a:off x="0" y="0"/>
            <a:ext cx="0" cy="0"/>
          </xdr:xfrm>
          <a:graphic>
            <a:graphicData uri="http://schemas.microsoft.com/office/drawing/2010/slicer">
              <sle:slicer xmlns:sle="http://schemas.microsoft.com/office/drawing/2010/slicer" name="Total_bill"/>
            </a:graphicData>
          </a:graphic>
        </xdr:graphicFrame>
      </mc:Choice>
      <mc:Fallback>
        <xdr:sp macro="" textlink="">
          <xdr:nvSpPr>
            <xdr:cNvPr id="0" name=""/>
            <xdr:cNvSpPr>
              <a:spLocks noTextEdit="1"/>
            </xdr:cNvSpPr>
          </xdr:nvSpPr>
          <xdr:spPr>
            <a:xfrm>
              <a:off x="10251959" y="9494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9716</xdr:colOff>
      <xdr:row>0</xdr:row>
      <xdr:rowOff>96857</xdr:rowOff>
    </xdr:from>
    <xdr:to>
      <xdr:col>22</xdr:col>
      <xdr:colOff>2371</xdr:colOff>
      <xdr:row>14</xdr:row>
      <xdr:rowOff>50380</xdr:rowOff>
    </xdr:to>
    <mc:AlternateContent xmlns:mc="http://schemas.openxmlformats.org/markup-compatibility/2006">
      <mc:Choice xmlns:a14="http://schemas.microsoft.com/office/drawing/2010/main" Requires="a14">
        <xdr:graphicFrame macro="">
          <xdr:nvGraphicFramePr>
            <xdr:cNvPr id="6" name="Tip">
              <a:extLst>
                <a:ext uri="{FF2B5EF4-FFF2-40B4-BE49-F238E27FC236}">
                  <a16:creationId xmlns:a16="http://schemas.microsoft.com/office/drawing/2014/main" id="{E58D274A-3AC1-392C-D96B-6CFC8A48D211}"/>
                </a:ext>
              </a:extLst>
            </xdr:cNvPr>
            <xdr:cNvGraphicFramePr/>
          </xdr:nvGraphicFramePr>
          <xdr:xfrm>
            <a:off x="0" y="0"/>
            <a:ext cx="0" cy="0"/>
          </xdr:xfrm>
          <a:graphic>
            <a:graphicData uri="http://schemas.microsoft.com/office/drawing/2010/slicer">
              <sle:slicer xmlns:sle="http://schemas.microsoft.com/office/drawing/2010/slicer" name="Tip"/>
            </a:graphicData>
          </a:graphic>
        </xdr:graphicFrame>
      </mc:Choice>
      <mc:Fallback>
        <xdr:sp macro="" textlink="">
          <xdr:nvSpPr>
            <xdr:cNvPr id="0" name=""/>
            <xdr:cNvSpPr>
              <a:spLocks noTextEdit="1"/>
            </xdr:cNvSpPr>
          </xdr:nvSpPr>
          <xdr:spPr>
            <a:xfrm>
              <a:off x="12227728" y="9685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480228</xdr:colOff>
      <xdr:row>15</xdr:row>
      <xdr:rowOff>79337</xdr:rowOff>
    </xdr:from>
    <xdr:to>
      <xdr:col>15</xdr:col>
      <xdr:colOff>472884</xdr:colOff>
      <xdr:row>29</xdr:row>
      <xdr:rowOff>32860</xdr:rowOff>
    </xdr:to>
    <mc:AlternateContent xmlns:mc="http://schemas.openxmlformats.org/markup-compatibility/2006">
      <mc:Choice xmlns:a14="http://schemas.microsoft.com/office/drawing/2010/main" Requires="a14">
        <xdr:graphicFrame macro="">
          <xdr:nvGraphicFramePr>
            <xdr:cNvPr id="9" name="Sex 1">
              <a:extLst>
                <a:ext uri="{FF2B5EF4-FFF2-40B4-BE49-F238E27FC236}">
                  <a16:creationId xmlns:a16="http://schemas.microsoft.com/office/drawing/2014/main" id="{AF30447B-E7C6-6BF4-9E38-E2161E945C87}"/>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8413903" y="283355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7804</xdr:colOff>
      <xdr:row>15</xdr:row>
      <xdr:rowOff>50646</xdr:rowOff>
    </xdr:from>
    <xdr:to>
      <xdr:col>19</xdr:col>
      <xdr:colOff>459</xdr:colOff>
      <xdr:row>29</xdr:row>
      <xdr:rowOff>4169</xdr:rowOff>
    </xdr:to>
    <mc:AlternateContent xmlns:mc="http://schemas.openxmlformats.org/markup-compatibility/2006">
      <mc:Choice xmlns:a14="http://schemas.microsoft.com/office/drawing/2010/main" Requires="a14">
        <xdr:graphicFrame macro="">
          <xdr:nvGraphicFramePr>
            <xdr:cNvPr id="10" name="Smoker">
              <a:extLst>
                <a:ext uri="{FF2B5EF4-FFF2-40B4-BE49-F238E27FC236}">
                  <a16:creationId xmlns:a16="http://schemas.microsoft.com/office/drawing/2014/main" id="{F6A98228-0FDD-D8B6-54A8-D4996D332A34}"/>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10389671" y="28048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63270</xdr:colOff>
      <xdr:row>15</xdr:row>
      <xdr:rowOff>29608</xdr:rowOff>
    </xdr:from>
    <xdr:to>
      <xdr:col>22</xdr:col>
      <xdr:colOff>55925</xdr:colOff>
      <xdr:row>28</xdr:row>
      <xdr:rowOff>166745</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07C09258-03F4-21F3-1201-F323F236C7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281282" y="2783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135196</xdr:colOff>
      <xdr:row>0</xdr:row>
      <xdr:rowOff>0</xdr:rowOff>
    </xdr:from>
    <xdr:to>
      <xdr:col>16</xdr:col>
      <xdr:colOff>515499</xdr:colOff>
      <xdr:row>5</xdr:row>
      <xdr:rowOff>112821</xdr:rowOff>
    </xdr:to>
    <xdr:sp macro="" textlink="">
      <xdr:nvSpPr>
        <xdr:cNvPr id="2" name="Rectangle: Rounded Corners 1">
          <a:extLst>
            <a:ext uri="{FF2B5EF4-FFF2-40B4-BE49-F238E27FC236}">
              <a16:creationId xmlns:a16="http://schemas.microsoft.com/office/drawing/2014/main" id="{9C4ABAB8-35AE-F970-F074-84E8606FAC27}"/>
            </a:ext>
          </a:extLst>
        </xdr:cNvPr>
        <xdr:cNvSpPr/>
      </xdr:nvSpPr>
      <xdr:spPr>
        <a:xfrm>
          <a:off x="6209109" y="0"/>
          <a:ext cx="4024651" cy="1033111"/>
        </a:xfrm>
        <a:prstGeom prst="roundRect">
          <a:avLst/>
        </a:prstGeom>
        <a:solidFill>
          <a:schemeClr val="tx1"/>
        </a:solidFill>
        <a:effectLst>
          <a:reflection blurRad="6350" stA="50000" endA="300" endPos="550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DASHBOARD</a:t>
          </a:r>
        </a:p>
      </xdr:txBody>
    </xdr:sp>
    <xdr:clientData/>
  </xdr:twoCellAnchor>
  <xdr:twoCellAnchor>
    <xdr:from>
      <xdr:col>2</xdr:col>
      <xdr:colOff>537185</xdr:colOff>
      <xdr:row>9</xdr:row>
      <xdr:rowOff>163755</xdr:rowOff>
    </xdr:from>
    <xdr:to>
      <xdr:col>11</xdr:col>
      <xdr:colOff>400470</xdr:colOff>
      <xdr:row>24</xdr:row>
      <xdr:rowOff>89138</xdr:rowOff>
    </xdr:to>
    <xdr:graphicFrame macro="">
      <xdr:nvGraphicFramePr>
        <xdr:cNvPr id="4" name="Chart 3">
          <a:extLst>
            <a:ext uri="{FF2B5EF4-FFF2-40B4-BE49-F238E27FC236}">
              <a16:creationId xmlns:a16="http://schemas.microsoft.com/office/drawing/2014/main" id="{970087A4-EA57-4410-BCA0-A38A23BAC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20146</xdr:colOff>
      <xdr:row>9</xdr:row>
      <xdr:rowOff>137407</xdr:rowOff>
    </xdr:from>
    <xdr:to>
      <xdr:col>25</xdr:col>
      <xdr:colOff>527160</xdr:colOff>
      <xdr:row>24</xdr:row>
      <xdr:rowOff>110324</xdr:rowOff>
    </xdr:to>
    <xdr:graphicFrame macro="">
      <xdr:nvGraphicFramePr>
        <xdr:cNvPr id="5" name="Chart 4">
          <a:extLst>
            <a:ext uri="{FF2B5EF4-FFF2-40B4-BE49-F238E27FC236}">
              <a16:creationId xmlns:a16="http://schemas.microsoft.com/office/drawing/2014/main" id="{25344E43-C720-43DD-A9EF-466A7DE63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588986</xdr:colOff>
      <xdr:row>27</xdr:row>
      <xdr:rowOff>18407</xdr:rowOff>
    </xdr:from>
    <xdr:to>
      <xdr:col>27</xdr:col>
      <xdr:colOff>257681</xdr:colOff>
      <xdr:row>42</xdr:row>
      <xdr:rowOff>140951</xdr:rowOff>
    </xdr:to>
    <xdr:graphicFrame macro="">
      <xdr:nvGraphicFramePr>
        <xdr:cNvPr id="6" name="Chart 5">
          <a:extLst>
            <a:ext uri="{FF2B5EF4-FFF2-40B4-BE49-F238E27FC236}">
              <a16:creationId xmlns:a16="http://schemas.microsoft.com/office/drawing/2014/main" id="{1612B2B0-BFB1-4591-9550-463230D81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82728</xdr:colOff>
      <xdr:row>26</xdr:row>
      <xdr:rowOff>83499</xdr:rowOff>
    </xdr:from>
    <xdr:to>
      <xdr:col>12</xdr:col>
      <xdr:colOff>173022</xdr:colOff>
      <xdr:row>46</xdr:row>
      <xdr:rowOff>21376</xdr:rowOff>
    </xdr:to>
    <xdr:graphicFrame macro="">
      <xdr:nvGraphicFramePr>
        <xdr:cNvPr id="8" name="Chart 7">
          <a:extLst>
            <a:ext uri="{FF2B5EF4-FFF2-40B4-BE49-F238E27FC236}">
              <a16:creationId xmlns:a16="http://schemas.microsoft.com/office/drawing/2014/main" id="{7B70856E-D4C0-4813-827E-FA7F37F7A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refreshedDate="45489.423565393517" createdVersion="8" refreshedVersion="8" minRefreshableVersion="3" recordCount="243" xr:uid="{0CA42098-7A13-4EED-93BB-BC08F87EE6F5}">
  <cacheSource type="worksheet">
    <worksheetSource ref="A1:G244" sheet="tips"/>
  </cacheSource>
  <cacheFields count="7">
    <cacheField name="Sex" numFmtId="0">
      <sharedItems count="2">
        <s v="Female"/>
        <s v="Male"/>
      </sharedItems>
    </cacheField>
    <cacheField name="Smoker" numFmtId="0">
      <sharedItems count="2">
        <s v="No"/>
        <s v="Yes"/>
      </sharedItems>
    </cacheField>
    <cacheField name="Day" numFmtId="0">
      <sharedItems count="4">
        <s v="Sun"/>
        <s v="Sat"/>
        <s v="Thur"/>
        <s v="Fri"/>
      </sharedItems>
    </cacheField>
    <cacheField name="Time" numFmtId="0">
      <sharedItems/>
    </cacheField>
    <cacheField name="Size" numFmtId="0">
      <sharedItems containsSemiMixedTypes="0" containsString="0" containsNumber="1" containsInteger="1" minValue="1" maxValue="6" count="6">
        <n v="2"/>
        <n v="3"/>
        <n v="4"/>
        <n v="1"/>
        <n v="6"/>
        <n v="5"/>
      </sharedItems>
    </cacheField>
    <cacheField name="Total_bill" numFmtId="164">
      <sharedItems containsSemiMixedTypes="0" containsString="0" containsNumber="1" minValue="3.07" maxValue="50.81" count="229">
        <n v="16.989999999999998"/>
        <n v="10.34"/>
        <n v="21.01"/>
        <n v="23.68"/>
        <n v="24.59"/>
        <n v="25.29"/>
        <n v="8.77"/>
        <n v="26.88"/>
        <n v="15.04"/>
        <n v="14.78"/>
        <n v="10.27"/>
        <n v="35.26"/>
        <n v="15.42"/>
        <n v="18.43"/>
        <n v="14.83"/>
        <n v="21.58"/>
        <n v="10.33"/>
        <n v="16.29"/>
        <n v="16.97"/>
        <n v="20.65"/>
        <n v="17.920000000000002"/>
        <n v="20.29"/>
        <n v="15.77"/>
        <n v="39.42"/>
        <n v="19.82"/>
        <n v="17.809999999999999"/>
        <n v="13.37"/>
        <n v="12.69"/>
        <n v="21.7"/>
        <n v="19.649999999999999"/>
        <n v="9.5500000000000007"/>
        <n v="18.350000000000001"/>
        <n v="15.06"/>
        <n v="20.69"/>
        <n v="17.78"/>
        <n v="24.06"/>
        <n v="16.309999999999999"/>
        <n v="16.93"/>
        <n v="18.690000000000001"/>
        <n v="31.27"/>
        <n v="16.04"/>
        <n v="17.46"/>
        <n v="13.94"/>
        <n v="9.68"/>
        <n v="30.4"/>
        <n v="18.29"/>
        <n v="22.23"/>
        <n v="32.4"/>
        <n v="28.55"/>
        <n v="18.04"/>
        <n v="12.54"/>
        <n v="10.29"/>
        <n v="34.81"/>
        <n v="9.94"/>
        <n v="25.56"/>
        <n v="19.489999999999998"/>
        <n v="38.01"/>
        <n v="26.41"/>
        <n v="11.24"/>
        <n v="48.27"/>
        <n v="13.81"/>
        <n v="11.02"/>
        <n v="17.59"/>
        <n v="20.079999999999998"/>
        <n v="16.45"/>
        <n v="3.07"/>
        <n v="20.23"/>
        <n v="15.01"/>
        <n v="12.02"/>
        <n v="17.07"/>
        <n v="26.86"/>
        <n v="25.28"/>
        <n v="14.73"/>
        <n v="10.51"/>
        <n v="27.2"/>
        <n v="22.76"/>
        <n v="17.29"/>
        <n v="19.440000000000001"/>
        <n v="16.66"/>
        <n v="10.07"/>
        <n v="32.68"/>
        <n v="15.98"/>
        <n v="34.83"/>
        <n v="13.03"/>
        <n v="18.28"/>
        <n v="24.71"/>
        <n v="21.16"/>
        <n v="28.97"/>
        <n v="22.49"/>
        <n v="5.75"/>
        <n v="16.32"/>
        <n v="22.75"/>
        <n v="40.17"/>
        <n v="27.28"/>
        <n v="12.03"/>
        <n v="12.46"/>
        <n v="11.35"/>
        <n v="15.38"/>
        <n v="44.3"/>
        <n v="22.42"/>
        <n v="20.92"/>
        <n v="15.36"/>
        <n v="20.49"/>
        <n v="25.21"/>
        <n v="18.239999999999998"/>
        <n v="14.31"/>
        <n v="14"/>
        <n v="7.25"/>
        <n v="38.07"/>
        <n v="23.95"/>
        <n v="25.71"/>
        <n v="17.309999999999999"/>
        <n v="29.93"/>
        <n v="10.65"/>
        <n v="12.43"/>
        <n v="24.08"/>
        <n v="11.69"/>
        <n v="13.42"/>
        <n v="14.26"/>
        <n v="15.95"/>
        <n v="12.48"/>
        <n v="29.8"/>
        <n v="8.52"/>
        <n v="14.52"/>
        <n v="11.38"/>
        <n v="22.82"/>
        <n v="19.079999999999998"/>
        <n v="20.27"/>
        <n v="11.17"/>
        <n v="12.26"/>
        <n v="18.260000000000002"/>
        <n v="8.51"/>
        <n v="14.15"/>
        <n v="16"/>
        <n v="13.16"/>
        <n v="17.47"/>
        <n v="34.299999999999997"/>
        <n v="41.19"/>
        <n v="27.05"/>
        <n v="16.43"/>
        <n v="8.35"/>
        <n v="18.64"/>
        <n v="11.87"/>
        <n v="9.7799999999999994"/>
        <n v="7.51"/>
        <n v="14.07"/>
        <n v="13.13"/>
        <n v="17.260000000000002"/>
        <n v="24.55"/>
        <n v="19.77"/>
        <n v="29.85"/>
        <n v="48.17"/>
        <n v="25"/>
        <n v="13.39"/>
        <n v="16.489999999999998"/>
        <n v="21.5"/>
        <n v="12.66"/>
        <n v="16.21"/>
        <n v="17.510000000000002"/>
        <n v="24.52"/>
        <n v="20.76"/>
        <n v="31.71"/>
        <n v="10.59"/>
        <n v="10.63"/>
        <n v="50.81"/>
        <n v="15.81"/>
        <n v="31.85"/>
        <n v="16.82"/>
        <n v="32.9"/>
        <n v="17.89"/>
        <n v="14.48"/>
        <n v="9.6"/>
        <n v="34.630000000000003"/>
        <n v="34.65"/>
        <n v="23.33"/>
        <n v="45.35"/>
        <n v="23.17"/>
        <n v="40.549999999999997"/>
        <n v="20.9"/>
        <n v="30.46"/>
        <n v="18.149999999999999"/>
        <n v="23.1"/>
        <n v="15.69"/>
        <n v="19.809999999999999"/>
        <n v="28.44"/>
        <n v="15.48"/>
        <n v="16.579999999999998"/>
        <n v="7.56"/>
        <n v="43.11"/>
        <n v="13"/>
        <n v="13.51"/>
        <n v="18.71"/>
        <n v="12.74"/>
        <n v="16.399999999999999"/>
        <n v="20.53"/>
        <n v="16.47"/>
        <n v="26.59"/>
        <n v="38.729999999999997"/>
        <n v="24.27"/>
        <n v="12.76"/>
        <n v="30.06"/>
        <n v="25.89"/>
        <n v="48.33"/>
        <n v="13.27"/>
        <n v="28.17"/>
        <n v="12.9"/>
        <n v="28.15"/>
        <n v="11.59"/>
        <n v="7.74"/>
        <n v="30.14"/>
        <n v="12.16"/>
        <n v="8.58"/>
        <n v="16.27"/>
        <n v="10.09"/>
        <n v="20.45"/>
        <n v="13.28"/>
        <n v="22.12"/>
        <n v="24.01"/>
        <n v="11.61"/>
        <n v="10.77"/>
        <n v="15.53"/>
        <n v="12.6"/>
        <n v="32.83"/>
        <n v="35.83"/>
        <n v="29.03"/>
        <n v="27.18"/>
        <n v="22.67"/>
        <n v="17.82"/>
        <n v="18.78"/>
      </sharedItems>
    </cacheField>
    <cacheField name="Tip" numFmtId="164">
      <sharedItems containsSemiMixedTypes="0" containsString="0" containsNumber="1" minValue="1" maxValue="10" count="123">
        <n v="1.01"/>
        <n v="1.66"/>
        <n v="3.5"/>
        <n v="3.31"/>
        <n v="3.61"/>
        <n v="4.71"/>
        <n v="2"/>
        <n v="3.12"/>
        <n v="1.96"/>
        <n v="3.23"/>
        <n v="1.71"/>
        <n v="5"/>
        <n v="1.57"/>
        <n v="3"/>
        <n v="3.02"/>
        <n v="3.92"/>
        <n v="1.67"/>
        <n v="3.71"/>
        <n v="3.35"/>
        <n v="4.08"/>
        <n v="2.75"/>
        <n v="2.23"/>
        <n v="7.58"/>
        <n v="3.18"/>
        <n v="2.34"/>
        <n v="4.3"/>
        <n v="1.45"/>
        <n v="2.5"/>
        <n v="2.4500000000000002"/>
        <n v="3.27"/>
        <n v="3.6"/>
        <n v="3.07"/>
        <n v="2.31"/>
        <n v="2.2400000000000002"/>
        <n v="2.54"/>
        <n v="3.06"/>
        <n v="1.32"/>
        <n v="5.6"/>
        <n v="6"/>
        <n v="2.0499999999999998"/>
        <n v="2.6"/>
        <n v="5.2"/>
        <n v="1.56"/>
        <n v="4.34"/>
        <n v="3.51"/>
        <n v="1.5"/>
        <n v="1.76"/>
        <n v="6.73"/>
        <n v="3.21"/>
        <n v="1.98"/>
        <n v="3.76"/>
        <n v="2.64"/>
        <n v="3.15"/>
        <n v="2.4700000000000002"/>
        <n v="1"/>
        <n v="2.0099999999999998"/>
        <n v="2.09"/>
        <n v="1.97"/>
        <n v="3.14"/>
        <n v="2.2000000000000002"/>
        <n v="1.25"/>
        <n v="3.08"/>
        <n v="4"/>
        <n v="2.71"/>
        <n v="3.4"/>
        <n v="1.83"/>
        <n v="2.0299999999999998"/>
        <n v="5.17"/>
        <n v="5.85"/>
        <n v="3.25"/>
        <n v="4.7300000000000004"/>
        <n v="3.48"/>
        <n v="1.64"/>
        <n v="4.0599999999999996"/>
        <n v="4.29"/>
        <n v="2.5499999999999998"/>
        <n v="5.07"/>
        <n v="1.8"/>
        <n v="2.92"/>
        <n v="1.68"/>
        <n v="2.52"/>
        <n v="4.2"/>
        <n v="1.48"/>
        <n v="2.1800000000000002"/>
        <n v="2.83"/>
        <n v="6.7"/>
        <n v="2.2999999999999998"/>
        <n v="1.36"/>
        <n v="1.63"/>
        <n v="1.73"/>
        <n v="2.74"/>
        <n v="5.14"/>
        <n v="3.75"/>
        <n v="2.61"/>
        <n v="4.5"/>
        <n v="1.61"/>
        <n v="10"/>
        <n v="3.16"/>
        <n v="5.15"/>
        <n v="3.11"/>
        <n v="3.55"/>
        <n v="3.68"/>
        <n v="5.65"/>
        <n v="6.5"/>
        <n v="4.1900000000000004"/>
        <n v="2.56"/>
        <n v="2.02"/>
        <n v="1.44"/>
        <n v="3.41"/>
        <n v="5.16"/>
        <n v="9"/>
        <n v="1.1000000000000001"/>
        <n v="3.09"/>
        <n v="1.92"/>
        <n v="1.58"/>
        <n v="2.72"/>
        <n v="2.88"/>
        <n v="3.39"/>
        <n v="1.47"/>
        <n v="1.17"/>
        <n v="4.67"/>
        <n v="5.92"/>
        <n v="1.75"/>
      </sharedItems>
    </cacheField>
  </cacheFields>
  <extLst>
    <ext xmlns:x14="http://schemas.microsoft.com/office/spreadsheetml/2009/9/main" uri="{725AE2AE-9491-48be-B2B4-4EB974FC3084}">
      <x14:pivotCacheDefinition pivotCacheId="732109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x v="0"/>
    <s v="Dinner"/>
    <x v="0"/>
    <x v="0"/>
    <x v="0"/>
  </r>
  <r>
    <x v="1"/>
    <x v="0"/>
    <x v="0"/>
    <s v="Dinner"/>
    <x v="1"/>
    <x v="1"/>
    <x v="1"/>
  </r>
  <r>
    <x v="1"/>
    <x v="0"/>
    <x v="0"/>
    <s v="Dinner"/>
    <x v="1"/>
    <x v="2"/>
    <x v="2"/>
  </r>
  <r>
    <x v="1"/>
    <x v="0"/>
    <x v="0"/>
    <s v="Dinner"/>
    <x v="0"/>
    <x v="3"/>
    <x v="3"/>
  </r>
  <r>
    <x v="0"/>
    <x v="0"/>
    <x v="0"/>
    <s v="Dinner"/>
    <x v="2"/>
    <x v="4"/>
    <x v="4"/>
  </r>
  <r>
    <x v="1"/>
    <x v="0"/>
    <x v="0"/>
    <s v="Dinner"/>
    <x v="2"/>
    <x v="5"/>
    <x v="5"/>
  </r>
  <r>
    <x v="1"/>
    <x v="0"/>
    <x v="0"/>
    <s v="Dinner"/>
    <x v="0"/>
    <x v="6"/>
    <x v="6"/>
  </r>
  <r>
    <x v="1"/>
    <x v="0"/>
    <x v="0"/>
    <s v="Dinner"/>
    <x v="2"/>
    <x v="7"/>
    <x v="7"/>
  </r>
  <r>
    <x v="1"/>
    <x v="0"/>
    <x v="0"/>
    <s v="Dinner"/>
    <x v="0"/>
    <x v="8"/>
    <x v="8"/>
  </r>
  <r>
    <x v="1"/>
    <x v="0"/>
    <x v="0"/>
    <s v="Dinner"/>
    <x v="0"/>
    <x v="9"/>
    <x v="9"/>
  </r>
  <r>
    <x v="1"/>
    <x v="0"/>
    <x v="0"/>
    <s v="Dinner"/>
    <x v="0"/>
    <x v="10"/>
    <x v="10"/>
  </r>
  <r>
    <x v="0"/>
    <x v="0"/>
    <x v="0"/>
    <s v="Dinner"/>
    <x v="2"/>
    <x v="11"/>
    <x v="11"/>
  </r>
  <r>
    <x v="1"/>
    <x v="0"/>
    <x v="0"/>
    <s v="Dinner"/>
    <x v="0"/>
    <x v="12"/>
    <x v="12"/>
  </r>
  <r>
    <x v="1"/>
    <x v="0"/>
    <x v="0"/>
    <s v="Dinner"/>
    <x v="2"/>
    <x v="13"/>
    <x v="13"/>
  </r>
  <r>
    <x v="0"/>
    <x v="0"/>
    <x v="0"/>
    <s v="Dinner"/>
    <x v="0"/>
    <x v="14"/>
    <x v="14"/>
  </r>
  <r>
    <x v="1"/>
    <x v="0"/>
    <x v="0"/>
    <s v="Dinner"/>
    <x v="0"/>
    <x v="15"/>
    <x v="15"/>
  </r>
  <r>
    <x v="0"/>
    <x v="0"/>
    <x v="0"/>
    <s v="Dinner"/>
    <x v="1"/>
    <x v="16"/>
    <x v="16"/>
  </r>
  <r>
    <x v="1"/>
    <x v="0"/>
    <x v="0"/>
    <s v="Dinner"/>
    <x v="1"/>
    <x v="17"/>
    <x v="17"/>
  </r>
  <r>
    <x v="0"/>
    <x v="0"/>
    <x v="0"/>
    <s v="Dinner"/>
    <x v="1"/>
    <x v="18"/>
    <x v="2"/>
  </r>
  <r>
    <x v="1"/>
    <x v="0"/>
    <x v="1"/>
    <s v="Dinner"/>
    <x v="1"/>
    <x v="19"/>
    <x v="18"/>
  </r>
  <r>
    <x v="1"/>
    <x v="0"/>
    <x v="1"/>
    <s v="Dinner"/>
    <x v="0"/>
    <x v="20"/>
    <x v="19"/>
  </r>
  <r>
    <x v="0"/>
    <x v="0"/>
    <x v="1"/>
    <s v="Dinner"/>
    <x v="0"/>
    <x v="21"/>
    <x v="20"/>
  </r>
  <r>
    <x v="0"/>
    <x v="0"/>
    <x v="1"/>
    <s v="Dinner"/>
    <x v="0"/>
    <x v="22"/>
    <x v="21"/>
  </r>
  <r>
    <x v="1"/>
    <x v="0"/>
    <x v="1"/>
    <s v="Dinner"/>
    <x v="2"/>
    <x v="23"/>
    <x v="22"/>
  </r>
  <r>
    <x v="1"/>
    <x v="0"/>
    <x v="1"/>
    <s v="Dinner"/>
    <x v="0"/>
    <x v="24"/>
    <x v="23"/>
  </r>
  <r>
    <x v="1"/>
    <x v="0"/>
    <x v="1"/>
    <s v="Dinner"/>
    <x v="2"/>
    <x v="25"/>
    <x v="24"/>
  </r>
  <r>
    <x v="1"/>
    <x v="0"/>
    <x v="1"/>
    <s v="Dinner"/>
    <x v="0"/>
    <x v="26"/>
    <x v="6"/>
  </r>
  <r>
    <x v="1"/>
    <x v="0"/>
    <x v="1"/>
    <s v="Dinner"/>
    <x v="0"/>
    <x v="27"/>
    <x v="6"/>
  </r>
  <r>
    <x v="1"/>
    <x v="0"/>
    <x v="1"/>
    <s v="Dinner"/>
    <x v="0"/>
    <x v="28"/>
    <x v="25"/>
  </r>
  <r>
    <x v="0"/>
    <x v="0"/>
    <x v="1"/>
    <s v="Dinner"/>
    <x v="0"/>
    <x v="29"/>
    <x v="13"/>
  </r>
  <r>
    <x v="1"/>
    <x v="0"/>
    <x v="1"/>
    <s v="Dinner"/>
    <x v="0"/>
    <x v="30"/>
    <x v="26"/>
  </r>
  <r>
    <x v="1"/>
    <x v="0"/>
    <x v="1"/>
    <s v="Dinner"/>
    <x v="2"/>
    <x v="31"/>
    <x v="27"/>
  </r>
  <r>
    <x v="0"/>
    <x v="0"/>
    <x v="1"/>
    <s v="Dinner"/>
    <x v="0"/>
    <x v="32"/>
    <x v="13"/>
  </r>
  <r>
    <x v="0"/>
    <x v="0"/>
    <x v="1"/>
    <s v="Dinner"/>
    <x v="2"/>
    <x v="33"/>
    <x v="28"/>
  </r>
  <r>
    <x v="1"/>
    <x v="0"/>
    <x v="1"/>
    <s v="Dinner"/>
    <x v="0"/>
    <x v="34"/>
    <x v="29"/>
  </r>
  <r>
    <x v="1"/>
    <x v="0"/>
    <x v="1"/>
    <s v="Dinner"/>
    <x v="1"/>
    <x v="35"/>
    <x v="30"/>
  </r>
  <r>
    <x v="1"/>
    <x v="0"/>
    <x v="1"/>
    <s v="Dinner"/>
    <x v="1"/>
    <x v="36"/>
    <x v="6"/>
  </r>
  <r>
    <x v="0"/>
    <x v="0"/>
    <x v="1"/>
    <s v="Dinner"/>
    <x v="1"/>
    <x v="37"/>
    <x v="31"/>
  </r>
  <r>
    <x v="1"/>
    <x v="0"/>
    <x v="1"/>
    <s v="Dinner"/>
    <x v="1"/>
    <x v="38"/>
    <x v="32"/>
  </r>
  <r>
    <x v="1"/>
    <x v="0"/>
    <x v="1"/>
    <s v="Dinner"/>
    <x v="1"/>
    <x v="39"/>
    <x v="11"/>
  </r>
  <r>
    <x v="1"/>
    <x v="0"/>
    <x v="1"/>
    <s v="Dinner"/>
    <x v="1"/>
    <x v="40"/>
    <x v="33"/>
  </r>
  <r>
    <x v="1"/>
    <x v="0"/>
    <x v="0"/>
    <s v="Dinner"/>
    <x v="0"/>
    <x v="41"/>
    <x v="34"/>
  </r>
  <r>
    <x v="1"/>
    <x v="0"/>
    <x v="0"/>
    <s v="Dinner"/>
    <x v="0"/>
    <x v="42"/>
    <x v="35"/>
  </r>
  <r>
    <x v="1"/>
    <x v="0"/>
    <x v="0"/>
    <s v="Dinner"/>
    <x v="0"/>
    <x v="43"/>
    <x v="36"/>
  </r>
  <r>
    <x v="1"/>
    <x v="0"/>
    <x v="0"/>
    <s v="Dinner"/>
    <x v="2"/>
    <x v="44"/>
    <x v="37"/>
  </r>
  <r>
    <x v="1"/>
    <x v="0"/>
    <x v="0"/>
    <s v="Dinner"/>
    <x v="0"/>
    <x v="45"/>
    <x v="13"/>
  </r>
  <r>
    <x v="1"/>
    <x v="0"/>
    <x v="0"/>
    <s v="Dinner"/>
    <x v="0"/>
    <x v="46"/>
    <x v="11"/>
  </r>
  <r>
    <x v="1"/>
    <x v="0"/>
    <x v="0"/>
    <s v="Dinner"/>
    <x v="2"/>
    <x v="47"/>
    <x v="38"/>
  </r>
  <r>
    <x v="1"/>
    <x v="0"/>
    <x v="0"/>
    <s v="Dinner"/>
    <x v="1"/>
    <x v="48"/>
    <x v="39"/>
  </r>
  <r>
    <x v="1"/>
    <x v="0"/>
    <x v="0"/>
    <s v="Dinner"/>
    <x v="0"/>
    <x v="49"/>
    <x v="13"/>
  </r>
  <r>
    <x v="1"/>
    <x v="0"/>
    <x v="0"/>
    <s v="Dinner"/>
    <x v="0"/>
    <x v="50"/>
    <x v="27"/>
  </r>
  <r>
    <x v="0"/>
    <x v="0"/>
    <x v="0"/>
    <s v="Dinner"/>
    <x v="0"/>
    <x v="51"/>
    <x v="40"/>
  </r>
  <r>
    <x v="0"/>
    <x v="0"/>
    <x v="0"/>
    <s v="Dinner"/>
    <x v="2"/>
    <x v="52"/>
    <x v="41"/>
  </r>
  <r>
    <x v="1"/>
    <x v="0"/>
    <x v="0"/>
    <s v="Dinner"/>
    <x v="0"/>
    <x v="53"/>
    <x v="42"/>
  </r>
  <r>
    <x v="1"/>
    <x v="0"/>
    <x v="0"/>
    <s v="Dinner"/>
    <x v="2"/>
    <x v="54"/>
    <x v="43"/>
  </r>
  <r>
    <x v="1"/>
    <x v="0"/>
    <x v="0"/>
    <s v="Dinner"/>
    <x v="0"/>
    <x v="55"/>
    <x v="44"/>
  </r>
  <r>
    <x v="1"/>
    <x v="1"/>
    <x v="1"/>
    <s v="Dinner"/>
    <x v="2"/>
    <x v="56"/>
    <x v="13"/>
  </r>
  <r>
    <x v="0"/>
    <x v="0"/>
    <x v="1"/>
    <s v="Dinner"/>
    <x v="0"/>
    <x v="57"/>
    <x v="45"/>
  </r>
  <r>
    <x v="1"/>
    <x v="1"/>
    <x v="1"/>
    <s v="Dinner"/>
    <x v="0"/>
    <x v="58"/>
    <x v="46"/>
  </r>
  <r>
    <x v="1"/>
    <x v="0"/>
    <x v="1"/>
    <s v="Dinner"/>
    <x v="2"/>
    <x v="59"/>
    <x v="47"/>
  </r>
  <r>
    <x v="1"/>
    <x v="1"/>
    <x v="1"/>
    <s v="Dinner"/>
    <x v="0"/>
    <x v="21"/>
    <x v="48"/>
  </r>
  <r>
    <x v="1"/>
    <x v="1"/>
    <x v="1"/>
    <s v="Dinner"/>
    <x v="0"/>
    <x v="60"/>
    <x v="6"/>
  </r>
  <r>
    <x v="1"/>
    <x v="1"/>
    <x v="1"/>
    <s v="Dinner"/>
    <x v="0"/>
    <x v="61"/>
    <x v="49"/>
  </r>
  <r>
    <x v="1"/>
    <x v="1"/>
    <x v="1"/>
    <s v="Dinner"/>
    <x v="2"/>
    <x v="45"/>
    <x v="50"/>
  </r>
  <r>
    <x v="1"/>
    <x v="0"/>
    <x v="1"/>
    <s v="Dinner"/>
    <x v="1"/>
    <x v="62"/>
    <x v="51"/>
  </r>
  <r>
    <x v="1"/>
    <x v="0"/>
    <x v="1"/>
    <s v="Dinner"/>
    <x v="1"/>
    <x v="63"/>
    <x v="52"/>
  </r>
  <r>
    <x v="0"/>
    <x v="0"/>
    <x v="1"/>
    <s v="Dinner"/>
    <x v="0"/>
    <x v="64"/>
    <x v="53"/>
  </r>
  <r>
    <x v="0"/>
    <x v="1"/>
    <x v="1"/>
    <s v="Dinner"/>
    <x v="3"/>
    <x v="65"/>
    <x v="54"/>
  </r>
  <r>
    <x v="1"/>
    <x v="0"/>
    <x v="1"/>
    <s v="Dinner"/>
    <x v="0"/>
    <x v="66"/>
    <x v="55"/>
  </r>
  <r>
    <x v="1"/>
    <x v="1"/>
    <x v="1"/>
    <s v="Dinner"/>
    <x v="0"/>
    <x v="67"/>
    <x v="56"/>
  </r>
  <r>
    <x v="1"/>
    <x v="0"/>
    <x v="1"/>
    <s v="Dinner"/>
    <x v="0"/>
    <x v="68"/>
    <x v="57"/>
  </r>
  <r>
    <x v="0"/>
    <x v="0"/>
    <x v="1"/>
    <s v="Dinner"/>
    <x v="1"/>
    <x v="69"/>
    <x v="13"/>
  </r>
  <r>
    <x v="0"/>
    <x v="1"/>
    <x v="1"/>
    <s v="Dinner"/>
    <x v="0"/>
    <x v="70"/>
    <x v="58"/>
  </r>
  <r>
    <x v="0"/>
    <x v="1"/>
    <x v="1"/>
    <s v="Dinner"/>
    <x v="0"/>
    <x v="71"/>
    <x v="11"/>
  </r>
  <r>
    <x v="0"/>
    <x v="0"/>
    <x v="1"/>
    <s v="Dinner"/>
    <x v="0"/>
    <x v="72"/>
    <x v="59"/>
  </r>
  <r>
    <x v="1"/>
    <x v="0"/>
    <x v="1"/>
    <s v="Dinner"/>
    <x v="0"/>
    <x v="73"/>
    <x v="60"/>
  </r>
  <r>
    <x v="1"/>
    <x v="1"/>
    <x v="1"/>
    <s v="Dinner"/>
    <x v="0"/>
    <x v="20"/>
    <x v="61"/>
  </r>
  <r>
    <x v="1"/>
    <x v="0"/>
    <x v="2"/>
    <s v="Lunch"/>
    <x v="2"/>
    <x v="74"/>
    <x v="62"/>
  </r>
  <r>
    <x v="1"/>
    <x v="0"/>
    <x v="2"/>
    <s v="Lunch"/>
    <x v="0"/>
    <x v="75"/>
    <x v="13"/>
  </r>
  <r>
    <x v="1"/>
    <x v="0"/>
    <x v="2"/>
    <s v="Lunch"/>
    <x v="0"/>
    <x v="76"/>
    <x v="63"/>
  </r>
  <r>
    <x v="1"/>
    <x v="1"/>
    <x v="2"/>
    <s v="Lunch"/>
    <x v="0"/>
    <x v="77"/>
    <x v="13"/>
  </r>
  <r>
    <x v="1"/>
    <x v="0"/>
    <x v="2"/>
    <s v="Lunch"/>
    <x v="0"/>
    <x v="78"/>
    <x v="64"/>
  </r>
  <r>
    <x v="0"/>
    <x v="0"/>
    <x v="2"/>
    <s v="Lunch"/>
    <x v="3"/>
    <x v="79"/>
    <x v="65"/>
  </r>
  <r>
    <x v="1"/>
    <x v="1"/>
    <x v="2"/>
    <s v="Lunch"/>
    <x v="0"/>
    <x v="80"/>
    <x v="11"/>
  </r>
  <r>
    <x v="1"/>
    <x v="0"/>
    <x v="2"/>
    <s v="Lunch"/>
    <x v="0"/>
    <x v="81"/>
    <x v="66"/>
  </r>
  <r>
    <x v="0"/>
    <x v="0"/>
    <x v="2"/>
    <s v="Lunch"/>
    <x v="2"/>
    <x v="82"/>
    <x v="67"/>
  </r>
  <r>
    <x v="1"/>
    <x v="0"/>
    <x v="2"/>
    <s v="Lunch"/>
    <x v="0"/>
    <x v="83"/>
    <x v="6"/>
  </r>
  <r>
    <x v="1"/>
    <x v="0"/>
    <x v="2"/>
    <s v="Lunch"/>
    <x v="0"/>
    <x v="84"/>
    <x v="62"/>
  </r>
  <r>
    <x v="1"/>
    <x v="0"/>
    <x v="2"/>
    <s v="Lunch"/>
    <x v="0"/>
    <x v="85"/>
    <x v="68"/>
  </r>
  <r>
    <x v="1"/>
    <x v="0"/>
    <x v="2"/>
    <s v="Lunch"/>
    <x v="0"/>
    <x v="86"/>
    <x v="13"/>
  </r>
  <r>
    <x v="1"/>
    <x v="1"/>
    <x v="3"/>
    <s v="Dinner"/>
    <x v="0"/>
    <x v="87"/>
    <x v="13"/>
  </r>
  <r>
    <x v="1"/>
    <x v="0"/>
    <x v="3"/>
    <s v="Dinner"/>
    <x v="0"/>
    <x v="88"/>
    <x v="2"/>
  </r>
  <r>
    <x v="0"/>
    <x v="1"/>
    <x v="3"/>
    <s v="Dinner"/>
    <x v="0"/>
    <x v="89"/>
    <x v="54"/>
  </r>
  <r>
    <x v="0"/>
    <x v="1"/>
    <x v="3"/>
    <s v="Dinner"/>
    <x v="0"/>
    <x v="90"/>
    <x v="25"/>
  </r>
  <r>
    <x v="0"/>
    <x v="0"/>
    <x v="3"/>
    <s v="Dinner"/>
    <x v="0"/>
    <x v="91"/>
    <x v="69"/>
  </r>
  <r>
    <x v="1"/>
    <x v="1"/>
    <x v="3"/>
    <s v="Dinner"/>
    <x v="2"/>
    <x v="92"/>
    <x v="70"/>
  </r>
  <r>
    <x v="1"/>
    <x v="1"/>
    <x v="3"/>
    <s v="Dinner"/>
    <x v="0"/>
    <x v="93"/>
    <x v="62"/>
  </r>
  <r>
    <x v="1"/>
    <x v="1"/>
    <x v="3"/>
    <s v="Dinner"/>
    <x v="0"/>
    <x v="94"/>
    <x v="45"/>
  </r>
  <r>
    <x v="1"/>
    <x v="1"/>
    <x v="3"/>
    <s v="Dinner"/>
    <x v="0"/>
    <x v="2"/>
    <x v="13"/>
  </r>
  <r>
    <x v="1"/>
    <x v="0"/>
    <x v="3"/>
    <s v="Dinner"/>
    <x v="0"/>
    <x v="95"/>
    <x v="45"/>
  </r>
  <r>
    <x v="0"/>
    <x v="1"/>
    <x v="3"/>
    <s v="Dinner"/>
    <x v="0"/>
    <x v="96"/>
    <x v="27"/>
  </r>
  <r>
    <x v="0"/>
    <x v="1"/>
    <x v="3"/>
    <s v="Dinner"/>
    <x v="0"/>
    <x v="97"/>
    <x v="13"/>
  </r>
  <r>
    <x v="0"/>
    <x v="1"/>
    <x v="1"/>
    <s v="Dinner"/>
    <x v="1"/>
    <x v="98"/>
    <x v="27"/>
  </r>
  <r>
    <x v="0"/>
    <x v="1"/>
    <x v="1"/>
    <s v="Dinner"/>
    <x v="0"/>
    <x v="99"/>
    <x v="71"/>
  </r>
  <r>
    <x v="0"/>
    <x v="0"/>
    <x v="1"/>
    <s v="Dinner"/>
    <x v="0"/>
    <x v="100"/>
    <x v="19"/>
  </r>
  <r>
    <x v="1"/>
    <x v="1"/>
    <x v="1"/>
    <s v="Dinner"/>
    <x v="0"/>
    <x v="101"/>
    <x v="72"/>
  </r>
  <r>
    <x v="1"/>
    <x v="1"/>
    <x v="1"/>
    <s v="Dinner"/>
    <x v="0"/>
    <x v="102"/>
    <x v="73"/>
  </r>
  <r>
    <x v="1"/>
    <x v="1"/>
    <x v="1"/>
    <s v="Dinner"/>
    <x v="0"/>
    <x v="103"/>
    <x v="74"/>
  </r>
  <r>
    <x v="1"/>
    <x v="0"/>
    <x v="1"/>
    <s v="Dinner"/>
    <x v="0"/>
    <x v="104"/>
    <x v="50"/>
  </r>
  <r>
    <x v="0"/>
    <x v="1"/>
    <x v="1"/>
    <s v="Dinner"/>
    <x v="0"/>
    <x v="105"/>
    <x v="62"/>
  </r>
  <r>
    <x v="1"/>
    <x v="0"/>
    <x v="1"/>
    <s v="Dinner"/>
    <x v="0"/>
    <x v="106"/>
    <x v="13"/>
  </r>
  <r>
    <x v="0"/>
    <x v="0"/>
    <x v="1"/>
    <s v="Dinner"/>
    <x v="3"/>
    <x v="107"/>
    <x v="54"/>
  </r>
  <r>
    <x v="1"/>
    <x v="0"/>
    <x v="0"/>
    <s v="Dinner"/>
    <x v="1"/>
    <x v="108"/>
    <x v="62"/>
  </r>
  <r>
    <x v="1"/>
    <x v="0"/>
    <x v="0"/>
    <s v="Dinner"/>
    <x v="0"/>
    <x v="109"/>
    <x v="75"/>
  </r>
  <r>
    <x v="0"/>
    <x v="0"/>
    <x v="0"/>
    <s v="Dinner"/>
    <x v="1"/>
    <x v="110"/>
    <x v="62"/>
  </r>
  <r>
    <x v="0"/>
    <x v="0"/>
    <x v="0"/>
    <s v="Dinner"/>
    <x v="0"/>
    <x v="111"/>
    <x v="2"/>
  </r>
  <r>
    <x v="1"/>
    <x v="0"/>
    <x v="0"/>
    <s v="Dinner"/>
    <x v="2"/>
    <x v="112"/>
    <x v="76"/>
  </r>
  <r>
    <x v="0"/>
    <x v="0"/>
    <x v="2"/>
    <s v="Lunch"/>
    <x v="0"/>
    <x v="113"/>
    <x v="45"/>
  </r>
  <r>
    <x v="0"/>
    <x v="0"/>
    <x v="2"/>
    <s v="Lunch"/>
    <x v="0"/>
    <x v="114"/>
    <x v="77"/>
  </r>
  <r>
    <x v="0"/>
    <x v="0"/>
    <x v="2"/>
    <s v="Lunch"/>
    <x v="2"/>
    <x v="115"/>
    <x v="78"/>
  </r>
  <r>
    <x v="1"/>
    <x v="0"/>
    <x v="2"/>
    <s v="Lunch"/>
    <x v="0"/>
    <x v="116"/>
    <x v="32"/>
  </r>
  <r>
    <x v="0"/>
    <x v="0"/>
    <x v="2"/>
    <s v="Lunch"/>
    <x v="0"/>
    <x v="117"/>
    <x v="79"/>
  </r>
  <r>
    <x v="1"/>
    <x v="0"/>
    <x v="2"/>
    <s v="Lunch"/>
    <x v="0"/>
    <x v="118"/>
    <x v="27"/>
  </r>
  <r>
    <x v="1"/>
    <x v="0"/>
    <x v="2"/>
    <s v="Lunch"/>
    <x v="0"/>
    <x v="119"/>
    <x v="6"/>
  </r>
  <r>
    <x v="0"/>
    <x v="0"/>
    <x v="2"/>
    <s v="Lunch"/>
    <x v="0"/>
    <x v="120"/>
    <x v="80"/>
  </r>
  <r>
    <x v="0"/>
    <x v="0"/>
    <x v="2"/>
    <s v="Lunch"/>
    <x v="4"/>
    <x v="121"/>
    <x v="81"/>
  </r>
  <r>
    <x v="1"/>
    <x v="0"/>
    <x v="2"/>
    <s v="Lunch"/>
    <x v="0"/>
    <x v="122"/>
    <x v="82"/>
  </r>
  <r>
    <x v="0"/>
    <x v="0"/>
    <x v="2"/>
    <s v="Lunch"/>
    <x v="0"/>
    <x v="123"/>
    <x v="6"/>
  </r>
  <r>
    <x v="0"/>
    <x v="0"/>
    <x v="2"/>
    <s v="Lunch"/>
    <x v="0"/>
    <x v="124"/>
    <x v="6"/>
  </r>
  <r>
    <x v="1"/>
    <x v="0"/>
    <x v="2"/>
    <s v="Lunch"/>
    <x v="1"/>
    <x v="125"/>
    <x v="83"/>
  </r>
  <r>
    <x v="1"/>
    <x v="0"/>
    <x v="2"/>
    <s v="Lunch"/>
    <x v="0"/>
    <x v="126"/>
    <x v="45"/>
  </r>
  <r>
    <x v="0"/>
    <x v="0"/>
    <x v="2"/>
    <s v="Lunch"/>
    <x v="0"/>
    <x v="127"/>
    <x v="84"/>
  </r>
  <r>
    <x v="0"/>
    <x v="0"/>
    <x v="2"/>
    <s v="Lunch"/>
    <x v="0"/>
    <x v="128"/>
    <x v="45"/>
  </r>
  <r>
    <x v="0"/>
    <x v="0"/>
    <x v="2"/>
    <s v="Lunch"/>
    <x v="0"/>
    <x v="129"/>
    <x v="6"/>
  </r>
  <r>
    <x v="0"/>
    <x v="0"/>
    <x v="2"/>
    <s v="Lunch"/>
    <x v="0"/>
    <x v="130"/>
    <x v="69"/>
  </r>
  <r>
    <x v="0"/>
    <x v="0"/>
    <x v="2"/>
    <s v="Lunch"/>
    <x v="0"/>
    <x v="131"/>
    <x v="60"/>
  </r>
  <r>
    <x v="0"/>
    <x v="0"/>
    <x v="2"/>
    <s v="Lunch"/>
    <x v="0"/>
    <x v="16"/>
    <x v="6"/>
  </r>
  <r>
    <x v="0"/>
    <x v="0"/>
    <x v="2"/>
    <s v="Lunch"/>
    <x v="0"/>
    <x v="132"/>
    <x v="6"/>
  </r>
  <r>
    <x v="1"/>
    <x v="1"/>
    <x v="2"/>
    <s v="Lunch"/>
    <x v="0"/>
    <x v="133"/>
    <x v="6"/>
  </r>
  <r>
    <x v="0"/>
    <x v="0"/>
    <x v="2"/>
    <s v="Lunch"/>
    <x v="0"/>
    <x v="134"/>
    <x v="20"/>
  </r>
  <r>
    <x v="0"/>
    <x v="0"/>
    <x v="2"/>
    <s v="Lunch"/>
    <x v="0"/>
    <x v="135"/>
    <x v="2"/>
  </r>
  <r>
    <x v="1"/>
    <x v="0"/>
    <x v="2"/>
    <s v="Lunch"/>
    <x v="4"/>
    <x v="136"/>
    <x v="85"/>
  </r>
  <r>
    <x v="1"/>
    <x v="0"/>
    <x v="2"/>
    <s v="Lunch"/>
    <x v="5"/>
    <x v="137"/>
    <x v="11"/>
  </r>
  <r>
    <x v="0"/>
    <x v="0"/>
    <x v="2"/>
    <s v="Lunch"/>
    <x v="4"/>
    <x v="138"/>
    <x v="11"/>
  </r>
  <r>
    <x v="0"/>
    <x v="0"/>
    <x v="2"/>
    <s v="Lunch"/>
    <x v="0"/>
    <x v="139"/>
    <x v="86"/>
  </r>
  <r>
    <x v="0"/>
    <x v="0"/>
    <x v="2"/>
    <s v="Lunch"/>
    <x v="0"/>
    <x v="140"/>
    <x v="45"/>
  </r>
  <r>
    <x v="0"/>
    <x v="0"/>
    <x v="2"/>
    <s v="Lunch"/>
    <x v="1"/>
    <x v="141"/>
    <x v="87"/>
  </r>
  <r>
    <x v="0"/>
    <x v="0"/>
    <x v="2"/>
    <s v="Lunch"/>
    <x v="0"/>
    <x v="142"/>
    <x v="88"/>
  </r>
  <r>
    <x v="1"/>
    <x v="0"/>
    <x v="2"/>
    <s v="Lunch"/>
    <x v="0"/>
    <x v="143"/>
    <x v="89"/>
  </r>
  <r>
    <x v="1"/>
    <x v="0"/>
    <x v="2"/>
    <s v="Lunch"/>
    <x v="0"/>
    <x v="144"/>
    <x v="6"/>
  </r>
  <r>
    <x v="1"/>
    <x v="0"/>
    <x v="0"/>
    <s v="Dinner"/>
    <x v="0"/>
    <x v="145"/>
    <x v="27"/>
  </r>
  <r>
    <x v="1"/>
    <x v="0"/>
    <x v="0"/>
    <s v="Dinner"/>
    <x v="0"/>
    <x v="146"/>
    <x v="6"/>
  </r>
  <r>
    <x v="1"/>
    <x v="0"/>
    <x v="0"/>
    <s v="Dinner"/>
    <x v="1"/>
    <x v="147"/>
    <x v="90"/>
  </r>
  <r>
    <x v="1"/>
    <x v="0"/>
    <x v="0"/>
    <s v="Dinner"/>
    <x v="2"/>
    <x v="148"/>
    <x v="6"/>
  </r>
  <r>
    <x v="1"/>
    <x v="0"/>
    <x v="0"/>
    <s v="Dinner"/>
    <x v="2"/>
    <x v="149"/>
    <x v="6"/>
  </r>
  <r>
    <x v="0"/>
    <x v="0"/>
    <x v="0"/>
    <s v="Dinner"/>
    <x v="5"/>
    <x v="150"/>
    <x v="91"/>
  </r>
  <r>
    <x v="1"/>
    <x v="0"/>
    <x v="0"/>
    <s v="Dinner"/>
    <x v="4"/>
    <x v="151"/>
    <x v="11"/>
  </r>
  <r>
    <x v="0"/>
    <x v="0"/>
    <x v="0"/>
    <s v="Dinner"/>
    <x v="2"/>
    <x v="152"/>
    <x v="92"/>
  </r>
  <r>
    <x v="0"/>
    <x v="0"/>
    <x v="0"/>
    <s v="Dinner"/>
    <x v="0"/>
    <x v="153"/>
    <x v="93"/>
  </r>
  <r>
    <x v="1"/>
    <x v="0"/>
    <x v="0"/>
    <s v="Dinner"/>
    <x v="2"/>
    <x v="154"/>
    <x v="6"/>
  </r>
  <r>
    <x v="1"/>
    <x v="0"/>
    <x v="0"/>
    <s v="Dinner"/>
    <x v="2"/>
    <x v="155"/>
    <x v="2"/>
  </r>
  <r>
    <x v="1"/>
    <x v="0"/>
    <x v="0"/>
    <s v="Dinner"/>
    <x v="0"/>
    <x v="156"/>
    <x v="27"/>
  </r>
  <r>
    <x v="0"/>
    <x v="0"/>
    <x v="0"/>
    <s v="Dinner"/>
    <x v="1"/>
    <x v="157"/>
    <x v="6"/>
  </r>
  <r>
    <x v="1"/>
    <x v="0"/>
    <x v="0"/>
    <s v="Dinner"/>
    <x v="0"/>
    <x v="60"/>
    <x v="6"/>
  </r>
  <r>
    <x v="0"/>
    <x v="1"/>
    <x v="0"/>
    <s v="Dinner"/>
    <x v="0"/>
    <x v="158"/>
    <x v="13"/>
  </r>
  <r>
    <x v="1"/>
    <x v="0"/>
    <x v="0"/>
    <s v="Dinner"/>
    <x v="1"/>
    <x v="159"/>
    <x v="71"/>
  </r>
  <r>
    <x v="1"/>
    <x v="0"/>
    <x v="0"/>
    <s v="Dinner"/>
    <x v="0"/>
    <x v="160"/>
    <x v="33"/>
  </r>
  <r>
    <x v="1"/>
    <x v="0"/>
    <x v="0"/>
    <s v="Dinner"/>
    <x v="2"/>
    <x v="161"/>
    <x v="94"/>
  </r>
  <r>
    <x v="0"/>
    <x v="1"/>
    <x v="1"/>
    <s v="Dinner"/>
    <x v="0"/>
    <x v="162"/>
    <x v="95"/>
  </r>
  <r>
    <x v="0"/>
    <x v="1"/>
    <x v="1"/>
    <s v="Dinner"/>
    <x v="0"/>
    <x v="163"/>
    <x v="6"/>
  </r>
  <r>
    <x v="1"/>
    <x v="1"/>
    <x v="1"/>
    <s v="Dinner"/>
    <x v="1"/>
    <x v="164"/>
    <x v="96"/>
  </r>
  <r>
    <x v="1"/>
    <x v="1"/>
    <x v="1"/>
    <s v="Dinner"/>
    <x v="0"/>
    <x v="165"/>
    <x v="97"/>
  </r>
  <r>
    <x v="1"/>
    <x v="1"/>
    <x v="0"/>
    <s v="Dinner"/>
    <x v="0"/>
    <x v="107"/>
    <x v="98"/>
  </r>
  <r>
    <x v="1"/>
    <x v="1"/>
    <x v="0"/>
    <s v="Dinner"/>
    <x v="0"/>
    <x v="166"/>
    <x v="23"/>
  </r>
  <r>
    <x v="1"/>
    <x v="1"/>
    <x v="0"/>
    <s v="Dinner"/>
    <x v="0"/>
    <x v="167"/>
    <x v="62"/>
  </r>
  <r>
    <x v="1"/>
    <x v="1"/>
    <x v="0"/>
    <s v="Dinner"/>
    <x v="0"/>
    <x v="168"/>
    <x v="99"/>
  </r>
  <r>
    <x v="1"/>
    <x v="1"/>
    <x v="0"/>
    <s v="Dinner"/>
    <x v="0"/>
    <x v="169"/>
    <x v="6"/>
  </r>
  <r>
    <x v="1"/>
    <x v="1"/>
    <x v="0"/>
    <s v="Dinner"/>
    <x v="0"/>
    <x v="170"/>
    <x v="6"/>
  </r>
  <r>
    <x v="0"/>
    <x v="1"/>
    <x v="0"/>
    <s v="Dinner"/>
    <x v="0"/>
    <x v="171"/>
    <x v="62"/>
  </r>
  <r>
    <x v="1"/>
    <x v="1"/>
    <x v="0"/>
    <s v="Dinner"/>
    <x v="0"/>
    <x v="172"/>
    <x v="100"/>
  </r>
  <r>
    <x v="1"/>
    <x v="1"/>
    <x v="0"/>
    <s v="Dinner"/>
    <x v="2"/>
    <x v="173"/>
    <x v="101"/>
  </r>
  <r>
    <x v="1"/>
    <x v="1"/>
    <x v="0"/>
    <s v="Dinner"/>
    <x v="0"/>
    <x v="174"/>
    <x v="102"/>
  </r>
  <r>
    <x v="1"/>
    <x v="1"/>
    <x v="0"/>
    <s v="Dinner"/>
    <x v="1"/>
    <x v="175"/>
    <x v="2"/>
  </r>
  <r>
    <x v="1"/>
    <x v="1"/>
    <x v="0"/>
    <s v="Dinner"/>
    <x v="2"/>
    <x v="176"/>
    <x v="103"/>
  </r>
  <r>
    <x v="1"/>
    <x v="1"/>
    <x v="0"/>
    <s v="Dinner"/>
    <x v="0"/>
    <x v="177"/>
    <x v="13"/>
  </r>
  <r>
    <x v="1"/>
    <x v="0"/>
    <x v="0"/>
    <s v="Dinner"/>
    <x v="5"/>
    <x v="33"/>
    <x v="11"/>
  </r>
  <r>
    <x v="0"/>
    <x v="1"/>
    <x v="0"/>
    <s v="Dinner"/>
    <x v="1"/>
    <x v="178"/>
    <x v="2"/>
  </r>
  <r>
    <x v="1"/>
    <x v="1"/>
    <x v="0"/>
    <s v="Dinner"/>
    <x v="5"/>
    <x v="179"/>
    <x v="6"/>
  </r>
  <r>
    <x v="0"/>
    <x v="1"/>
    <x v="0"/>
    <s v="Dinner"/>
    <x v="1"/>
    <x v="180"/>
    <x v="2"/>
  </r>
  <r>
    <x v="1"/>
    <x v="1"/>
    <x v="0"/>
    <s v="Dinner"/>
    <x v="1"/>
    <x v="181"/>
    <x v="62"/>
  </r>
  <r>
    <x v="1"/>
    <x v="1"/>
    <x v="0"/>
    <s v="Dinner"/>
    <x v="0"/>
    <x v="182"/>
    <x v="45"/>
  </r>
  <r>
    <x v="0"/>
    <x v="1"/>
    <x v="2"/>
    <s v="Lunch"/>
    <x v="0"/>
    <x v="183"/>
    <x v="104"/>
  </r>
  <r>
    <x v="1"/>
    <x v="1"/>
    <x v="2"/>
    <s v="Lunch"/>
    <x v="0"/>
    <x v="184"/>
    <x v="105"/>
  </r>
  <r>
    <x v="1"/>
    <x v="1"/>
    <x v="2"/>
    <s v="Lunch"/>
    <x v="0"/>
    <x v="185"/>
    <x v="106"/>
  </r>
  <r>
    <x v="1"/>
    <x v="1"/>
    <x v="2"/>
    <s v="Lunch"/>
    <x v="0"/>
    <x v="186"/>
    <x v="62"/>
  </r>
  <r>
    <x v="1"/>
    <x v="0"/>
    <x v="2"/>
    <s v="Lunch"/>
    <x v="0"/>
    <x v="187"/>
    <x v="107"/>
  </r>
  <r>
    <x v="1"/>
    <x v="1"/>
    <x v="2"/>
    <s v="Lunch"/>
    <x v="0"/>
    <x v="1"/>
    <x v="6"/>
  </r>
  <r>
    <x v="0"/>
    <x v="1"/>
    <x v="2"/>
    <s v="Lunch"/>
    <x v="2"/>
    <x v="188"/>
    <x v="11"/>
  </r>
  <r>
    <x v="0"/>
    <x v="1"/>
    <x v="2"/>
    <s v="Lunch"/>
    <x v="0"/>
    <x v="189"/>
    <x v="6"/>
  </r>
  <r>
    <x v="1"/>
    <x v="1"/>
    <x v="2"/>
    <s v="Lunch"/>
    <x v="0"/>
    <x v="190"/>
    <x v="6"/>
  </r>
  <r>
    <x v="1"/>
    <x v="1"/>
    <x v="2"/>
    <s v="Lunch"/>
    <x v="1"/>
    <x v="191"/>
    <x v="62"/>
  </r>
  <r>
    <x v="0"/>
    <x v="1"/>
    <x v="2"/>
    <s v="Lunch"/>
    <x v="0"/>
    <x v="192"/>
    <x v="55"/>
  </r>
  <r>
    <x v="0"/>
    <x v="1"/>
    <x v="2"/>
    <s v="Lunch"/>
    <x v="0"/>
    <x v="193"/>
    <x v="27"/>
  </r>
  <r>
    <x v="1"/>
    <x v="1"/>
    <x v="2"/>
    <s v="Lunch"/>
    <x v="2"/>
    <x v="194"/>
    <x v="62"/>
  </r>
  <r>
    <x v="0"/>
    <x v="1"/>
    <x v="2"/>
    <s v="Lunch"/>
    <x v="1"/>
    <x v="195"/>
    <x v="9"/>
  </r>
  <r>
    <x v="1"/>
    <x v="1"/>
    <x v="1"/>
    <s v="Dinner"/>
    <x v="1"/>
    <x v="196"/>
    <x v="108"/>
  </r>
  <r>
    <x v="1"/>
    <x v="1"/>
    <x v="1"/>
    <s v="Dinner"/>
    <x v="2"/>
    <x v="197"/>
    <x v="13"/>
  </r>
  <r>
    <x v="1"/>
    <x v="1"/>
    <x v="1"/>
    <s v="Dinner"/>
    <x v="0"/>
    <x v="198"/>
    <x v="66"/>
  </r>
  <r>
    <x v="0"/>
    <x v="1"/>
    <x v="1"/>
    <s v="Dinner"/>
    <x v="0"/>
    <x v="199"/>
    <x v="21"/>
  </r>
  <r>
    <x v="1"/>
    <x v="1"/>
    <x v="1"/>
    <s v="Dinner"/>
    <x v="1"/>
    <x v="200"/>
    <x v="6"/>
  </r>
  <r>
    <x v="1"/>
    <x v="1"/>
    <x v="1"/>
    <s v="Dinner"/>
    <x v="2"/>
    <x v="201"/>
    <x v="109"/>
  </r>
  <r>
    <x v="1"/>
    <x v="0"/>
    <x v="1"/>
    <s v="Dinner"/>
    <x v="2"/>
    <x v="202"/>
    <x v="110"/>
  </r>
  <r>
    <x v="0"/>
    <x v="1"/>
    <x v="1"/>
    <s v="Dinner"/>
    <x v="0"/>
    <x v="203"/>
    <x v="27"/>
  </r>
  <r>
    <x v="0"/>
    <x v="1"/>
    <x v="1"/>
    <s v="Dinner"/>
    <x v="1"/>
    <x v="204"/>
    <x v="103"/>
  </r>
  <r>
    <x v="0"/>
    <x v="1"/>
    <x v="1"/>
    <s v="Dinner"/>
    <x v="0"/>
    <x v="205"/>
    <x v="111"/>
  </r>
  <r>
    <x v="1"/>
    <x v="1"/>
    <x v="1"/>
    <s v="Dinner"/>
    <x v="5"/>
    <x v="206"/>
    <x v="13"/>
  </r>
  <r>
    <x v="1"/>
    <x v="1"/>
    <x v="1"/>
    <s v="Dinner"/>
    <x v="0"/>
    <x v="207"/>
    <x v="45"/>
  </r>
  <r>
    <x v="1"/>
    <x v="1"/>
    <x v="1"/>
    <s v="Dinner"/>
    <x v="0"/>
    <x v="208"/>
    <x v="107"/>
  </r>
  <r>
    <x v="0"/>
    <x v="1"/>
    <x v="1"/>
    <s v="Dinner"/>
    <x v="2"/>
    <x v="209"/>
    <x v="112"/>
  </r>
  <r>
    <x v="1"/>
    <x v="1"/>
    <x v="3"/>
    <s v="Lunch"/>
    <x v="0"/>
    <x v="210"/>
    <x v="59"/>
  </r>
  <r>
    <x v="0"/>
    <x v="1"/>
    <x v="3"/>
    <s v="Lunch"/>
    <x v="0"/>
    <x v="117"/>
    <x v="71"/>
  </r>
  <r>
    <x v="1"/>
    <x v="1"/>
    <x v="3"/>
    <s v="Lunch"/>
    <x v="3"/>
    <x v="211"/>
    <x v="113"/>
  </r>
  <r>
    <x v="0"/>
    <x v="0"/>
    <x v="3"/>
    <s v="Lunch"/>
    <x v="1"/>
    <x v="81"/>
    <x v="13"/>
  </r>
  <r>
    <x v="1"/>
    <x v="1"/>
    <x v="3"/>
    <s v="Lunch"/>
    <x v="0"/>
    <x v="117"/>
    <x v="114"/>
  </r>
  <r>
    <x v="0"/>
    <x v="1"/>
    <x v="3"/>
    <s v="Lunch"/>
    <x v="0"/>
    <x v="212"/>
    <x v="27"/>
  </r>
  <r>
    <x v="0"/>
    <x v="1"/>
    <x v="3"/>
    <s v="Lunch"/>
    <x v="0"/>
    <x v="213"/>
    <x v="6"/>
  </r>
  <r>
    <x v="1"/>
    <x v="0"/>
    <x v="1"/>
    <s v="Dinner"/>
    <x v="2"/>
    <x v="214"/>
    <x v="13"/>
  </r>
  <r>
    <x v="1"/>
    <x v="0"/>
    <x v="1"/>
    <s v="Dinner"/>
    <x v="0"/>
    <x v="215"/>
    <x v="115"/>
  </r>
  <r>
    <x v="0"/>
    <x v="1"/>
    <x v="1"/>
    <s v="Dinner"/>
    <x v="0"/>
    <x v="216"/>
    <x v="116"/>
  </r>
  <r>
    <x v="1"/>
    <x v="1"/>
    <x v="1"/>
    <s v="Dinner"/>
    <x v="2"/>
    <x v="217"/>
    <x v="6"/>
  </r>
  <r>
    <x v="1"/>
    <x v="1"/>
    <x v="1"/>
    <s v="Dinner"/>
    <x v="1"/>
    <x v="182"/>
    <x v="13"/>
  </r>
  <r>
    <x v="1"/>
    <x v="0"/>
    <x v="1"/>
    <s v="Dinner"/>
    <x v="0"/>
    <x v="218"/>
    <x v="117"/>
  </r>
  <r>
    <x v="1"/>
    <x v="0"/>
    <x v="1"/>
    <s v="Dinner"/>
    <x v="0"/>
    <x v="219"/>
    <x v="118"/>
  </r>
  <r>
    <x v="1"/>
    <x v="1"/>
    <x v="1"/>
    <s v="Dinner"/>
    <x v="0"/>
    <x v="220"/>
    <x v="13"/>
  </r>
  <r>
    <x v="1"/>
    <x v="0"/>
    <x v="1"/>
    <s v="Dinner"/>
    <x v="0"/>
    <x v="79"/>
    <x v="60"/>
  </r>
  <r>
    <x v="1"/>
    <x v="1"/>
    <x v="1"/>
    <s v="Dinner"/>
    <x v="0"/>
    <x v="221"/>
    <x v="54"/>
  </r>
  <r>
    <x v="1"/>
    <x v="1"/>
    <x v="1"/>
    <s v="Dinner"/>
    <x v="0"/>
    <x v="222"/>
    <x v="119"/>
  </r>
  <r>
    <x v="0"/>
    <x v="0"/>
    <x v="1"/>
    <s v="Dinner"/>
    <x v="1"/>
    <x v="223"/>
    <x v="120"/>
  </r>
  <r>
    <x v="1"/>
    <x v="0"/>
    <x v="1"/>
    <s v="Dinner"/>
    <x v="1"/>
    <x v="224"/>
    <x v="121"/>
  </r>
  <r>
    <x v="0"/>
    <x v="1"/>
    <x v="1"/>
    <s v="Dinner"/>
    <x v="0"/>
    <x v="225"/>
    <x v="6"/>
  </r>
  <r>
    <x v="1"/>
    <x v="1"/>
    <x v="1"/>
    <s v="Dinner"/>
    <x v="0"/>
    <x v="226"/>
    <x v="6"/>
  </r>
  <r>
    <x v="1"/>
    <x v="0"/>
    <x v="1"/>
    <s v="Dinner"/>
    <x v="0"/>
    <x v="227"/>
    <x v="122"/>
  </r>
  <r>
    <x v="0"/>
    <x v="0"/>
    <x v="2"/>
    <s v="Dinner"/>
    <x v="0"/>
    <x v="22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5DFD6-AD65-4A5A-B7B5-CB57DD89B93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B25" firstHeaderRow="1" firstDataRow="1" firstDataCol="1"/>
  <pivotFields count="7">
    <pivotField axis="axisRow" showAll="0">
      <items count="3">
        <item x="0"/>
        <item x="1"/>
        <item t="default"/>
      </items>
    </pivotField>
    <pivotField axis="axisRow" showAll="0">
      <items count="3">
        <item x="0"/>
        <item x="1"/>
        <item t="default"/>
      </items>
    </pivotField>
    <pivotField showAll="0"/>
    <pivotField showAll="0"/>
    <pivotField dataField="1" showAll="0">
      <items count="7">
        <item x="3"/>
        <item x="0"/>
        <item x="1"/>
        <item x="2"/>
        <item x="5"/>
        <item x="4"/>
        <item t="default"/>
      </items>
    </pivotField>
    <pivotField numFmtId="164" showAll="0"/>
    <pivotField numFmtId="164" showAll="0"/>
  </pivotFields>
  <rowFields count="2">
    <field x="0"/>
    <field x="1"/>
  </rowFields>
  <rowItems count="7">
    <i>
      <x/>
    </i>
    <i r="1">
      <x/>
    </i>
    <i r="1">
      <x v="1"/>
    </i>
    <i>
      <x v="1"/>
    </i>
    <i r="1">
      <x/>
    </i>
    <i r="1">
      <x v="1"/>
    </i>
    <i t="grand">
      <x/>
    </i>
  </rowItems>
  <colItems count="1">
    <i/>
  </colItems>
  <dataFields count="1">
    <dataField name="Sum of Size" fld="4" baseField="0" baseItem="0"/>
  </dataFields>
  <formats count="1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1" count="0"/>
        </references>
      </pivotArea>
    </format>
    <format dxfId="19">
      <pivotArea dataOnly="0" labelOnly="1" fieldPosition="0">
        <references count="2">
          <reference field="0" count="1" selected="0">
            <x v="1"/>
          </reference>
          <reference field="1" count="0"/>
        </references>
      </pivotArea>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fieldPosition="0">
        <references count="2">
          <reference field="0" count="1" selected="0">
            <x v="0"/>
          </reference>
          <reference field="1" count="0"/>
        </references>
      </pivotArea>
    </format>
    <format dxfId="11">
      <pivotArea dataOnly="0" labelOnly="1" fieldPosition="0">
        <references count="2">
          <reference field="0" count="1" selected="0">
            <x v="1"/>
          </reference>
          <reference field="1" count="0"/>
        </references>
      </pivotArea>
    </format>
    <format dxfId="1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0" count="1" selected="0">
            <x v="0"/>
          </reference>
          <reference field="1" count="1" selected="0">
            <x v="0"/>
          </reference>
        </references>
      </pivotArea>
    </chartFormat>
    <chartFormat chart="3" format="12">
      <pivotArea type="data" outline="0" fieldPosition="0">
        <references count="3">
          <reference field="4294967294" count="1" selected="0">
            <x v="0"/>
          </reference>
          <reference field="0" count="1" selected="0">
            <x v="0"/>
          </reference>
          <reference field="1" count="1" selected="0">
            <x v="1"/>
          </reference>
        </references>
      </pivotArea>
    </chartFormat>
    <chartFormat chart="3" format="13">
      <pivotArea type="data" outline="0" fieldPosition="0">
        <references count="3">
          <reference field="4294967294" count="1" selected="0">
            <x v="0"/>
          </reference>
          <reference field="0" count="1" selected="0">
            <x v="1"/>
          </reference>
          <reference field="1" count="1" selected="0">
            <x v="0"/>
          </reference>
        </references>
      </pivotArea>
    </chartFormat>
    <chartFormat chart="3" format="1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57F74-2D9B-4DFF-9B01-7D12DEB34B95}"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Sex">
  <location ref="A1:C3" firstHeaderRow="0" firstDataRow="1" firstDataCol="1"/>
  <pivotFields count="7">
    <pivotField axis="axisRow" subtotalTop="0" showAll="0" defaultSubtotal="0">
      <items count="2">
        <item x="0"/>
        <item x="1"/>
      </items>
    </pivotField>
    <pivotField subtotalTop="0" showAll="0" defaultSubtotal="0">
      <items count="2">
        <item x="0"/>
        <item x="1"/>
      </items>
    </pivotField>
    <pivotField subtotalTop="0" showAll="0" defaultSubtotal="0">
      <items count="4">
        <item x="3"/>
        <item x="1"/>
        <item x="0"/>
        <item x="2"/>
      </items>
    </pivotField>
    <pivotField subtotalTop="0" showAll="0" defaultSubtotal="0"/>
    <pivotField subtotalTop="0" showAll="0" defaultSubtotal="0"/>
    <pivotField dataField="1" numFmtId="164" subtotalTop="0" showAll="0" defaultSubtotal="0">
      <items count="229">
        <item x="65"/>
        <item x="89"/>
        <item x="107"/>
        <item x="144"/>
        <item x="187"/>
        <item x="208"/>
        <item x="140"/>
        <item x="131"/>
        <item x="122"/>
        <item x="211"/>
        <item x="6"/>
        <item x="30"/>
        <item x="171"/>
        <item x="43"/>
        <item x="143"/>
        <item x="53"/>
        <item x="79"/>
        <item x="213"/>
        <item x="10"/>
        <item x="51"/>
        <item x="16"/>
        <item x="1"/>
        <item x="73"/>
        <item x="162"/>
        <item x="163"/>
        <item x="113"/>
        <item x="219"/>
        <item x="61"/>
        <item x="128"/>
        <item x="58"/>
        <item x="96"/>
        <item x="124"/>
        <item x="207"/>
        <item x="218"/>
        <item x="116"/>
        <item x="142"/>
        <item x="68"/>
        <item x="94"/>
        <item x="210"/>
        <item x="129"/>
        <item x="114"/>
        <item x="95"/>
        <item x="120"/>
        <item x="50"/>
        <item x="221"/>
        <item x="156"/>
        <item x="27"/>
        <item x="192"/>
        <item x="199"/>
        <item x="205"/>
        <item x="189"/>
        <item x="83"/>
        <item x="146"/>
        <item x="134"/>
        <item x="203"/>
        <item x="215"/>
        <item x="26"/>
        <item x="153"/>
        <item x="117"/>
        <item x="190"/>
        <item x="60"/>
        <item x="42"/>
        <item x="106"/>
        <item x="145"/>
        <item x="132"/>
        <item x="118"/>
        <item x="105"/>
        <item x="170"/>
        <item x="123"/>
        <item x="72"/>
        <item x="9"/>
        <item x="14"/>
        <item x="67"/>
        <item x="8"/>
        <item x="32"/>
        <item x="101"/>
        <item x="97"/>
        <item x="12"/>
        <item x="185"/>
        <item x="220"/>
        <item x="182"/>
        <item x="22"/>
        <item x="165"/>
        <item x="119"/>
        <item x="81"/>
        <item x="133"/>
        <item x="40"/>
        <item x="157"/>
        <item x="212"/>
        <item x="17"/>
        <item x="36"/>
        <item x="90"/>
        <item x="193"/>
        <item x="139"/>
        <item x="64"/>
        <item x="195"/>
        <item x="154"/>
        <item x="186"/>
        <item x="78"/>
        <item x="167"/>
        <item x="37"/>
        <item x="18"/>
        <item x="0"/>
        <item x="69"/>
        <item x="147"/>
        <item x="76"/>
        <item x="111"/>
        <item x="41"/>
        <item x="135"/>
        <item x="158"/>
        <item x="62"/>
        <item x="34"/>
        <item x="25"/>
        <item x="227"/>
        <item x="169"/>
        <item x="20"/>
        <item x="49"/>
        <item x="180"/>
        <item x="104"/>
        <item x="130"/>
        <item x="84"/>
        <item x="45"/>
        <item x="31"/>
        <item x="13"/>
        <item x="141"/>
        <item x="38"/>
        <item x="191"/>
        <item x="228"/>
        <item x="126"/>
        <item x="77"/>
        <item x="55"/>
        <item x="29"/>
        <item x="149"/>
        <item x="183"/>
        <item x="24"/>
        <item x="63"/>
        <item x="66"/>
        <item x="127"/>
        <item x="21"/>
        <item x="214"/>
        <item x="102"/>
        <item x="194"/>
        <item x="19"/>
        <item x="33"/>
        <item x="160"/>
        <item x="178"/>
        <item x="100"/>
        <item x="2"/>
        <item x="86"/>
        <item x="155"/>
        <item x="15"/>
        <item x="28"/>
        <item x="216"/>
        <item x="46"/>
        <item x="99"/>
        <item x="88"/>
        <item x="226"/>
        <item x="91"/>
        <item x="75"/>
        <item x="125"/>
        <item x="181"/>
        <item x="176"/>
        <item x="174"/>
        <item x="3"/>
        <item x="109"/>
        <item x="217"/>
        <item x="35"/>
        <item x="115"/>
        <item x="198"/>
        <item x="159"/>
        <item x="148"/>
        <item x="4"/>
        <item x="85"/>
        <item x="152"/>
        <item x="103"/>
        <item x="71"/>
        <item x="5"/>
        <item x="54"/>
        <item x="110"/>
        <item x="201"/>
        <item x="57"/>
        <item x="196"/>
        <item x="70"/>
        <item x="7"/>
        <item x="138"/>
        <item x="225"/>
        <item x="74"/>
        <item x="93"/>
        <item x="206"/>
        <item x="204"/>
        <item x="184"/>
        <item x="48"/>
        <item x="87"/>
        <item x="224"/>
        <item x="121"/>
        <item x="150"/>
        <item x="112"/>
        <item x="200"/>
        <item x="209"/>
        <item x="44"/>
        <item x="179"/>
        <item x="39"/>
        <item x="161"/>
        <item x="166"/>
        <item x="47"/>
        <item x="80"/>
        <item x="222"/>
        <item x="168"/>
        <item x="136"/>
        <item x="172"/>
        <item x="173"/>
        <item x="52"/>
        <item x="82"/>
        <item x="11"/>
        <item x="223"/>
        <item x="56"/>
        <item x="108"/>
        <item x="197"/>
        <item x="23"/>
        <item x="92"/>
        <item x="177"/>
        <item x="137"/>
        <item x="188"/>
        <item x="98"/>
        <item x="175"/>
        <item x="151"/>
        <item x="59"/>
        <item x="202"/>
        <item x="164"/>
      </items>
    </pivotField>
    <pivotField dataField="1" numFmtId="164" subtotalTop="0" showAll="0" defaultSubtotal="0">
      <items count="123">
        <item x="54"/>
        <item x="0"/>
        <item x="111"/>
        <item x="119"/>
        <item x="60"/>
        <item x="36"/>
        <item x="87"/>
        <item x="107"/>
        <item x="26"/>
        <item x="118"/>
        <item x="82"/>
        <item x="45"/>
        <item x="42"/>
        <item x="12"/>
        <item x="114"/>
        <item x="95"/>
        <item x="88"/>
        <item x="72"/>
        <item x="1"/>
        <item x="16"/>
        <item x="79"/>
        <item x="10"/>
        <item x="89"/>
        <item x="122"/>
        <item x="46"/>
        <item x="77"/>
        <item x="65"/>
        <item x="113"/>
        <item x="8"/>
        <item x="57"/>
        <item x="49"/>
        <item x="6"/>
        <item x="55"/>
        <item x="106"/>
        <item x="66"/>
        <item x="39"/>
        <item x="56"/>
        <item x="83"/>
        <item x="59"/>
        <item x="21"/>
        <item x="33"/>
        <item x="86"/>
        <item x="32"/>
        <item x="24"/>
        <item x="28"/>
        <item x="53"/>
        <item x="27"/>
        <item x="80"/>
        <item x="34"/>
        <item x="75"/>
        <item x="105"/>
        <item x="40"/>
        <item x="93"/>
        <item x="51"/>
        <item x="63"/>
        <item x="115"/>
        <item x="90"/>
        <item x="20"/>
        <item x="84"/>
        <item x="116"/>
        <item x="78"/>
        <item x="13"/>
        <item x="14"/>
        <item x="35"/>
        <item x="31"/>
        <item x="61"/>
        <item x="112"/>
        <item x="99"/>
        <item x="7"/>
        <item x="58"/>
        <item x="52"/>
        <item x="97"/>
        <item x="23"/>
        <item x="48"/>
        <item x="9"/>
        <item x="69"/>
        <item x="29"/>
        <item x="3"/>
        <item x="18"/>
        <item x="117"/>
        <item x="64"/>
        <item x="108"/>
        <item x="71"/>
        <item x="2"/>
        <item x="44"/>
        <item x="100"/>
        <item x="30"/>
        <item x="4"/>
        <item x="101"/>
        <item x="17"/>
        <item x="92"/>
        <item x="50"/>
        <item x="15"/>
        <item x="62"/>
        <item x="73"/>
        <item x="19"/>
        <item x="104"/>
        <item x="81"/>
        <item x="74"/>
        <item x="25"/>
        <item x="43"/>
        <item x="94"/>
        <item x="120"/>
        <item x="5"/>
        <item x="70"/>
        <item x="11"/>
        <item x="76"/>
        <item x="91"/>
        <item x="98"/>
        <item x="109"/>
        <item x="67"/>
        <item x="41"/>
        <item x="37"/>
        <item x="102"/>
        <item x="68"/>
        <item x="121"/>
        <item x="38"/>
        <item x="103"/>
        <item x="85"/>
        <item x="47"/>
        <item x="22"/>
        <item x="110"/>
        <item x="96"/>
      </items>
    </pivotField>
  </pivotFields>
  <rowFields count="1">
    <field x="0"/>
  </rowFields>
  <rowItems count="2">
    <i>
      <x/>
    </i>
    <i>
      <x v="1"/>
    </i>
  </rowItems>
  <colFields count="1">
    <field x="-2"/>
  </colFields>
  <colItems count="2">
    <i>
      <x/>
    </i>
    <i i="1">
      <x v="1"/>
    </i>
  </colItems>
  <dataFields count="2">
    <dataField name="Sum of Total_bill" fld="5" baseField="0" baseItem="0"/>
    <dataField name="Sum of Tip" fld="6" baseField="0" baseItem="0"/>
  </dataFields>
  <formats count="10">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outline="0" fieldPosition="0">
        <references count="1">
          <reference field="4294967294" count="2">
            <x v="0"/>
            <x v="1"/>
          </reference>
        </references>
      </pivotArea>
    </format>
    <format dxfId="5">
      <pivotArea type="all" dataOnly="0" outline="0" fieldPosition="0"/>
    </format>
    <format dxfId="6">
      <pivotArea outline="0" collapsedLevelsAreSubtotals="1" fieldPosition="0"/>
    </format>
    <format dxfId="7">
      <pivotArea field="0" type="button" dataOnly="0" labelOnly="1" outline="0" axis="axisRow" fieldPosition="0"/>
    </format>
    <format dxfId="8">
      <pivotArea dataOnly="0" labelOnly="1" fieldPosition="0">
        <references count="1">
          <reference field="0" count="0"/>
        </references>
      </pivotArea>
    </format>
    <format dxfId="9">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182D89B-8C1B-4796-A291-AD73B45EB9AC}" sourceName="Sex">
  <pivotTables>
    <pivotTable tabId="2" name="PivotTable1"/>
  </pivotTables>
  <data>
    <tabular pivotCacheId="7321090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bill" xr10:uid="{09AFA506-3A03-4910-AD43-E7C03279F51F}" sourceName="Total_bill">
  <pivotTables>
    <pivotTable tabId="2" name="PivotTable1"/>
  </pivotTables>
  <data>
    <tabular pivotCacheId="732109052">
      <items count="229">
        <i x="65" s="1"/>
        <i x="89" s="1"/>
        <i x="107" s="1"/>
        <i x="144" s="1"/>
        <i x="187" s="1"/>
        <i x="208" s="1"/>
        <i x="140" s="1"/>
        <i x="131" s="1"/>
        <i x="122" s="1"/>
        <i x="211" s="1"/>
        <i x="6" s="1"/>
        <i x="30" s="1"/>
        <i x="171" s="1"/>
        <i x="43" s="1"/>
        <i x="143" s="1"/>
        <i x="53" s="1"/>
        <i x="79" s="1"/>
        <i x="213" s="1"/>
        <i x="10" s="1"/>
        <i x="51" s="1"/>
        <i x="16" s="1"/>
        <i x="1" s="1"/>
        <i x="73" s="1"/>
        <i x="162" s="1"/>
        <i x="163" s="1"/>
        <i x="113" s="1"/>
        <i x="219" s="1"/>
        <i x="61" s="1"/>
        <i x="128" s="1"/>
        <i x="58" s="1"/>
        <i x="96" s="1"/>
        <i x="124" s="1"/>
        <i x="207" s="1"/>
        <i x="218" s="1"/>
        <i x="116" s="1"/>
        <i x="142" s="1"/>
        <i x="68" s="1"/>
        <i x="94" s="1"/>
        <i x="210" s="1"/>
        <i x="129" s="1"/>
        <i x="114" s="1"/>
        <i x="95" s="1"/>
        <i x="120" s="1"/>
        <i x="50" s="1"/>
        <i x="221" s="1"/>
        <i x="156" s="1"/>
        <i x="27" s="1"/>
        <i x="192" s="1"/>
        <i x="199" s="1"/>
        <i x="205" s="1"/>
        <i x="189" s="1"/>
        <i x="83" s="1"/>
        <i x="146" s="1"/>
        <i x="134" s="1"/>
        <i x="203" s="1"/>
        <i x="215" s="1"/>
        <i x="26" s="1"/>
        <i x="153" s="1"/>
        <i x="117" s="1"/>
        <i x="190" s="1"/>
        <i x="60" s="1"/>
        <i x="42" s="1"/>
        <i x="106" s="1"/>
        <i x="145" s="1"/>
        <i x="132" s="1"/>
        <i x="118" s="1"/>
        <i x="105" s="1"/>
        <i x="170" s="1"/>
        <i x="123" s="1"/>
        <i x="72" s="1"/>
        <i x="9" s="1"/>
        <i x="14" s="1"/>
        <i x="67" s="1"/>
        <i x="8" s="1"/>
        <i x="32" s="1"/>
        <i x="101" s="1"/>
        <i x="97" s="1"/>
        <i x="12" s="1"/>
        <i x="185" s="1"/>
        <i x="220" s="1"/>
        <i x="182" s="1"/>
        <i x="22" s="1"/>
        <i x="165" s="1"/>
        <i x="119" s="1"/>
        <i x="81" s="1"/>
        <i x="133" s="1"/>
        <i x="40" s="1"/>
        <i x="157" s="1"/>
        <i x="212" s="1"/>
        <i x="17" s="1"/>
        <i x="36" s="1"/>
        <i x="90" s="1"/>
        <i x="193" s="1"/>
        <i x="139" s="1"/>
        <i x="64" s="1"/>
        <i x="195" s="1"/>
        <i x="154" s="1"/>
        <i x="186" s="1"/>
        <i x="78" s="1"/>
        <i x="167" s="1"/>
        <i x="37" s="1"/>
        <i x="18" s="1"/>
        <i x="0" s="1"/>
        <i x="69" s="1"/>
        <i x="147" s="1"/>
        <i x="76" s="1"/>
        <i x="111" s="1"/>
        <i x="41" s="1"/>
        <i x="135" s="1"/>
        <i x="158" s="1"/>
        <i x="62" s="1"/>
        <i x="34" s="1"/>
        <i x="25" s="1"/>
        <i x="227" s="1"/>
        <i x="169" s="1"/>
        <i x="20" s="1"/>
        <i x="49" s="1"/>
        <i x="180" s="1"/>
        <i x="104" s="1"/>
        <i x="130" s="1"/>
        <i x="84" s="1"/>
        <i x="45" s="1"/>
        <i x="31" s="1"/>
        <i x="13" s="1"/>
        <i x="141" s="1"/>
        <i x="38" s="1"/>
        <i x="191" s="1"/>
        <i x="228" s="1"/>
        <i x="126" s="1"/>
        <i x="77" s="1"/>
        <i x="55" s="1"/>
        <i x="29" s="1"/>
        <i x="149" s="1"/>
        <i x="183" s="1"/>
        <i x="24" s="1"/>
        <i x="63" s="1"/>
        <i x="66" s="1"/>
        <i x="127" s="1"/>
        <i x="21" s="1"/>
        <i x="214" s="1"/>
        <i x="102" s="1"/>
        <i x="194" s="1"/>
        <i x="19" s="1"/>
        <i x="33" s="1"/>
        <i x="160" s="1"/>
        <i x="178" s="1"/>
        <i x="100" s="1"/>
        <i x="2" s="1"/>
        <i x="86" s="1"/>
        <i x="155" s="1"/>
        <i x="15" s="1"/>
        <i x="28" s="1"/>
        <i x="216" s="1"/>
        <i x="46" s="1"/>
        <i x="99" s="1"/>
        <i x="88" s="1"/>
        <i x="226" s="1"/>
        <i x="91" s="1"/>
        <i x="75" s="1"/>
        <i x="125" s="1"/>
        <i x="181" s="1"/>
        <i x="176" s="1"/>
        <i x="174" s="1"/>
        <i x="3" s="1"/>
        <i x="109" s="1"/>
        <i x="217" s="1"/>
        <i x="35" s="1"/>
        <i x="115" s="1"/>
        <i x="198" s="1"/>
        <i x="159" s="1"/>
        <i x="148" s="1"/>
        <i x="4" s="1"/>
        <i x="85" s="1"/>
        <i x="152" s="1"/>
        <i x="103" s="1"/>
        <i x="71" s="1"/>
        <i x="5" s="1"/>
        <i x="54" s="1"/>
        <i x="110" s="1"/>
        <i x="201" s="1"/>
        <i x="57" s="1"/>
        <i x="196" s="1"/>
        <i x="70" s="1"/>
        <i x="7" s="1"/>
        <i x="138" s="1"/>
        <i x="225" s="1"/>
        <i x="74" s="1"/>
        <i x="93" s="1"/>
        <i x="206" s="1"/>
        <i x="204" s="1"/>
        <i x="184" s="1"/>
        <i x="48" s="1"/>
        <i x="87" s="1"/>
        <i x="224" s="1"/>
        <i x="121" s="1"/>
        <i x="150" s="1"/>
        <i x="112" s="1"/>
        <i x="200" s="1"/>
        <i x="209" s="1"/>
        <i x="44" s="1"/>
        <i x="179" s="1"/>
        <i x="39" s="1"/>
        <i x="161" s="1"/>
        <i x="166" s="1"/>
        <i x="47" s="1"/>
        <i x="80" s="1"/>
        <i x="222" s="1"/>
        <i x="168" s="1"/>
        <i x="136" s="1"/>
        <i x="172" s="1"/>
        <i x="173" s="1"/>
        <i x="52" s="1"/>
        <i x="82" s="1"/>
        <i x="11" s="1"/>
        <i x="223" s="1"/>
        <i x="56" s="1"/>
        <i x="108" s="1"/>
        <i x="197" s="1"/>
        <i x="23" s="1"/>
        <i x="92" s="1"/>
        <i x="177" s="1"/>
        <i x="137" s="1"/>
        <i x="188" s="1"/>
        <i x="98" s="1"/>
        <i x="175" s="1"/>
        <i x="151" s="1"/>
        <i x="59" s="1"/>
        <i x="202" s="1"/>
        <i x="16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 xr10:uid="{7E21514E-D0D1-4F0A-B69E-D3F03101C769}" sourceName="Tip">
  <pivotTables>
    <pivotTable tabId="2" name="PivotTable1"/>
  </pivotTables>
  <data>
    <tabular pivotCacheId="732109052">
      <items count="123">
        <i x="54" s="1"/>
        <i x="0" s="1"/>
        <i x="111" s="1"/>
        <i x="119" s="1"/>
        <i x="60" s="1"/>
        <i x="36" s="1"/>
        <i x="87" s="1"/>
        <i x="107" s="1"/>
        <i x="26" s="1"/>
        <i x="118" s="1"/>
        <i x="82" s="1"/>
        <i x="45" s="1"/>
        <i x="42" s="1"/>
        <i x="12" s="1"/>
        <i x="114" s="1"/>
        <i x="95" s="1"/>
        <i x="88" s="1"/>
        <i x="72" s="1"/>
        <i x="1" s="1"/>
        <i x="16" s="1"/>
        <i x="79" s="1"/>
        <i x="10" s="1"/>
        <i x="89" s="1"/>
        <i x="122" s="1"/>
        <i x="46" s="1"/>
        <i x="77" s="1"/>
        <i x="65" s="1"/>
        <i x="113" s="1"/>
        <i x="8" s="1"/>
        <i x="57" s="1"/>
        <i x="49" s="1"/>
        <i x="6" s="1"/>
        <i x="55" s="1"/>
        <i x="106" s="1"/>
        <i x="66" s="1"/>
        <i x="39" s="1"/>
        <i x="56" s="1"/>
        <i x="83" s="1"/>
        <i x="59" s="1"/>
        <i x="21" s="1"/>
        <i x="33" s="1"/>
        <i x="86" s="1"/>
        <i x="32" s="1"/>
        <i x="24" s="1"/>
        <i x="28" s="1"/>
        <i x="53" s="1"/>
        <i x="27" s="1"/>
        <i x="80" s="1"/>
        <i x="34" s="1"/>
        <i x="75" s="1"/>
        <i x="105" s="1"/>
        <i x="40" s="1"/>
        <i x="93" s="1"/>
        <i x="51" s="1"/>
        <i x="63" s="1"/>
        <i x="115" s="1"/>
        <i x="90" s="1"/>
        <i x="20" s="1"/>
        <i x="84" s="1"/>
        <i x="116" s="1"/>
        <i x="78" s="1"/>
        <i x="13" s="1"/>
        <i x="14" s="1"/>
        <i x="35" s="1"/>
        <i x="31" s="1"/>
        <i x="61" s="1"/>
        <i x="112" s="1"/>
        <i x="99" s="1"/>
        <i x="7" s="1"/>
        <i x="58" s="1"/>
        <i x="52" s="1"/>
        <i x="97" s="1"/>
        <i x="23" s="1"/>
        <i x="48" s="1"/>
        <i x="9" s="1"/>
        <i x="69" s="1"/>
        <i x="29" s="1"/>
        <i x="3" s="1"/>
        <i x="18" s="1"/>
        <i x="117" s="1"/>
        <i x="64" s="1"/>
        <i x="108" s="1"/>
        <i x="71" s="1"/>
        <i x="2" s="1"/>
        <i x="44" s="1"/>
        <i x="100" s="1"/>
        <i x="30" s="1"/>
        <i x="4" s="1"/>
        <i x="101" s="1"/>
        <i x="17" s="1"/>
        <i x="92" s="1"/>
        <i x="50" s="1"/>
        <i x="15" s="1"/>
        <i x="62" s="1"/>
        <i x="73" s="1"/>
        <i x="19" s="1"/>
        <i x="104" s="1"/>
        <i x="81" s="1"/>
        <i x="74" s="1"/>
        <i x="25" s="1"/>
        <i x="43" s="1"/>
        <i x="94" s="1"/>
        <i x="120" s="1"/>
        <i x="5" s="1"/>
        <i x="70" s="1"/>
        <i x="11" s="1"/>
        <i x="76" s="1"/>
        <i x="91" s="1"/>
        <i x="98" s="1"/>
        <i x="109" s="1"/>
        <i x="67" s="1"/>
        <i x="41" s="1"/>
        <i x="37" s="1"/>
        <i x="102" s="1"/>
        <i x="68" s="1"/>
        <i x="121" s="1"/>
        <i x="38" s="1"/>
        <i x="103" s="1"/>
        <i x="85" s="1"/>
        <i x="47" s="1"/>
        <i x="22" s="1"/>
        <i x="110" s="1"/>
        <i x="9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C60A7C14-B1B8-474B-941B-A3DE6A8DCA3F}" sourceName="Sex">
  <pivotTables>
    <pivotTable tabId="2" name="PivotTable3"/>
  </pivotTables>
  <data>
    <tabular pivotCacheId="73210905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F00DBDFA-EDFB-4DAE-90F5-02B183A15468}" sourceName="Smoker">
  <pivotTables>
    <pivotTable tabId="2" name="PivotTable3"/>
  </pivotTables>
  <data>
    <tabular pivotCacheId="732109052">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800324-8C54-492B-AF40-253B142A9D98}" sourceName="Size">
  <pivotTables>
    <pivotTable tabId="2" name="PivotTable3"/>
  </pivotTables>
  <data>
    <tabular pivotCacheId="732109052">
      <items count="6">
        <i x="3" s="1"/>
        <i x="0" s="1"/>
        <i x="1" s="1"/>
        <i x="2"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19D615B3-5922-491F-A349-6D03CACBF3A5}" cache="Slicer_Sex" caption="Sex" rowHeight="241300"/>
  <slicer name="Total_bill" xr10:uid="{08F2498D-47DF-47CC-863D-A77305468237}" cache="Slicer_Total_bill" caption="Total_bill" rowHeight="241300"/>
  <slicer name="Tip" xr10:uid="{83B884A9-A6CE-4BC6-9D3D-CD058C22F36B}" cache="Slicer_Tip" caption="Tip" rowHeight="241300"/>
  <slicer name="Sex 1" xr10:uid="{3DD3F32D-229E-4A7B-ABE4-BB89C84F465B}" cache="Slicer_Sex1" caption="Sex" rowHeight="241300"/>
  <slicer name="Smoker" xr10:uid="{71FD506C-4F23-4DA1-9DB5-DE27A415F69E}" cache="Slicer_Smoker" caption="Smoker" rowHeight="241300"/>
  <slicer name="Size" xr10:uid="{72B26817-1B09-484C-9713-1377D3EA1562}" cache="Slicer_Size" caption="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EB0B-904D-4A32-AC49-EEE4C902527F}">
  <dimension ref="A1:AC245"/>
  <sheetViews>
    <sheetView showGridLines="0" tabSelected="1" topLeftCell="D1" zoomScale="53" zoomScaleNormal="85" workbookViewId="0">
      <selection activeCell="K9" sqref="K9"/>
    </sheetView>
  </sheetViews>
  <sheetFormatPr defaultColWidth="13.453125" defaultRowHeight="14.5" x14ac:dyDescent="0.35"/>
  <cols>
    <col min="8" max="8" width="17.453125" customWidth="1"/>
    <col min="9" max="9" width="15" customWidth="1"/>
    <col min="10" max="10" width="23.6328125" customWidth="1"/>
    <col min="11" max="11" width="11.26953125" customWidth="1"/>
    <col min="12" max="12" width="17" customWidth="1"/>
    <col min="13" max="13" width="13.7265625" customWidth="1"/>
    <col min="16" max="16" width="26.90625" customWidth="1"/>
    <col min="17" max="17" width="37.36328125" customWidth="1"/>
    <col min="18" max="18" width="17.36328125" customWidth="1"/>
    <col min="19" max="19" width="26.453125" customWidth="1"/>
  </cols>
  <sheetData>
    <row r="1" spans="1:19" x14ac:dyDescent="0.35">
      <c r="A1" s="3" t="s">
        <v>10</v>
      </c>
      <c r="B1" s="3" t="s">
        <v>11</v>
      </c>
      <c r="C1" s="3" t="s">
        <v>12</v>
      </c>
      <c r="D1" s="3" t="s">
        <v>13</v>
      </c>
      <c r="E1" s="3" t="s">
        <v>14</v>
      </c>
      <c r="F1" s="3" t="s">
        <v>15</v>
      </c>
      <c r="G1" s="19" t="s">
        <v>16</v>
      </c>
      <c r="H1" s="3" t="s">
        <v>62</v>
      </c>
      <c r="I1" s="18" t="s">
        <v>63</v>
      </c>
      <c r="J1" s="3" t="s">
        <v>64</v>
      </c>
      <c r="K1" s="22" t="s">
        <v>65</v>
      </c>
      <c r="L1" s="3" t="s">
        <v>66</v>
      </c>
      <c r="P1" s="6" t="s">
        <v>58</v>
      </c>
      <c r="Q1" s="6"/>
      <c r="R1" s="6" t="s">
        <v>16</v>
      </c>
      <c r="S1" s="6"/>
    </row>
    <row r="2" spans="1:19" x14ac:dyDescent="0.35">
      <c r="A2" s="1" t="s">
        <v>0</v>
      </c>
      <c r="B2" s="1" t="s">
        <v>1</v>
      </c>
      <c r="C2" s="1" t="s">
        <v>2</v>
      </c>
      <c r="D2" s="1" t="s">
        <v>3</v>
      </c>
      <c r="E2" s="1">
        <v>2</v>
      </c>
      <c r="F2" s="2">
        <v>16.989999999999998</v>
      </c>
      <c r="G2" s="20">
        <v>1.01</v>
      </c>
      <c r="H2" s="2">
        <f>0.92+0.1*F2</f>
        <v>2.6189999999999998</v>
      </c>
      <c r="I2" s="2">
        <f>G2-H2</f>
        <v>-1.6089999999999998</v>
      </c>
      <c r="J2" s="2">
        <f>I2^2</f>
        <v>2.5888809999999993</v>
      </c>
      <c r="K2" s="21">
        <f>AVERAGE(J2:J244)</f>
        <v>1.0520623991769542</v>
      </c>
      <c r="L2" s="2">
        <f>SQRT(K2)</f>
        <v>1.0257009306698295</v>
      </c>
      <c r="P2" s="1"/>
      <c r="Q2" s="1"/>
      <c r="R2" s="1"/>
      <c r="S2" s="1"/>
    </row>
    <row r="3" spans="1:19" x14ac:dyDescent="0.35">
      <c r="A3" s="1" t="s">
        <v>4</v>
      </c>
      <c r="B3" s="1" t="s">
        <v>1</v>
      </c>
      <c r="C3" s="1" t="s">
        <v>2</v>
      </c>
      <c r="D3" s="1" t="s">
        <v>3</v>
      </c>
      <c r="E3" s="1">
        <v>3</v>
      </c>
      <c r="F3" s="2">
        <v>10.34</v>
      </c>
      <c r="G3" s="20">
        <v>1.66</v>
      </c>
      <c r="H3" s="2">
        <f t="shared" ref="H3:H66" si="0">0.92+0.1*F3</f>
        <v>1.9540000000000002</v>
      </c>
      <c r="I3" s="2">
        <f t="shared" ref="I3:I66" si="1">G3-H3</f>
        <v>-0.29400000000000026</v>
      </c>
      <c r="J3" s="2">
        <f t="shared" ref="J3:J66" si="2">I3^2</f>
        <v>8.6436000000000152E-2</v>
      </c>
      <c r="P3" s="1" t="s">
        <v>46</v>
      </c>
      <c r="Q3" s="1">
        <v>19.813868312757208</v>
      </c>
      <c r="R3" s="1" t="s">
        <v>46</v>
      </c>
      <c r="S3" s="1">
        <v>3.0023868312757203</v>
      </c>
    </row>
    <row r="4" spans="1:19" x14ac:dyDescent="0.35">
      <c r="A4" s="1" t="s">
        <v>4</v>
      </c>
      <c r="B4" s="1" t="s">
        <v>1</v>
      </c>
      <c r="C4" s="1" t="s">
        <v>2</v>
      </c>
      <c r="D4" s="1" t="s">
        <v>3</v>
      </c>
      <c r="E4" s="1">
        <v>3</v>
      </c>
      <c r="F4" s="2">
        <v>21.01</v>
      </c>
      <c r="G4" s="20">
        <v>3.5</v>
      </c>
      <c r="H4" s="2">
        <f t="shared" si="0"/>
        <v>3.0210000000000004</v>
      </c>
      <c r="I4" s="2">
        <f t="shared" si="1"/>
        <v>0.47899999999999965</v>
      </c>
      <c r="J4" s="2">
        <f t="shared" si="2"/>
        <v>0.22944099999999967</v>
      </c>
      <c r="P4" s="1" t="s">
        <v>27</v>
      </c>
      <c r="Q4" s="1">
        <v>0.57158130894195203</v>
      </c>
      <c r="R4" s="1" t="s">
        <v>27</v>
      </c>
      <c r="S4" s="1">
        <v>8.8847922113667169E-2</v>
      </c>
    </row>
    <row r="5" spans="1:19" x14ac:dyDescent="0.35">
      <c r="A5" s="1" t="s">
        <v>4</v>
      </c>
      <c r="B5" s="1" t="s">
        <v>1</v>
      </c>
      <c r="C5" s="1" t="s">
        <v>2</v>
      </c>
      <c r="D5" s="1" t="s">
        <v>3</v>
      </c>
      <c r="E5" s="1">
        <v>2</v>
      </c>
      <c r="F5" s="2">
        <v>23.68</v>
      </c>
      <c r="G5" s="20">
        <v>3.31</v>
      </c>
      <c r="H5" s="2">
        <f t="shared" si="0"/>
        <v>3.2879999999999998</v>
      </c>
      <c r="I5" s="2">
        <f t="shared" si="1"/>
        <v>2.2000000000000242E-2</v>
      </c>
      <c r="J5" s="2">
        <f t="shared" si="2"/>
        <v>4.8400000000001063E-4</v>
      </c>
      <c r="P5" s="1" t="s">
        <v>47</v>
      </c>
      <c r="Q5" s="1">
        <v>17.809999999999999</v>
      </c>
      <c r="R5" s="1" t="s">
        <v>47</v>
      </c>
      <c r="S5" s="1">
        <v>2.92</v>
      </c>
    </row>
    <row r="6" spans="1:19" x14ac:dyDescent="0.35">
      <c r="A6" s="1" t="s">
        <v>0</v>
      </c>
      <c r="B6" s="1" t="s">
        <v>1</v>
      </c>
      <c r="C6" s="1" t="s">
        <v>2</v>
      </c>
      <c r="D6" s="1" t="s">
        <v>3</v>
      </c>
      <c r="E6" s="1">
        <v>4</v>
      </c>
      <c r="F6" s="2">
        <v>24.59</v>
      </c>
      <c r="G6" s="20">
        <v>3.61</v>
      </c>
      <c r="H6" s="2">
        <f t="shared" si="0"/>
        <v>3.379</v>
      </c>
      <c r="I6" s="2">
        <f t="shared" si="1"/>
        <v>0.23099999999999987</v>
      </c>
      <c r="J6" s="2">
        <f t="shared" si="2"/>
        <v>5.3360999999999943E-2</v>
      </c>
      <c r="P6" s="1" t="s">
        <v>48</v>
      </c>
      <c r="Q6" s="1">
        <v>13.42</v>
      </c>
      <c r="R6" s="1" t="s">
        <v>48</v>
      </c>
      <c r="S6" s="1">
        <v>2</v>
      </c>
    </row>
    <row r="7" spans="1:19" x14ac:dyDescent="0.35">
      <c r="A7" s="1" t="s">
        <v>4</v>
      </c>
      <c r="B7" s="1" t="s">
        <v>1</v>
      </c>
      <c r="C7" s="1" t="s">
        <v>2</v>
      </c>
      <c r="D7" s="1" t="s">
        <v>3</v>
      </c>
      <c r="E7" s="1">
        <v>4</v>
      </c>
      <c r="F7" s="2">
        <v>25.29</v>
      </c>
      <c r="G7" s="20">
        <v>4.71</v>
      </c>
      <c r="H7" s="2">
        <f t="shared" si="0"/>
        <v>3.4489999999999998</v>
      </c>
      <c r="I7" s="2">
        <f t="shared" si="1"/>
        <v>1.2610000000000001</v>
      </c>
      <c r="J7" s="2">
        <f t="shared" si="2"/>
        <v>1.5901210000000003</v>
      </c>
      <c r="P7" s="1" t="s">
        <v>49</v>
      </c>
      <c r="Q7" s="1">
        <v>8.9100708096976557</v>
      </c>
      <c r="R7" s="1" t="s">
        <v>49</v>
      </c>
      <c r="S7" s="1">
        <v>1.3850020372301455</v>
      </c>
    </row>
    <row r="8" spans="1:19" ht="33.5" x14ac:dyDescent="0.75">
      <c r="A8" s="1" t="s">
        <v>4</v>
      </c>
      <c r="B8" s="1" t="s">
        <v>1</v>
      </c>
      <c r="C8" s="1" t="s">
        <v>2</v>
      </c>
      <c r="D8" s="1" t="s">
        <v>3</v>
      </c>
      <c r="E8" s="1">
        <v>2</v>
      </c>
      <c r="F8" s="2">
        <v>8.77</v>
      </c>
      <c r="G8" s="20">
        <v>2</v>
      </c>
      <c r="H8" s="2">
        <f t="shared" si="0"/>
        <v>1.7970000000000002</v>
      </c>
      <c r="I8" s="2">
        <f t="shared" si="1"/>
        <v>0.20299999999999985</v>
      </c>
      <c r="J8" s="2">
        <f t="shared" si="2"/>
        <v>4.120899999999994E-2</v>
      </c>
      <c r="M8" s="23" t="s">
        <v>67</v>
      </c>
      <c r="P8" s="1" t="s">
        <v>50</v>
      </c>
      <c r="Q8" s="1">
        <v>79.389361833826229</v>
      </c>
      <c r="R8" s="1" t="s">
        <v>50</v>
      </c>
      <c r="S8" s="1">
        <v>1.9182306431316534</v>
      </c>
    </row>
    <row r="9" spans="1:19" x14ac:dyDescent="0.35">
      <c r="A9" s="1" t="s">
        <v>4</v>
      </c>
      <c r="B9" s="1" t="s">
        <v>1</v>
      </c>
      <c r="C9" s="1" t="s">
        <v>2</v>
      </c>
      <c r="D9" s="1" t="s">
        <v>3</v>
      </c>
      <c r="E9" s="1">
        <v>4</v>
      </c>
      <c r="F9" s="2">
        <v>26.88</v>
      </c>
      <c r="G9" s="20">
        <v>3.12</v>
      </c>
      <c r="H9" s="2">
        <f t="shared" si="0"/>
        <v>3.6080000000000001</v>
      </c>
      <c r="I9" s="2">
        <f t="shared" si="1"/>
        <v>-0.48799999999999999</v>
      </c>
      <c r="J9" s="2">
        <f t="shared" si="2"/>
        <v>0.23814399999999999</v>
      </c>
      <c r="P9" s="1" t="s">
        <v>51</v>
      </c>
      <c r="Q9" s="1">
        <v>1.205819807811439</v>
      </c>
      <c r="R9" s="1" t="s">
        <v>51</v>
      </c>
      <c r="S9" s="1">
        <v>3.6313188146979281</v>
      </c>
    </row>
    <row r="10" spans="1:19" x14ac:dyDescent="0.35">
      <c r="A10" s="1" t="s">
        <v>4</v>
      </c>
      <c r="B10" s="1" t="s">
        <v>1</v>
      </c>
      <c r="C10" s="1" t="s">
        <v>2</v>
      </c>
      <c r="D10" s="1" t="s">
        <v>3</v>
      </c>
      <c r="E10" s="1">
        <v>2</v>
      </c>
      <c r="F10" s="2">
        <v>15.04</v>
      </c>
      <c r="G10" s="20">
        <v>1.96</v>
      </c>
      <c r="H10" s="2">
        <f t="shared" si="0"/>
        <v>2.4239999999999999</v>
      </c>
      <c r="I10" s="2">
        <f t="shared" si="1"/>
        <v>-0.46399999999999997</v>
      </c>
      <c r="J10" s="2">
        <f t="shared" si="2"/>
        <v>0.21529599999999996</v>
      </c>
      <c r="P10" s="1" t="s">
        <v>52</v>
      </c>
      <c r="Q10" s="1">
        <v>1.127362578158448</v>
      </c>
      <c r="R10" s="1" t="s">
        <v>52</v>
      </c>
      <c r="S10" s="1">
        <v>1.4598015326171099</v>
      </c>
    </row>
    <row r="11" spans="1:19" x14ac:dyDescent="0.35">
      <c r="A11" s="1" t="s">
        <v>4</v>
      </c>
      <c r="B11" s="1" t="s">
        <v>1</v>
      </c>
      <c r="C11" s="1" t="s">
        <v>2</v>
      </c>
      <c r="D11" s="1" t="s">
        <v>3</v>
      </c>
      <c r="E11" s="1">
        <v>2</v>
      </c>
      <c r="F11" s="2">
        <v>14.78</v>
      </c>
      <c r="G11" s="20">
        <v>3.23</v>
      </c>
      <c r="H11" s="2">
        <f t="shared" si="0"/>
        <v>2.3980000000000001</v>
      </c>
      <c r="I11" s="2">
        <f t="shared" si="1"/>
        <v>0.83199999999999985</v>
      </c>
      <c r="J11" s="2">
        <f t="shared" si="2"/>
        <v>0.69222399999999973</v>
      </c>
      <c r="P11" s="1" t="s">
        <v>53</v>
      </c>
      <c r="Q11" s="1">
        <v>47.74</v>
      </c>
      <c r="R11" s="1" t="s">
        <v>53</v>
      </c>
      <c r="S11" s="1">
        <v>9</v>
      </c>
    </row>
    <row r="12" spans="1:19" x14ac:dyDescent="0.35">
      <c r="A12" s="1" t="s">
        <v>4</v>
      </c>
      <c r="B12" s="1" t="s">
        <v>1</v>
      </c>
      <c r="C12" s="1" t="s">
        <v>2</v>
      </c>
      <c r="D12" s="1" t="s">
        <v>3</v>
      </c>
      <c r="E12" s="1">
        <v>2</v>
      </c>
      <c r="F12" s="2">
        <v>10.27</v>
      </c>
      <c r="G12" s="20">
        <v>1.71</v>
      </c>
      <c r="H12" s="2">
        <f t="shared" si="0"/>
        <v>1.9470000000000001</v>
      </c>
      <c r="I12" s="2">
        <f t="shared" si="1"/>
        <v>-0.2370000000000001</v>
      </c>
      <c r="J12" s="2">
        <f t="shared" si="2"/>
        <v>5.6169000000000045E-2</v>
      </c>
      <c r="P12" s="1" t="s">
        <v>54</v>
      </c>
      <c r="Q12" s="1">
        <v>3.07</v>
      </c>
      <c r="R12" s="1" t="s">
        <v>54</v>
      </c>
      <c r="S12" s="1">
        <v>1</v>
      </c>
    </row>
    <row r="13" spans="1:19" x14ac:dyDescent="0.35">
      <c r="A13" s="1" t="s">
        <v>0</v>
      </c>
      <c r="B13" s="1" t="s">
        <v>1</v>
      </c>
      <c r="C13" s="1" t="s">
        <v>2</v>
      </c>
      <c r="D13" s="1" t="s">
        <v>3</v>
      </c>
      <c r="E13" s="1">
        <v>4</v>
      </c>
      <c r="F13" s="2">
        <v>35.26</v>
      </c>
      <c r="G13" s="20">
        <v>5</v>
      </c>
      <c r="H13" s="2">
        <f t="shared" si="0"/>
        <v>4.4459999999999997</v>
      </c>
      <c r="I13" s="2">
        <f t="shared" si="1"/>
        <v>0.55400000000000027</v>
      </c>
      <c r="J13" s="2">
        <f t="shared" si="2"/>
        <v>0.3069160000000003</v>
      </c>
      <c r="P13" s="1" t="s">
        <v>55</v>
      </c>
      <c r="Q13" s="1">
        <v>50.81</v>
      </c>
      <c r="R13" s="1" t="s">
        <v>55</v>
      </c>
      <c r="S13" s="1">
        <v>10</v>
      </c>
    </row>
    <row r="14" spans="1:19" x14ac:dyDescent="0.35">
      <c r="A14" s="1" t="s">
        <v>4</v>
      </c>
      <c r="B14" s="1" t="s">
        <v>1</v>
      </c>
      <c r="C14" s="1" t="s">
        <v>2</v>
      </c>
      <c r="D14" s="1" t="s">
        <v>3</v>
      </c>
      <c r="E14" s="1">
        <v>2</v>
      </c>
      <c r="F14" s="2">
        <v>15.42</v>
      </c>
      <c r="G14" s="20">
        <v>1.57</v>
      </c>
      <c r="H14" s="2">
        <f t="shared" si="0"/>
        <v>2.4620000000000002</v>
      </c>
      <c r="I14" s="2">
        <f t="shared" si="1"/>
        <v>-0.89200000000000013</v>
      </c>
      <c r="J14" s="2">
        <f t="shared" si="2"/>
        <v>0.79566400000000026</v>
      </c>
      <c r="P14" s="1" t="s">
        <v>56</v>
      </c>
      <c r="Q14" s="1">
        <v>4814.7700000000013</v>
      </c>
      <c r="R14" s="1" t="s">
        <v>56</v>
      </c>
      <c r="S14" s="1">
        <v>729.58</v>
      </c>
    </row>
    <row r="15" spans="1:19" x14ac:dyDescent="0.35">
      <c r="A15" s="1" t="s">
        <v>4</v>
      </c>
      <c r="B15" s="1" t="s">
        <v>1</v>
      </c>
      <c r="C15" s="1" t="s">
        <v>2</v>
      </c>
      <c r="D15" s="1" t="s">
        <v>3</v>
      </c>
      <c r="E15" s="1">
        <v>4</v>
      </c>
      <c r="F15" s="2">
        <v>18.43</v>
      </c>
      <c r="G15" s="20">
        <v>3</v>
      </c>
      <c r="H15" s="2">
        <f t="shared" si="0"/>
        <v>2.7629999999999999</v>
      </c>
      <c r="I15" s="2">
        <f t="shared" si="1"/>
        <v>0.2370000000000001</v>
      </c>
      <c r="J15" s="2">
        <f t="shared" si="2"/>
        <v>5.6169000000000045E-2</v>
      </c>
      <c r="P15" s="1" t="s">
        <v>57</v>
      </c>
      <c r="Q15" s="1">
        <v>243</v>
      </c>
      <c r="R15" s="1" t="s">
        <v>57</v>
      </c>
      <c r="S15" s="1">
        <v>243</v>
      </c>
    </row>
    <row r="16" spans="1:19" x14ac:dyDescent="0.35">
      <c r="A16" s="1" t="s">
        <v>0</v>
      </c>
      <c r="B16" s="1" t="s">
        <v>1</v>
      </c>
      <c r="C16" s="1" t="s">
        <v>2</v>
      </c>
      <c r="D16" s="1" t="s">
        <v>3</v>
      </c>
      <c r="E16" s="1">
        <v>2</v>
      </c>
      <c r="F16" s="2">
        <v>14.83</v>
      </c>
      <c r="G16" s="20">
        <v>3.02</v>
      </c>
      <c r="H16" s="2">
        <f t="shared" si="0"/>
        <v>2.403</v>
      </c>
      <c r="I16" s="2">
        <f t="shared" si="1"/>
        <v>0.61699999999999999</v>
      </c>
      <c r="J16" s="2">
        <f t="shared" si="2"/>
        <v>0.380689</v>
      </c>
      <c r="P16" s="1"/>
      <c r="Q16" s="1">
        <v>1</v>
      </c>
      <c r="R16" s="1"/>
      <c r="S16" s="1">
        <v>3</v>
      </c>
    </row>
    <row r="17" spans="1:19" x14ac:dyDescent="0.35">
      <c r="A17" s="1" t="s">
        <v>4</v>
      </c>
      <c r="B17" s="1" t="s">
        <v>1</v>
      </c>
      <c r="C17" s="1" t="s">
        <v>2</v>
      </c>
      <c r="D17" s="1" t="s">
        <v>3</v>
      </c>
      <c r="E17" s="1">
        <v>2</v>
      </c>
      <c r="F17" s="2">
        <v>21.58</v>
      </c>
      <c r="G17" s="20">
        <v>3.92</v>
      </c>
      <c r="H17" s="2">
        <f t="shared" si="0"/>
        <v>3.0779999999999998</v>
      </c>
      <c r="I17" s="2">
        <f t="shared" si="1"/>
        <v>0.84200000000000008</v>
      </c>
      <c r="J17" s="2">
        <f t="shared" si="2"/>
        <v>0.70896400000000015</v>
      </c>
    </row>
    <row r="18" spans="1:19" x14ac:dyDescent="0.35">
      <c r="A18" s="1" t="s">
        <v>0</v>
      </c>
      <c r="B18" s="1" t="s">
        <v>1</v>
      </c>
      <c r="C18" s="1" t="s">
        <v>2</v>
      </c>
      <c r="D18" s="1" t="s">
        <v>3</v>
      </c>
      <c r="E18" s="1">
        <v>3</v>
      </c>
      <c r="F18" s="2">
        <v>10.33</v>
      </c>
      <c r="G18" s="20">
        <v>1.67</v>
      </c>
      <c r="H18" s="2">
        <f t="shared" si="0"/>
        <v>1.9530000000000003</v>
      </c>
      <c r="I18" s="2">
        <f t="shared" si="1"/>
        <v>-0.28300000000000036</v>
      </c>
      <c r="J18" s="2">
        <f t="shared" si="2"/>
        <v>8.0089000000000202E-2</v>
      </c>
      <c r="Q18" s="7" t="s">
        <v>68</v>
      </c>
    </row>
    <row r="19" spans="1:19" x14ac:dyDescent="0.35">
      <c r="A19" s="1" t="s">
        <v>4</v>
      </c>
      <c r="B19" s="1" t="s">
        <v>1</v>
      </c>
      <c r="C19" s="1" t="s">
        <v>2</v>
      </c>
      <c r="D19" s="1" t="s">
        <v>3</v>
      </c>
      <c r="E19" s="1">
        <v>3</v>
      </c>
      <c r="F19" s="2">
        <v>16.29</v>
      </c>
      <c r="G19" s="20">
        <v>3.71</v>
      </c>
      <c r="H19" s="2">
        <f t="shared" si="0"/>
        <v>2.5489999999999999</v>
      </c>
      <c r="I19" s="2">
        <f t="shared" si="1"/>
        <v>1.161</v>
      </c>
      <c r="J19" s="2">
        <f t="shared" si="2"/>
        <v>1.3479210000000001</v>
      </c>
    </row>
    <row r="20" spans="1:19" x14ac:dyDescent="0.35">
      <c r="A20" s="1" t="s">
        <v>0</v>
      </c>
      <c r="B20" s="1" t="s">
        <v>1</v>
      </c>
      <c r="C20" s="1" t="s">
        <v>2</v>
      </c>
      <c r="D20" s="1" t="s">
        <v>3</v>
      </c>
      <c r="E20" s="1">
        <v>3</v>
      </c>
      <c r="F20" s="2">
        <v>16.97</v>
      </c>
      <c r="G20" s="20">
        <v>3.5</v>
      </c>
      <c r="H20" s="2">
        <f t="shared" si="0"/>
        <v>2.617</v>
      </c>
      <c r="I20" s="2">
        <f t="shared" si="1"/>
        <v>0.88300000000000001</v>
      </c>
      <c r="J20" s="2">
        <f t="shared" si="2"/>
        <v>0.77968899999999997</v>
      </c>
    </row>
    <row r="21" spans="1:19" x14ac:dyDescent="0.35">
      <c r="A21" s="1" t="s">
        <v>4</v>
      </c>
      <c r="B21" s="1" t="s">
        <v>1</v>
      </c>
      <c r="C21" s="1" t="s">
        <v>5</v>
      </c>
      <c r="D21" s="1" t="s">
        <v>3</v>
      </c>
      <c r="E21" s="1">
        <v>3</v>
      </c>
      <c r="F21" s="2">
        <v>20.65</v>
      </c>
      <c r="G21" s="20">
        <v>3.35</v>
      </c>
      <c r="H21" s="2">
        <f t="shared" si="0"/>
        <v>2.9849999999999999</v>
      </c>
      <c r="I21" s="2">
        <f t="shared" si="1"/>
        <v>0.36500000000000021</v>
      </c>
      <c r="J21" s="2">
        <f t="shared" si="2"/>
        <v>0.13322500000000015</v>
      </c>
    </row>
    <row r="22" spans="1:19" x14ac:dyDescent="0.35">
      <c r="A22" s="1" t="s">
        <v>4</v>
      </c>
      <c r="B22" s="1" t="s">
        <v>1</v>
      </c>
      <c r="C22" s="1" t="s">
        <v>5</v>
      </c>
      <c r="D22" s="1" t="s">
        <v>3</v>
      </c>
      <c r="E22" s="1">
        <v>2</v>
      </c>
      <c r="F22" s="2">
        <v>17.920000000000002</v>
      </c>
      <c r="G22" s="20">
        <v>4.08</v>
      </c>
      <c r="H22" s="2">
        <f t="shared" si="0"/>
        <v>2.7120000000000002</v>
      </c>
      <c r="I22" s="2">
        <f t="shared" si="1"/>
        <v>1.3679999999999999</v>
      </c>
      <c r="J22" s="2">
        <f t="shared" si="2"/>
        <v>1.8714239999999998</v>
      </c>
    </row>
    <row r="23" spans="1:19" x14ac:dyDescent="0.35">
      <c r="A23" s="1" t="s">
        <v>0</v>
      </c>
      <c r="B23" s="1" t="s">
        <v>1</v>
      </c>
      <c r="C23" s="1" t="s">
        <v>5</v>
      </c>
      <c r="D23" s="1" t="s">
        <v>3</v>
      </c>
      <c r="E23" s="1">
        <v>2</v>
      </c>
      <c r="F23" s="2">
        <v>20.29</v>
      </c>
      <c r="G23" s="20">
        <v>2.75</v>
      </c>
      <c r="H23" s="2">
        <f t="shared" si="0"/>
        <v>2.9489999999999998</v>
      </c>
      <c r="I23" s="2">
        <f t="shared" si="1"/>
        <v>-0.19899999999999984</v>
      </c>
      <c r="J23" s="2">
        <f t="shared" si="2"/>
        <v>3.9600999999999935E-2</v>
      </c>
    </row>
    <row r="24" spans="1:19" ht="28.5" x14ac:dyDescent="0.65">
      <c r="A24" s="1" t="s">
        <v>0</v>
      </c>
      <c r="B24" s="1" t="s">
        <v>1</v>
      </c>
      <c r="C24" s="1" t="s">
        <v>5</v>
      </c>
      <c r="D24" s="1" t="s">
        <v>3</v>
      </c>
      <c r="E24" s="1">
        <v>2</v>
      </c>
      <c r="F24" s="2">
        <v>15.77</v>
      </c>
      <c r="G24" s="20">
        <v>2.23</v>
      </c>
      <c r="H24" s="2">
        <f t="shared" si="0"/>
        <v>2.4969999999999999</v>
      </c>
      <c r="I24" s="2">
        <f t="shared" si="1"/>
        <v>-0.2669999999999999</v>
      </c>
      <c r="J24" s="2">
        <f t="shared" si="2"/>
        <v>7.128899999999995E-2</v>
      </c>
      <c r="P24" s="24" t="s">
        <v>60</v>
      </c>
      <c r="Q24" s="4"/>
      <c r="R24" s="4" t="s">
        <v>15</v>
      </c>
      <c r="S24" s="4" t="s">
        <v>16</v>
      </c>
    </row>
    <row r="25" spans="1:19" x14ac:dyDescent="0.35">
      <c r="A25" s="1" t="s">
        <v>4</v>
      </c>
      <c r="B25" s="1" t="s">
        <v>1</v>
      </c>
      <c r="C25" s="1" t="s">
        <v>5</v>
      </c>
      <c r="D25" s="1" t="s">
        <v>3</v>
      </c>
      <c r="E25" s="1">
        <v>4</v>
      </c>
      <c r="F25" s="2">
        <v>39.42</v>
      </c>
      <c r="G25" s="20">
        <v>7.58</v>
      </c>
      <c r="H25" s="2">
        <f t="shared" si="0"/>
        <v>4.8620000000000001</v>
      </c>
      <c r="I25" s="2">
        <f t="shared" si="1"/>
        <v>2.718</v>
      </c>
      <c r="J25" s="2">
        <f t="shared" si="2"/>
        <v>7.387524</v>
      </c>
      <c r="Q25" s="8" t="s">
        <v>15</v>
      </c>
      <c r="R25" s="8">
        <v>1</v>
      </c>
      <c r="S25" s="8"/>
    </row>
    <row r="26" spans="1:19" x14ac:dyDescent="0.35">
      <c r="A26" s="1" t="s">
        <v>4</v>
      </c>
      <c r="B26" s="1" t="s">
        <v>1</v>
      </c>
      <c r="C26" s="1" t="s">
        <v>5</v>
      </c>
      <c r="D26" s="1" t="s">
        <v>3</v>
      </c>
      <c r="E26" s="1">
        <v>2</v>
      </c>
      <c r="F26" s="2">
        <v>19.82</v>
      </c>
      <c r="G26" s="20">
        <v>3.18</v>
      </c>
      <c r="H26" s="2">
        <f t="shared" si="0"/>
        <v>2.9020000000000001</v>
      </c>
      <c r="I26" s="2">
        <f t="shared" si="1"/>
        <v>0.27800000000000002</v>
      </c>
      <c r="J26" s="2">
        <f t="shared" si="2"/>
        <v>7.7284000000000019E-2</v>
      </c>
      <c r="Q26" s="8" t="s">
        <v>16</v>
      </c>
      <c r="R26" s="8">
        <v>0.6749978565456074</v>
      </c>
      <c r="S26" s="8">
        <v>1</v>
      </c>
    </row>
    <row r="27" spans="1:19" x14ac:dyDescent="0.35">
      <c r="A27" s="1" t="s">
        <v>4</v>
      </c>
      <c r="B27" s="1" t="s">
        <v>1</v>
      </c>
      <c r="C27" s="1" t="s">
        <v>5</v>
      </c>
      <c r="D27" s="1" t="s">
        <v>3</v>
      </c>
      <c r="E27" s="1">
        <v>4</v>
      </c>
      <c r="F27" s="2">
        <v>17.809999999999999</v>
      </c>
      <c r="G27" s="20">
        <v>2.34</v>
      </c>
      <c r="H27" s="2">
        <f t="shared" si="0"/>
        <v>2.7010000000000001</v>
      </c>
      <c r="I27" s="2">
        <f t="shared" si="1"/>
        <v>-0.36100000000000021</v>
      </c>
      <c r="J27" s="2">
        <f t="shared" si="2"/>
        <v>0.13032100000000016</v>
      </c>
      <c r="Q27" s="7" t="s">
        <v>21</v>
      </c>
      <c r="R27">
        <f>CORREL(F2:F244,G2:G244)</f>
        <v>0.6749978565456074</v>
      </c>
    </row>
    <row r="28" spans="1:19" x14ac:dyDescent="0.35">
      <c r="A28" s="1" t="s">
        <v>4</v>
      </c>
      <c r="B28" s="1" t="s">
        <v>1</v>
      </c>
      <c r="C28" s="1" t="s">
        <v>5</v>
      </c>
      <c r="D28" s="1" t="s">
        <v>3</v>
      </c>
      <c r="E28" s="1">
        <v>2</v>
      </c>
      <c r="F28" s="2">
        <v>13.37</v>
      </c>
      <c r="G28" s="20">
        <v>2</v>
      </c>
      <c r="H28" s="2">
        <f t="shared" si="0"/>
        <v>2.2570000000000001</v>
      </c>
      <c r="I28" s="2">
        <f t="shared" si="1"/>
        <v>-0.25700000000000012</v>
      </c>
      <c r="J28" s="2">
        <f t="shared" si="2"/>
        <v>6.6049000000000066E-2</v>
      </c>
    </row>
    <row r="29" spans="1:19" x14ac:dyDescent="0.35">
      <c r="A29" s="1" t="s">
        <v>4</v>
      </c>
      <c r="B29" s="1" t="s">
        <v>1</v>
      </c>
      <c r="C29" s="1" t="s">
        <v>5</v>
      </c>
      <c r="D29" s="1" t="s">
        <v>3</v>
      </c>
      <c r="E29" s="1">
        <v>2</v>
      </c>
      <c r="F29" s="2">
        <v>12.69</v>
      </c>
      <c r="G29" s="20">
        <v>2</v>
      </c>
      <c r="H29" s="2">
        <f t="shared" si="0"/>
        <v>2.1890000000000001</v>
      </c>
      <c r="I29" s="2">
        <f t="shared" si="1"/>
        <v>-0.18900000000000006</v>
      </c>
      <c r="J29" s="2">
        <f t="shared" si="2"/>
        <v>3.5721000000000024E-2</v>
      </c>
    </row>
    <row r="30" spans="1:19" x14ac:dyDescent="0.35">
      <c r="A30" s="1" t="s">
        <v>4</v>
      </c>
      <c r="B30" s="1" t="s">
        <v>1</v>
      </c>
      <c r="C30" s="1" t="s">
        <v>5</v>
      </c>
      <c r="D30" s="1" t="s">
        <v>3</v>
      </c>
      <c r="E30" s="1">
        <v>2</v>
      </c>
      <c r="F30" s="2">
        <v>21.7</v>
      </c>
      <c r="G30" s="20">
        <v>4.3</v>
      </c>
      <c r="H30" s="2">
        <f t="shared" si="0"/>
        <v>3.09</v>
      </c>
      <c r="I30" s="2">
        <f t="shared" si="1"/>
        <v>1.21</v>
      </c>
      <c r="J30" s="2">
        <f t="shared" si="2"/>
        <v>1.4641</v>
      </c>
    </row>
    <row r="31" spans="1:19" x14ac:dyDescent="0.35">
      <c r="A31" s="1" t="s">
        <v>0</v>
      </c>
      <c r="B31" s="1" t="s">
        <v>1</v>
      </c>
      <c r="C31" s="1" t="s">
        <v>5</v>
      </c>
      <c r="D31" s="1" t="s">
        <v>3</v>
      </c>
      <c r="E31" s="1">
        <v>2</v>
      </c>
      <c r="F31" s="2">
        <v>19.649999999999999</v>
      </c>
      <c r="G31" s="20">
        <v>3</v>
      </c>
      <c r="H31" s="2">
        <f t="shared" si="0"/>
        <v>2.8849999999999998</v>
      </c>
      <c r="I31" s="2">
        <f t="shared" si="1"/>
        <v>0.11500000000000021</v>
      </c>
      <c r="J31" s="2">
        <f t="shared" si="2"/>
        <v>1.3225000000000049E-2</v>
      </c>
    </row>
    <row r="32" spans="1:19" x14ac:dyDescent="0.35">
      <c r="A32" s="1" t="s">
        <v>4</v>
      </c>
      <c r="B32" s="1" t="s">
        <v>1</v>
      </c>
      <c r="C32" s="1" t="s">
        <v>5</v>
      </c>
      <c r="D32" s="1" t="s">
        <v>3</v>
      </c>
      <c r="E32" s="1">
        <v>2</v>
      </c>
      <c r="F32" s="2">
        <v>9.5500000000000007</v>
      </c>
      <c r="G32" s="20">
        <v>1.45</v>
      </c>
      <c r="H32" s="2">
        <f t="shared" si="0"/>
        <v>1.875</v>
      </c>
      <c r="I32" s="2">
        <f t="shared" si="1"/>
        <v>-0.42500000000000004</v>
      </c>
      <c r="J32" s="2">
        <f t="shared" si="2"/>
        <v>0.18062500000000004</v>
      </c>
    </row>
    <row r="33" spans="1:10" x14ac:dyDescent="0.35">
      <c r="A33" s="1" t="s">
        <v>4</v>
      </c>
      <c r="B33" s="1" t="s">
        <v>1</v>
      </c>
      <c r="C33" s="1" t="s">
        <v>5</v>
      </c>
      <c r="D33" s="1" t="s">
        <v>3</v>
      </c>
      <c r="E33" s="1">
        <v>4</v>
      </c>
      <c r="F33" s="2">
        <v>18.350000000000001</v>
      </c>
      <c r="G33" s="20">
        <v>2.5</v>
      </c>
      <c r="H33" s="2">
        <f t="shared" si="0"/>
        <v>2.7550000000000003</v>
      </c>
      <c r="I33" s="2">
        <f t="shared" si="1"/>
        <v>-0.25500000000000034</v>
      </c>
      <c r="J33" s="2">
        <f t="shared" si="2"/>
        <v>6.5025000000000166E-2</v>
      </c>
    </row>
    <row r="34" spans="1:10" x14ac:dyDescent="0.35">
      <c r="A34" s="1" t="s">
        <v>0</v>
      </c>
      <c r="B34" s="1" t="s">
        <v>1</v>
      </c>
      <c r="C34" s="1" t="s">
        <v>5</v>
      </c>
      <c r="D34" s="1" t="s">
        <v>3</v>
      </c>
      <c r="E34" s="1">
        <v>2</v>
      </c>
      <c r="F34" s="2">
        <v>15.06</v>
      </c>
      <c r="G34" s="20">
        <v>3</v>
      </c>
      <c r="H34" s="2">
        <f t="shared" si="0"/>
        <v>2.4260000000000002</v>
      </c>
      <c r="I34" s="2">
        <f t="shared" si="1"/>
        <v>0.57399999999999984</v>
      </c>
      <c r="J34" s="2">
        <f t="shared" si="2"/>
        <v>0.32947599999999982</v>
      </c>
    </row>
    <row r="35" spans="1:10" x14ac:dyDescent="0.35">
      <c r="A35" s="1" t="s">
        <v>0</v>
      </c>
      <c r="B35" s="1" t="s">
        <v>1</v>
      </c>
      <c r="C35" s="1" t="s">
        <v>5</v>
      </c>
      <c r="D35" s="1" t="s">
        <v>3</v>
      </c>
      <c r="E35" s="1">
        <v>4</v>
      </c>
      <c r="F35" s="2">
        <v>20.69</v>
      </c>
      <c r="G35" s="20">
        <v>2.4500000000000002</v>
      </c>
      <c r="H35" s="2">
        <f t="shared" si="0"/>
        <v>2.9890000000000003</v>
      </c>
      <c r="I35" s="2">
        <f t="shared" si="1"/>
        <v>-0.53900000000000015</v>
      </c>
      <c r="J35" s="2">
        <f t="shared" si="2"/>
        <v>0.29052100000000014</v>
      </c>
    </row>
    <row r="36" spans="1:10" x14ac:dyDescent="0.35">
      <c r="A36" s="1" t="s">
        <v>4</v>
      </c>
      <c r="B36" s="1" t="s">
        <v>1</v>
      </c>
      <c r="C36" s="1" t="s">
        <v>5</v>
      </c>
      <c r="D36" s="1" t="s">
        <v>3</v>
      </c>
      <c r="E36" s="1">
        <v>2</v>
      </c>
      <c r="F36" s="2">
        <v>17.78</v>
      </c>
      <c r="G36" s="20">
        <v>3.27</v>
      </c>
      <c r="H36" s="2">
        <f t="shared" si="0"/>
        <v>2.6980000000000004</v>
      </c>
      <c r="I36" s="2">
        <f t="shared" si="1"/>
        <v>0.57199999999999962</v>
      </c>
      <c r="J36" s="2">
        <f t="shared" si="2"/>
        <v>0.32718399999999959</v>
      </c>
    </row>
    <row r="37" spans="1:10" x14ac:dyDescent="0.35">
      <c r="A37" s="1" t="s">
        <v>4</v>
      </c>
      <c r="B37" s="1" t="s">
        <v>1</v>
      </c>
      <c r="C37" s="1" t="s">
        <v>5</v>
      </c>
      <c r="D37" s="1" t="s">
        <v>3</v>
      </c>
      <c r="E37" s="1">
        <v>3</v>
      </c>
      <c r="F37" s="2">
        <v>24.06</v>
      </c>
      <c r="G37" s="20">
        <v>3.6</v>
      </c>
      <c r="H37" s="2">
        <f t="shared" si="0"/>
        <v>3.3260000000000001</v>
      </c>
      <c r="I37" s="2">
        <f t="shared" si="1"/>
        <v>0.27400000000000002</v>
      </c>
      <c r="J37" s="2">
        <f t="shared" si="2"/>
        <v>7.5076000000000018E-2</v>
      </c>
    </row>
    <row r="38" spans="1:10" x14ac:dyDescent="0.35">
      <c r="A38" s="1" t="s">
        <v>4</v>
      </c>
      <c r="B38" s="1" t="s">
        <v>1</v>
      </c>
      <c r="C38" s="1" t="s">
        <v>5</v>
      </c>
      <c r="D38" s="1" t="s">
        <v>3</v>
      </c>
      <c r="E38" s="1">
        <v>3</v>
      </c>
      <c r="F38" s="2">
        <v>16.309999999999999</v>
      </c>
      <c r="G38" s="20">
        <v>2</v>
      </c>
      <c r="H38" s="2">
        <f t="shared" si="0"/>
        <v>2.5510000000000002</v>
      </c>
      <c r="I38" s="2">
        <f t="shared" si="1"/>
        <v>-0.55100000000000016</v>
      </c>
      <c r="J38" s="2">
        <f t="shared" si="2"/>
        <v>0.30360100000000018</v>
      </c>
    </row>
    <row r="39" spans="1:10" x14ac:dyDescent="0.35">
      <c r="A39" s="1" t="s">
        <v>0</v>
      </c>
      <c r="B39" s="1" t="s">
        <v>1</v>
      </c>
      <c r="C39" s="1" t="s">
        <v>5</v>
      </c>
      <c r="D39" s="1" t="s">
        <v>3</v>
      </c>
      <c r="E39" s="1">
        <v>3</v>
      </c>
      <c r="F39" s="2">
        <v>16.93</v>
      </c>
      <c r="G39" s="20">
        <v>3.07</v>
      </c>
      <c r="H39" s="2">
        <f t="shared" si="0"/>
        <v>2.613</v>
      </c>
      <c r="I39" s="2">
        <f t="shared" si="1"/>
        <v>0.45699999999999985</v>
      </c>
      <c r="J39" s="2">
        <f t="shared" si="2"/>
        <v>0.20884899999999987</v>
      </c>
    </row>
    <row r="40" spans="1:10" x14ac:dyDescent="0.35">
      <c r="A40" s="1" t="s">
        <v>4</v>
      </c>
      <c r="B40" s="1" t="s">
        <v>1</v>
      </c>
      <c r="C40" s="1" t="s">
        <v>5</v>
      </c>
      <c r="D40" s="1" t="s">
        <v>3</v>
      </c>
      <c r="E40" s="1">
        <v>3</v>
      </c>
      <c r="F40" s="2">
        <v>18.690000000000001</v>
      </c>
      <c r="G40" s="20">
        <v>2.31</v>
      </c>
      <c r="H40" s="2">
        <f t="shared" si="0"/>
        <v>2.7890000000000001</v>
      </c>
      <c r="I40" s="2">
        <f t="shared" si="1"/>
        <v>-0.47900000000000009</v>
      </c>
      <c r="J40" s="2">
        <f t="shared" si="2"/>
        <v>0.22944100000000009</v>
      </c>
    </row>
    <row r="41" spans="1:10" x14ac:dyDescent="0.35">
      <c r="A41" s="1" t="s">
        <v>4</v>
      </c>
      <c r="B41" s="1" t="s">
        <v>1</v>
      </c>
      <c r="C41" s="1" t="s">
        <v>5</v>
      </c>
      <c r="D41" s="1" t="s">
        <v>3</v>
      </c>
      <c r="E41" s="1">
        <v>3</v>
      </c>
      <c r="F41" s="2">
        <v>31.27</v>
      </c>
      <c r="G41" s="20">
        <v>5</v>
      </c>
      <c r="H41" s="2">
        <f t="shared" si="0"/>
        <v>4.0470000000000006</v>
      </c>
      <c r="I41" s="2">
        <f t="shared" si="1"/>
        <v>0.9529999999999994</v>
      </c>
      <c r="J41" s="2">
        <f t="shared" si="2"/>
        <v>0.90820899999999882</v>
      </c>
    </row>
    <row r="42" spans="1:10" x14ac:dyDescent="0.35">
      <c r="A42" s="1" t="s">
        <v>4</v>
      </c>
      <c r="B42" s="1" t="s">
        <v>1</v>
      </c>
      <c r="C42" s="1" t="s">
        <v>5</v>
      </c>
      <c r="D42" s="1" t="s">
        <v>3</v>
      </c>
      <c r="E42" s="1">
        <v>3</v>
      </c>
      <c r="F42" s="2">
        <v>16.04</v>
      </c>
      <c r="G42" s="20">
        <v>2.2400000000000002</v>
      </c>
      <c r="H42" s="2">
        <f t="shared" si="0"/>
        <v>2.524</v>
      </c>
      <c r="I42" s="2">
        <f t="shared" si="1"/>
        <v>-0.28399999999999981</v>
      </c>
      <c r="J42" s="2">
        <f t="shared" si="2"/>
        <v>8.0655999999999894E-2</v>
      </c>
    </row>
    <row r="43" spans="1:10" x14ac:dyDescent="0.35">
      <c r="A43" s="1" t="s">
        <v>4</v>
      </c>
      <c r="B43" s="1" t="s">
        <v>1</v>
      </c>
      <c r="C43" s="1" t="s">
        <v>2</v>
      </c>
      <c r="D43" s="1" t="s">
        <v>3</v>
      </c>
      <c r="E43" s="1">
        <v>2</v>
      </c>
      <c r="F43" s="2">
        <v>17.46</v>
      </c>
      <c r="G43" s="20">
        <v>2.54</v>
      </c>
      <c r="H43" s="2">
        <f t="shared" si="0"/>
        <v>2.6660000000000004</v>
      </c>
      <c r="I43" s="2">
        <f t="shared" si="1"/>
        <v>-0.12600000000000033</v>
      </c>
      <c r="J43" s="2">
        <f t="shared" si="2"/>
        <v>1.5876000000000084E-2</v>
      </c>
    </row>
    <row r="44" spans="1:10" x14ac:dyDescent="0.35">
      <c r="A44" s="1" t="s">
        <v>4</v>
      </c>
      <c r="B44" s="1" t="s">
        <v>1</v>
      </c>
      <c r="C44" s="1" t="s">
        <v>2</v>
      </c>
      <c r="D44" s="1" t="s">
        <v>3</v>
      </c>
      <c r="E44" s="1">
        <v>2</v>
      </c>
      <c r="F44" s="2">
        <v>13.94</v>
      </c>
      <c r="G44" s="20">
        <v>3.06</v>
      </c>
      <c r="H44" s="2">
        <f t="shared" si="0"/>
        <v>2.3140000000000001</v>
      </c>
      <c r="I44" s="2">
        <f t="shared" si="1"/>
        <v>0.746</v>
      </c>
      <c r="J44" s="2">
        <f t="shared" si="2"/>
        <v>0.55651600000000001</v>
      </c>
    </row>
    <row r="45" spans="1:10" x14ac:dyDescent="0.35">
      <c r="A45" s="1" t="s">
        <v>4</v>
      </c>
      <c r="B45" s="1" t="s">
        <v>1</v>
      </c>
      <c r="C45" s="1" t="s">
        <v>2</v>
      </c>
      <c r="D45" s="1" t="s">
        <v>3</v>
      </c>
      <c r="E45" s="1">
        <v>2</v>
      </c>
      <c r="F45" s="2">
        <v>9.68</v>
      </c>
      <c r="G45" s="20">
        <v>1.32</v>
      </c>
      <c r="H45" s="2">
        <f t="shared" si="0"/>
        <v>1.8879999999999999</v>
      </c>
      <c r="I45" s="2">
        <f t="shared" si="1"/>
        <v>-0.56799999999999984</v>
      </c>
      <c r="J45" s="2">
        <f t="shared" si="2"/>
        <v>0.3226239999999998</v>
      </c>
    </row>
    <row r="46" spans="1:10" x14ac:dyDescent="0.35">
      <c r="A46" s="1" t="s">
        <v>4</v>
      </c>
      <c r="B46" s="1" t="s">
        <v>1</v>
      </c>
      <c r="C46" s="1" t="s">
        <v>2</v>
      </c>
      <c r="D46" s="1" t="s">
        <v>3</v>
      </c>
      <c r="E46" s="1">
        <v>4</v>
      </c>
      <c r="F46" s="2">
        <v>30.4</v>
      </c>
      <c r="G46" s="20">
        <v>5.6</v>
      </c>
      <c r="H46" s="2">
        <f t="shared" si="0"/>
        <v>3.96</v>
      </c>
      <c r="I46" s="2">
        <f t="shared" si="1"/>
        <v>1.6399999999999997</v>
      </c>
      <c r="J46" s="2">
        <f t="shared" si="2"/>
        <v>2.6895999999999991</v>
      </c>
    </row>
    <row r="47" spans="1:10" x14ac:dyDescent="0.35">
      <c r="A47" s="1" t="s">
        <v>4</v>
      </c>
      <c r="B47" s="1" t="s">
        <v>1</v>
      </c>
      <c r="C47" s="1" t="s">
        <v>2</v>
      </c>
      <c r="D47" s="1" t="s">
        <v>3</v>
      </c>
      <c r="E47" s="1">
        <v>2</v>
      </c>
      <c r="F47" s="2">
        <v>18.29</v>
      </c>
      <c r="G47" s="20">
        <v>3</v>
      </c>
      <c r="H47" s="2">
        <f t="shared" si="0"/>
        <v>2.7490000000000001</v>
      </c>
      <c r="I47" s="2">
        <f t="shared" si="1"/>
        <v>0.25099999999999989</v>
      </c>
      <c r="J47" s="2">
        <f t="shared" si="2"/>
        <v>6.3000999999999946E-2</v>
      </c>
    </row>
    <row r="48" spans="1:10" x14ac:dyDescent="0.35">
      <c r="A48" s="1" t="s">
        <v>4</v>
      </c>
      <c r="B48" s="1" t="s">
        <v>1</v>
      </c>
      <c r="C48" s="1" t="s">
        <v>2</v>
      </c>
      <c r="D48" s="1" t="s">
        <v>3</v>
      </c>
      <c r="E48" s="1">
        <v>2</v>
      </c>
      <c r="F48" s="2">
        <v>22.23</v>
      </c>
      <c r="G48" s="20">
        <v>5</v>
      </c>
      <c r="H48" s="2">
        <f t="shared" si="0"/>
        <v>3.1430000000000002</v>
      </c>
      <c r="I48" s="2">
        <f t="shared" si="1"/>
        <v>1.8569999999999998</v>
      </c>
      <c r="J48" s="2">
        <f t="shared" si="2"/>
        <v>3.4484489999999992</v>
      </c>
    </row>
    <row r="49" spans="1:24" x14ac:dyDescent="0.35">
      <c r="A49" s="1" t="s">
        <v>4</v>
      </c>
      <c r="B49" s="1" t="s">
        <v>1</v>
      </c>
      <c r="C49" s="1" t="s">
        <v>2</v>
      </c>
      <c r="D49" s="1" t="s">
        <v>3</v>
      </c>
      <c r="E49" s="1">
        <v>4</v>
      </c>
      <c r="F49" s="2">
        <v>32.4</v>
      </c>
      <c r="G49" s="20">
        <v>6</v>
      </c>
      <c r="H49" s="2">
        <f t="shared" si="0"/>
        <v>4.16</v>
      </c>
      <c r="I49" s="2">
        <f t="shared" si="1"/>
        <v>1.8399999999999999</v>
      </c>
      <c r="J49" s="2">
        <f t="shared" si="2"/>
        <v>3.3855999999999993</v>
      </c>
    </row>
    <row r="50" spans="1:24" x14ac:dyDescent="0.35">
      <c r="A50" s="1" t="s">
        <v>4</v>
      </c>
      <c r="B50" s="1" t="s">
        <v>1</v>
      </c>
      <c r="C50" s="1" t="s">
        <v>2</v>
      </c>
      <c r="D50" s="1" t="s">
        <v>3</v>
      </c>
      <c r="E50" s="1">
        <v>3</v>
      </c>
      <c r="F50" s="2">
        <v>28.55</v>
      </c>
      <c r="G50" s="20">
        <v>2.0499999999999998</v>
      </c>
      <c r="H50" s="2">
        <f t="shared" si="0"/>
        <v>3.7750000000000004</v>
      </c>
      <c r="I50" s="2">
        <f t="shared" si="1"/>
        <v>-1.7250000000000005</v>
      </c>
      <c r="J50" s="2">
        <f t="shared" si="2"/>
        <v>2.9756250000000017</v>
      </c>
    </row>
    <row r="51" spans="1:24" x14ac:dyDescent="0.35">
      <c r="A51" s="1" t="s">
        <v>4</v>
      </c>
      <c r="B51" s="1" t="s">
        <v>1</v>
      </c>
      <c r="C51" s="1" t="s">
        <v>2</v>
      </c>
      <c r="D51" s="1" t="s">
        <v>3</v>
      </c>
      <c r="E51" s="1">
        <v>2</v>
      </c>
      <c r="F51" s="2">
        <v>18.04</v>
      </c>
      <c r="G51" s="20">
        <v>3</v>
      </c>
      <c r="H51" s="2">
        <f t="shared" si="0"/>
        <v>2.7240000000000002</v>
      </c>
      <c r="I51" s="2">
        <f t="shared" si="1"/>
        <v>0.2759999999999998</v>
      </c>
      <c r="J51" s="2">
        <f t="shared" si="2"/>
        <v>7.6175999999999897E-2</v>
      </c>
    </row>
    <row r="52" spans="1:24" x14ac:dyDescent="0.35">
      <c r="A52" s="1" t="s">
        <v>4</v>
      </c>
      <c r="B52" s="1" t="s">
        <v>1</v>
      </c>
      <c r="C52" s="1" t="s">
        <v>2</v>
      </c>
      <c r="D52" s="1" t="s">
        <v>3</v>
      </c>
      <c r="E52" s="1">
        <v>2</v>
      </c>
      <c r="F52" s="2">
        <v>12.54</v>
      </c>
      <c r="G52" s="20">
        <v>2.5</v>
      </c>
      <c r="H52" s="2">
        <f t="shared" si="0"/>
        <v>2.1739999999999999</v>
      </c>
      <c r="I52" s="2">
        <f t="shared" si="1"/>
        <v>0.32600000000000007</v>
      </c>
      <c r="J52" s="2">
        <f t="shared" si="2"/>
        <v>0.10627600000000004</v>
      </c>
    </row>
    <row r="53" spans="1:24" x14ac:dyDescent="0.35">
      <c r="A53" s="1" t="s">
        <v>0</v>
      </c>
      <c r="B53" s="1" t="s">
        <v>1</v>
      </c>
      <c r="C53" s="1" t="s">
        <v>2</v>
      </c>
      <c r="D53" s="1" t="s">
        <v>3</v>
      </c>
      <c r="E53" s="1">
        <v>2</v>
      </c>
      <c r="F53" s="2">
        <v>10.29</v>
      </c>
      <c r="G53" s="20">
        <v>2.6</v>
      </c>
      <c r="H53" s="2">
        <f t="shared" si="0"/>
        <v>1.9489999999999998</v>
      </c>
      <c r="I53" s="2">
        <f t="shared" si="1"/>
        <v>0.65100000000000025</v>
      </c>
      <c r="J53" s="2">
        <f t="shared" si="2"/>
        <v>0.42380100000000032</v>
      </c>
    </row>
    <row r="54" spans="1:24" x14ac:dyDescent="0.35">
      <c r="A54" s="1" t="s">
        <v>0</v>
      </c>
      <c r="B54" s="1" t="s">
        <v>1</v>
      </c>
      <c r="C54" s="1" t="s">
        <v>2</v>
      </c>
      <c r="D54" s="1" t="s">
        <v>3</v>
      </c>
      <c r="E54" s="1">
        <v>4</v>
      </c>
      <c r="F54" s="2">
        <v>34.81</v>
      </c>
      <c r="G54" s="20">
        <v>5.2</v>
      </c>
      <c r="H54" s="2">
        <f t="shared" si="0"/>
        <v>4.4010000000000007</v>
      </c>
      <c r="I54" s="2">
        <f t="shared" si="1"/>
        <v>0.79899999999999949</v>
      </c>
      <c r="J54" s="2">
        <f t="shared" si="2"/>
        <v>0.63840099999999922</v>
      </c>
    </row>
    <row r="55" spans="1:24" x14ac:dyDescent="0.35">
      <c r="A55" s="1" t="s">
        <v>4</v>
      </c>
      <c r="B55" s="1" t="s">
        <v>1</v>
      </c>
      <c r="C55" s="1" t="s">
        <v>2</v>
      </c>
      <c r="D55" s="1" t="s">
        <v>3</v>
      </c>
      <c r="E55" s="1">
        <v>2</v>
      </c>
      <c r="F55" s="2">
        <v>9.94</v>
      </c>
      <c r="G55" s="20">
        <v>1.56</v>
      </c>
      <c r="H55" s="2">
        <f t="shared" si="0"/>
        <v>1.9140000000000001</v>
      </c>
      <c r="I55" s="2">
        <f t="shared" si="1"/>
        <v>-0.35400000000000009</v>
      </c>
      <c r="J55" s="2">
        <f t="shared" si="2"/>
        <v>0.12531600000000007</v>
      </c>
    </row>
    <row r="56" spans="1:24" x14ac:dyDescent="0.35">
      <c r="A56" s="1" t="s">
        <v>4</v>
      </c>
      <c r="B56" s="1" t="s">
        <v>1</v>
      </c>
      <c r="C56" s="1" t="s">
        <v>2</v>
      </c>
      <c r="D56" s="1" t="s">
        <v>3</v>
      </c>
      <c r="E56" s="1">
        <v>4</v>
      </c>
      <c r="F56" s="2">
        <v>25.56</v>
      </c>
      <c r="G56" s="20">
        <v>4.34</v>
      </c>
      <c r="H56" s="2">
        <f t="shared" si="0"/>
        <v>3.476</v>
      </c>
      <c r="I56" s="2">
        <f t="shared" si="1"/>
        <v>0.86399999999999988</v>
      </c>
      <c r="J56" s="2">
        <f t="shared" si="2"/>
        <v>0.74649599999999983</v>
      </c>
    </row>
    <row r="57" spans="1:24" x14ac:dyDescent="0.35">
      <c r="A57" s="1" t="s">
        <v>4</v>
      </c>
      <c r="B57" s="1" t="s">
        <v>1</v>
      </c>
      <c r="C57" s="1" t="s">
        <v>2</v>
      </c>
      <c r="D57" s="1" t="s">
        <v>3</v>
      </c>
      <c r="E57" s="1">
        <v>2</v>
      </c>
      <c r="F57" s="2">
        <v>19.489999999999998</v>
      </c>
      <c r="G57" s="20">
        <v>3.51</v>
      </c>
      <c r="H57" s="2">
        <f t="shared" si="0"/>
        <v>2.8689999999999998</v>
      </c>
      <c r="I57" s="2">
        <f t="shared" si="1"/>
        <v>0.64100000000000001</v>
      </c>
      <c r="J57" s="2">
        <f t="shared" si="2"/>
        <v>0.410881</v>
      </c>
    </row>
    <row r="58" spans="1:24" x14ac:dyDescent="0.35">
      <c r="A58" s="1" t="s">
        <v>4</v>
      </c>
      <c r="B58" s="1" t="s">
        <v>6</v>
      </c>
      <c r="C58" s="1" t="s">
        <v>5</v>
      </c>
      <c r="D58" s="1" t="s">
        <v>3</v>
      </c>
      <c r="E58" s="1">
        <v>4</v>
      </c>
      <c r="F58" s="2">
        <v>38.01</v>
      </c>
      <c r="G58" s="20">
        <v>3</v>
      </c>
      <c r="H58" s="2">
        <f t="shared" si="0"/>
        <v>4.7210000000000001</v>
      </c>
      <c r="I58" s="2">
        <f t="shared" si="1"/>
        <v>-1.7210000000000001</v>
      </c>
      <c r="J58" s="2">
        <f t="shared" si="2"/>
        <v>2.9618410000000002</v>
      </c>
    </row>
    <row r="59" spans="1:24" x14ac:dyDescent="0.35">
      <c r="A59" s="1" t="s">
        <v>0</v>
      </c>
      <c r="B59" s="1" t="s">
        <v>1</v>
      </c>
      <c r="C59" s="1" t="s">
        <v>5</v>
      </c>
      <c r="D59" s="1" t="s">
        <v>3</v>
      </c>
      <c r="E59" s="1">
        <v>2</v>
      </c>
      <c r="F59" s="2">
        <v>26.41</v>
      </c>
      <c r="G59" s="20">
        <v>1.5</v>
      </c>
      <c r="H59" s="2">
        <f t="shared" si="0"/>
        <v>3.5609999999999999</v>
      </c>
      <c r="I59" s="2">
        <f t="shared" si="1"/>
        <v>-2.0609999999999999</v>
      </c>
      <c r="J59" s="2">
        <f t="shared" si="2"/>
        <v>4.2477209999999994</v>
      </c>
    </row>
    <row r="60" spans="1:24" ht="33.5" x14ac:dyDescent="0.75">
      <c r="A60" s="1" t="s">
        <v>4</v>
      </c>
      <c r="B60" s="1" t="s">
        <v>6</v>
      </c>
      <c r="C60" s="1" t="s">
        <v>5</v>
      </c>
      <c r="D60" s="1" t="s">
        <v>3</v>
      </c>
      <c r="E60" s="1">
        <v>2</v>
      </c>
      <c r="F60" s="2">
        <v>11.24</v>
      </c>
      <c r="G60" s="20">
        <v>1.76</v>
      </c>
      <c r="H60" s="2">
        <f t="shared" si="0"/>
        <v>2.044</v>
      </c>
      <c r="I60" s="2">
        <f t="shared" si="1"/>
        <v>-0.28400000000000003</v>
      </c>
      <c r="J60" s="2">
        <f t="shared" si="2"/>
        <v>8.0656000000000019E-2</v>
      </c>
      <c r="U60" s="23" t="s">
        <v>61</v>
      </c>
      <c r="V60" s="23"/>
      <c r="W60" s="25"/>
      <c r="X60" s="25"/>
    </row>
    <row r="61" spans="1:24" x14ac:dyDescent="0.35">
      <c r="A61" s="1" t="s">
        <v>4</v>
      </c>
      <c r="B61" s="1" t="s">
        <v>1</v>
      </c>
      <c r="C61" s="1" t="s">
        <v>5</v>
      </c>
      <c r="D61" s="1" t="s">
        <v>3</v>
      </c>
      <c r="E61" s="1">
        <v>4</v>
      </c>
      <c r="F61" s="2">
        <v>48.27</v>
      </c>
      <c r="G61" s="20">
        <v>6.73</v>
      </c>
      <c r="H61" s="2">
        <f t="shared" si="0"/>
        <v>5.7470000000000008</v>
      </c>
      <c r="I61" s="2">
        <f t="shared" si="1"/>
        <v>0.98299999999999965</v>
      </c>
      <c r="J61" s="2">
        <f t="shared" si="2"/>
        <v>0.96628899999999929</v>
      </c>
    </row>
    <row r="62" spans="1:24" x14ac:dyDescent="0.35">
      <c r="A62" s="1" t="s">
        <v>4</v>
      </c>
      <c r="B62" s="1" t="s">
        <v>6</v>
      </c>
      <c r="C62" s="1" t="s">
        <v>5</v>
      </c>
      <c r="D62" s="1" t="s">
        <v>3</v>
      </c>
      <c r="E62" s="1">
        <v>2</v>
      </c>
      <c r="F62" s="2">
        <v>20.29</v>
      </c>
      <c r="G62" s="20">
        <v>3.21</v>
      </c>
      <c r="H62" s="2">
        <f t="shared" si="0"/>
        <v>2.9489999999999998</v>
      </c>
      <c r="I62" s="2">
        <f t="shared" si="1"/>
        <v>0.26100000000000012</v>
      </c>
      <c r="J62" s="2">
        <f t="shared" si="2"/>
        <v>6.8121000000000057E-2</v>
      </c>
    </row>
    <row r="63" spans="1:24" x14ac:dyDescent="0.35">
      <c r="A63" s="1" t="s">
        <v>4</v>
      </c>
      <c r="B63" s="1" t="s">
        <v>6</v>
      </c>
      <c r="C63" s="1" t="s">
        <v>5</v>
      </c>
      <c r="D63" s="1" t="s">
        <v>3</v>
      </c>
      <c r="E63" s="1">
        <v>2</v>
      </c>
      <c r="F63" s="2">
        <v>13.81</v>
      </c>
      <c r="G63" s="20">
        <v>2</v>
      </c>
      <c r="H63" s="2">
        <f t="shared" si="0"/>
        <v>2.3010000000000002</v>
      </c>
      <c r="I63" s="2">
        <f t="shared" si="1"/>
        <v>-0.30100000000000016</v>
      </c>
      <c r="J63" s="2">
        <f t="shared" si="2"/>
        <v>9.0601000000000098E-2</v>
      </c>
      <c r="U63" t="s">
        <v>22</v>
      </c>
    </row>
    <row r="64" spans="1:24" ht="15" thickBot="1" x14ac:dyDescent="0.4">
      <c r="A64" s="1" t="s">
        <v>4</v>
      </c>
      <c r="B64" s="1" t="s">
        <v>6</v>
      </c>
      <c r="C64" s="1" t="s">
        <v>5</v>
      </c>
      <c r="D64" s="1" t="s">
        <v>3</v>
      </c>
      <c r="E64" s="1">
        <v>2</v>
      </c>
      <c r="F64" s="2">
        <v>11.02</v>
      </c>
      <c r="G64" s="20">
        <v>1.98</v>
      </c>
      <c r="H64" s="2">
        <f t="shared" si="0"/>
        <v>2.0220000000000002</v>
      </c>
      <c r="I64" s="2">
        <f t="shared" si="1"/>
        <v>-4.2000000000000259E-2</v>
      </c>
      <c r="J64" s="2">
        <f t="shared" si="2"/>
        <v>1.7640000000000218E-3</v>
      </c>
    </row>
    <row r="65" spans="1:29" x14ac:dyDescent="0.35">
      <c r="A65" s="1" t="s">
        <v>4</v>
      </c>
      <c r="B65" s="1" t="s">
        <v>6</v>
      </c>
      <c r="C65" s="1" t="s">
        <v>5</v>
      </c>
      <c r="D65" s="1" t="s">
        <v>3</v>
      </c>
      <c r="E65" s="1">
        <v>4</v>
      </c>
      <c r="F65" s="2">
        <v>18.29</v>
      </c>
      <c r="G65" s="20">
        <v>3.76</v>
      </c>
      <c r="H65" s="2">
        <f t="shared" si="0"/>
        <v>2.7490000000000001</v>
      </c>
      <c r="I65" s="2">
        <f t="shared" si="1"/>
        <v>1.0109999999999997</v>
      </c>
      <c r="J65" s="2">
        <f t="shared" si="2"/>
        <v>1.0221209999999994</v>
      </c>
      <c r="U65" s="11" t="s">
        <v>23</v>
      </c>
      <c r="V65" s="11"/>
    </row>
    <row r="66" spans="1:29" x14ac:dyDescent="0.35">
      <c r="A66" s="1" t="s">
        <v>4</v>
      </c>
      <c r="B66" s="1" t="s">
        <v>1</v>
      </c>
      <c r="C66" s="1" t="s">
        <v>5</v>
      </c>
      <c r="D66" s="1" t="s">
        <v>3</v>
      </c>
      <c r="E66" s="1">
        <v>3</v>
      </c>
      <c r="F66" s="2">
        <v>17.59</v>
      </c>
      <c r="G66" s="20">
        <v>2.64</v>
      </c>
      <c r="H66" s="2">
        <f t="shared" si="0"/>
        <v>2.6790000000000003</v>
      </c>
      <c r="I66" s="2">
        <f t="shared" si="1"/>
        <v>-3.9000000000000146E-2</v>
      </c>
      <c r="J66" s="2">
        <f t="shared" si="2"/>
        <v>1.5210000000000113E-3</v>
      </c>
      <c r="U66" t="s">
        <v>24</v>
      </c>
      <c r="V66">
        <v>0.67499785654560762</v>
      </c>
    </row>
    <row r="67" spans="1:29" x14ac:dyDescent="0.35">
      <c r="A67" s="1" t="s">
        <v>4</v>
      </c>
      <c r="B67" s="1" t="s">
        <v>1</v>
      </c>
      <c r="C67" s="1" t="s">
        <v>5</v>
      </c>
      <c r="D67" s="1" t="s">
        <v>3</v>
      </c>
      <c r="E67" s="1">
        <v>3</v>
      </c>
      <c r="F67" s="2">
        <v>20.079999999999998</v>
      </c>
      <c r="G67" s="20">
        <v>3.15</v>
      </c>
      <c r="H67" s="2">
        <f t="shared" ref="H67:H130" si="3">0.92+0.1*F67</f>
        <v>2.9279999999999999</v>
      </c>
      <c r="I67" s="2">
        <f t="shared" ref="I67:I130" si="4">G67-H67</f>
        <v>0.22199999999999998</v>
      </c>
      <c r="J67" s="2">
        <f t="shared" ref="J67:J130" si="5">I67^2</f>
        <v>4.9283999999999988E-2</v>
      </c>
      <c r="U67" t="s">
        <v>25</v>
      </c>
      <c r="V67">
        <v>0.45562210634116462</v>
      </c>
    </row>
    <row r="68" spans="1:29" x14ac:dyDescent="0.35">
      <c r="A68" s="1" t="s">
        <v>0</v>
      </c>
      <c r="B68" s="1" t="s">
        <v>1</v>
      </c>
      <c r="C68" s="1" t="s">
        <v>5</v>
      </c>
      <c r="D68" s="1" t="s">
        <v>3</v>
      </c>
      <c r="E68" s="1">
        <v>2</v>
      </c>
      <c r="F68" s="2">
        <v>16.45</v>
      </c>
      <c r="G68" s="20">
        <v>2.4700000000000002</v>
      </c>
      <c r="H68" s="2">
        <f t="shared" si="3"/>
        <v>2.5649999999999999</v>
      </c>
      <c r="I68" s="2">
        <f t="shared" si="4"/>
        <v>-9.4999999999999751E-2</v>
      </c>
      <c r="J68" s="2">
        <f t="shared" si="5"/>
        <v>9.0249999999999532E-3</v>
      </c>
      <c r="U68" t="s">
        <v>26</v>
      </c>
      <c r="V68">
        <v>0.4533632769068956</v>
      </c>
    </row>
    <row r="69" spans="1:29" x14ac:dyDescent="0.35">
      <c r="A69" s="1" t="s">
        <v>0</v>
      </c>
      <c r="B69" s="1" t="s">
        <v>6</v>
      </c>
      <c r="C69" s="1" t="s">
        <v>5</v>
      </c>
      <c r="D69" s="1" t="s">
        <v>3</v>
      </c>
      <c r="E69" s="1">
        <v>1</v>
      </c>
      <c r="F69" s="2">
        <v>3.07</v>
      </c>
      <c r="G69" s="20">
        <v>1</v>
      </c>
      <c r="H69" s="2">
        <f t="shared" si="3"/>
        <v>1.2270000000000001</v>
      </c>
      <c r="I69" s="2">
        <f t="shared" si="4"/>
        <v>-0.22700000000000009</v>
      </c>
      <c r="J69" s="2">
        <f t="shared" si="5"/>
        <v>5.152900000000004E-2</v>
      </c>
      <c r="U69" t="s">
        <v>27</v>
      </c>
      <c r="V69">
        <v>1.023999664501051</v>
      </c>
    </row>
    <row r="70" spans="1:29" ht="15" thickBot="1" x14ac:dyDescent="0.4">
      <c r="A70" s="1" t="s">
        <v>4</v>
      </c>
      <c r="B70" s="1" t="s">
        <v>1</v>
      </c>
      <c r="C70" s="1" t="s">
        <v>5</v>
      </c>
      <c r="D70" s="1" t="s">
        <v>3</v>
      </c>
      <c r="E70" s="1">
        <v>2</v>
      </c>
      <c r="F70" s="2">
        <v>20.23</v>
      </c>
      <c r="G70" s="20">
        <v>2.0099999999999998</v>
      </c>
      <c r="H70" s="2">
        <f t="shared" si="3"/>
        <v>2.9430000000000001</v>
      </c>
      <c r="I70" s="2">
        <f t="shared" si="4"/>
        <v>-0.93300000000000027</v>
      </c>
      <c r="J70" s="2">
        <f t="shared" si="5"/>
        <v>0.87048900000000051</v>
      </c>
      <c r="U70" s="9" t="s">
        <v>28</v>
      </c>
      <c r="V70" s="9">
        <v>243</v>
      </c>
    </row>
    <row r="71" spans="1:29" x14ac:dyDescent="0.35">
      <c r="A71" s="1" t="s">
        <v>4</v>
      </c>
      <c r="B71" s="1" t="s">
        <v>6</v>
      </c>
      <c r="C71" s="1" t="s">
        <v>5</v>
      </c>
      <c r="D71" s="1" t="s">
        <v>3</v>
      </c>
      <c r="E71" s="1">
        <v>2</v>
      </c>
      <c r="F71" s="2">
        <v>15.01</v>
      </c>
      <c r="G71" s="20">
        <v>2.09</v>
      </c>
      <c r="H71" s="2">
        <f t="shared" si="3"/>
        <v>2.4210000000000003</v>
      </c>
      <c r="I71" s="2">
        <f t="shared" si="4"/>
        <v>-0.33100000000000041</v>
      </c>
      <c r="J71" s="2">
        <f t="shared" si="5"/>
        <v>0.10956100000000027</v>
      </c>
    </row>
    <row r="72" spans="1:29" ht="15" thickBot="1" x14ac:dyDescent="0.4">
      <c r="A72" s="1" t="s">
        <v>4</v>
      </c>
      <c r="B72" s="1" t="s">
        <v>1</v>
      </c>
      <c r="C72" s="1" t="s">
        <v>5</v>
      </c>
      <c r="D72" s="1" t="s">
        <v>3</v>
      </c>
      <c r="E72" s="1">
        <v>2</v>
      </c>
      <c r="F72" s="2">
        <v>12.02</v>
      </c>
      <c r="G72" s="20">
        <v>1.97</v>
      </c>
      <c r="H72" s="2">
        <f t="shared" si="3"/>
        <v>2.1219999999999999</v>
      </c>
      <c r="I72" s="2">
        <f t="shared" si="4"/>
        <v>-0.15199999999999991</v>
      </c>
      <c r="J72" s="2">
        <f t="shared" si="5"/>
        <v>2.3103999999999975E-2</v>
      </c>
      <c r="U72" t="s">
        <v>29</v>
      </c>
    </row>
    <row r="73" spans="1:29" x14ac:dyDescent="0.35">
      <c r="A73" s="1" t="s">
        <v>0</v>
      </c>
      <c r="B73" s="1" t="s">
        <v>1</v>
      </c>
      <c r="C73" s="1" t="s">
        <v>5</v>
      </c>
      <c r="D73" s="1" t="s">
        <v>3</v>
      </c>
      <c r="E73" s="1">
        <v>3</v>
      </c>
      <c r="F73" s="2">
        <v>17.07</v>
      </c>
      <c r="G73" s="20">
        <v>3</v>
      </c>
      <c r="H73" s="2">
        <f t="shared" si="3"/>
        <v>2.6270000000000002</v>
      </c>
      <c r="I73" s="2">
        <f t="shared" si="4"/>
        <v>0.37299999999999978</v>
      </c>
      <c r="J73" s="2">
        <f t="shared" si="5"/>
        <v>0.13912899999999984</v>
      </c>
      <c r="U73" s="10"/>
      <c r="V73" s="10" t="s">
        <v>34</v>
      </c>
      <c r="W73" s="10" t="s">
        <v>35</v>
      </c>
      <c r="X73" s="10" t="s">
        <v>36</v>
      </c>
      <c r="Y73" s="10" t="s">
        <v>37</v>
      </c>
      <c r="Z73" s="10" t="s">
        <v>38</v>
      </c>
    </row>
    <row r="74" spans="1:29" x14ac:dyDescent="0.35">
      <c r="A74" s="1" t="s">
        <v>0</v>
      </c>
      <c r="B74" s="1" t="s">
        <v>6</v>
      </c>
      <c r="C74" s="1" t="s">
        <v>5</v>
      </c>
      <c r="D74" s="1" t="s">
        <v>3</v>
      </c>
      <c r="E74" s="1">
        <v>2</v>
      </c>
      <c r="F74" s="2">
        <v>26.86</v>
      </c>
      <c r="G74" s="20">
        <v>3.14</v>
      </c>
      <c r="H74" s="2">
        <f t="shared" si="3"/>
        <v>3.6059999999999999</v>
      </c>
      <c r="I74" s="2">
        <f t="shared" si="4"/>
        <v>-0.46599999999999975</v>
      </c>
      <c r="J74" s="2">
        <f t="shared" si="5"/>
        <v>0.21715599999999977</v>
      </c>
      <c r="U74" t="s">
        <v>30</v>
      </c>
      <c r="V74">
        <v>1</v>
      </c>
      <c r="W74">
        <v>211.50516522937818</v>
      </c>
      <c r="X74">
        <v>211.50516522937818</v>
      </c>
      <c r="Y74">
        <v>201.70717603943709</v>
      </c>
      <c r="Z74">
        <v>1.13521102040882E-33</v>
      </c>
    </row>
    <row r="75" spans="1:29" x14ac:dyDescent="0.35">
      <c r="A75" s="1" t="s">
        <v>0</v>
      </c>
      <c r="B75" s="1" t="s">
        <v>6</v>
      </c>
      <c r="C75" s="1" t="s">
        <v>5</v>
      </c>
      <c r="D75" s="1" t="s">
        <v>3</v>
      </c>
      <c r="E75" s="1">
        <v>2</v>
      </c>
      <c r="F75" s="2">
        <v>25.28</v>
      </c>
      <c r="G75" s="20">
        <v>5</v>
      </c>
      <c r="H75" s="2">
        <f t="shared" si="3"/>
        <v>3.4480000000000004</v>
      </c>
      <c r="I75" s="2">
        <f t="shared" si="4"/>
        <v>1.5519999999999996</v>
      </c>
      <c r="J75" s="2">
        <f t="shared" si="5"/>
        <v>2.4087039999999988</v>
      </c>
      <c r="U75" t="s">
        <v>31</v>
      </c>
      <c r="V75">
        <v>241</v>
      </c>
      <c r="W75">
        <v>252.70665040848189</v>
      </c>
      <c r="X75">
        <v>1.0485753128982651</v>
      </c>
    </row>
    <row r="76" spans="1:29" ht="15" thickBot="1" x14ac:dyDescent="0.4">
      <c r="A76" s="1" t="s">
        <v>0</v>
      </c>
      <c r="B76" s="1" t="s">
        <v>1</v>
      </c>
      <c r="C76" s="1" t="s">
        <v>5</v>
      </c>
      <c r="D76" s="1" t="s">
        <v>3</v>
      </c>
      <c r="E76" s="1">
        <v>2</v>
      </c>
      <c r="F76" s="2">
        <v>14.73</v>
      </c>
      <c r="G76" s="20">
        <v>2.2000000000000002</v>
      </c>
      <c r="H76" s="2">
        <f t="shared" si="3"/>
        <v>2.3930000000000002</v>
      </c>
      <c r="I76" s="2">
        <f t="shared" si="4"/>
        <v>-0.19300000000000006</v>
      </c>
      <c r="J76" s="2">
        <f t="shared" si="5"/>
        <v>3.7249000000000025E-2</v>
      </c>
      <c r="U76" s="9" t="s">
        <v>32</v>
      </c>
      <c r="V76" s="9">
        <v>242</v>
      </c>
      <c r="W76" s="9">
        <v>464.21181563786007</v>
      </c>
      <c r="X76" s="9"/>
      <c r="Y76" s="9"/>
      <c r="Z76" s="9"/>
    </row>
    <row r="77" spans="1:29" ht="15" thickBot="1" x14ac:dyDescent="0.4">
      <c r="A77" s="1" t="s">
        <v>4</v>
      </c>
      <c r="B77" s="1" t="s">
        <v>1</v>
      </c>
      <c r="C77" s="1" t="s">
        <v>5</v>
      </c>
      <c r="D77" s="1" t="s">
        <v>3</v>
      </c>
      <c r="E77" s="1">
        <v>2</v>
      </c>
      <c r="F77" s="2">
        <v>10.51</v>
      </c>
      <c r="G77" s="20">
        <v>1.25</v>
      </c>
      <c r="H77" s="2">
        <f t="shared" si="3"/>
        <v>1.9710000000000001</v>
      </c>
      <c r="I77" s="2">
        <f t="shared" si="4"/>
        <v>-0.72100000000000009</v>
      </c>
      <c r="J77" s="2">
        <f t="shared" si="5"/>
        <v>0.51984100000000011</v>
      </c>
    </row>
    <row r="78" spans="1:29" x14ac:dyDescent="0.35">
      <c r="A78" s="1" t="s">
        <v>4</v>
      </c>
      <c r="B78" s="1" t="s">
        <v>6</v>
      </c>
      <c r="C78" s="1" t="s">
        <v>5</v>
      </c>
      <c r="D78" s="1" t="s">
        <v>3</v>
      </c>
      <c r="E78" s="1">
        <v>2</v>
      </c>
      <c r="F78" s="2">
        <v>17.920000000000002</v>
      </c>
      <c r="G78" s="20">
        <v>3.08</v>
      </c>
      <c r="H78" s="2">
        <f t="shared" si="3"/>
        <v>2.7120000000000002</v>
      </c>
      <c r="I78" s="2">
        <f t="shared" si="4"/>
        <v>0.36799999999999988</v>
      </c>
      <c r="J78" s="2">
        <f t="shared" si="5"/>
        <v>0.13542399999999991</v>
      </c>
      <c r="U78" s="10"/>
      <c r="V78" s="10" t="s">
        <v>39</v>
      </c>
      <c r="W78" s="10" t="s">
        <v>27</v>
      </c>
      <c r="X78" s="10" t="s">
        <v>40</v>
      </c>
      <c r="Y78" s="10" t="s">
        <v>41</v>
      </c>
      <c r="Z78" s="10" t="s">
        <v>42</v>
      </c>
      <c r="AA78" s="10" t="s">
        <v>43</v>
      </c>
      <c r="AB78" s="10" t="s">
        <v>44</v>
      </c>
      <c r="AC78" s="10" t="s">
        <v>45</v>
      </c>
    </row>
    <row r="79" spans="1:29" x14ac:dyDescent="0.35">
      <c r="A79" s="1" t="s">
        <v>4</v>
      </c>
      <c r="B79" s="1" t="s">
        <v>1</v>
      </c>
      <c r="C79" s="1" t="s">
        <v>7</v>
      </c>
      <c r="D79" s="1" t="s">
        <v>8</v>
      </c>
      <c r="E79" s="1">
        <v>4</v>
      </c>
      <c r="F79" s="2">
        <v>27.2</v>
      </c>
      <c r="G79" s="20">
        <v>4</v>
      </c>
      <c r="H79" s="2">
        <f t="shared" si="3"/>
        <v>3.64</v>
      </c>
      <c r="I79" s="2">
        <f t="shared" si="4"/>
        <v>0.35999999999999988</v>
      </c>
      <c r="J79" s="2">
        <f t="shared" si="5"/>
        <v>0.12959999999999991</v>
      </c>
      <c r="U79" t="s">
        <v>33</v>
      </c>
      <c r="V79">
        <v>0.92345177453377802</v>
      </c>
      <c r="W79">
        <v>0.16044339082051998</v>
      </c>
      <c r="X79">
        <v>5.7556236490089985</v>
      </c>
      <c r="Y79">
        <v>2.6123479605227556E-8</v>
      </c>
      <c r="Z79">
        <v>0.60740136435599346</v>
      </c>
      <c r="AA79">
        <v>1.2395021847115626</v>
      </c>
      <c r="AB79">
        <v>0.60740136435599346</v>
      </c>
      <c r="AC79">
        <v>1.2395021847115626</v>
      </c>
    </row>
    <row r="80" spans="1:29" ht="15" thickBot="1" x14ac:dyDescent="0.4">
      <c r="A80" s="1" t="s">
        <v>4</v>
      </c>
      <c r="B80" s="1" t="s">
        <v>1</v>
      </c>
      <c r="C80" s="1" t="s">
        <v>7</v>
      </c>
      <c r="D80" s="1" t="s">
        <v>8</v>
      </c>
      <c r="E80" s="1">
        <v>2</v>
      </c>
      <c r="F80" s="2">
        <v>22.76</v>
      </c>
      <c r="G80" s="20">
        <v>3</v>
      </c>
      <c r="H80" s="2">
        <f t="shared" si="3"/>
        <v>3.1960000000000002</v>
      </c>
      <c r="I80" s="2">
        <f t="shared" si="4"/>
        <v>-0.19600000000000017</v>
      </c>
      <c r="J80" s="2">
        <f t="shared" si="5"/>
        <v>3.8416000000000068E-2</v>
      </c>
      <c r="U80" s="9" t="s">
        <v>15</v>
      </c>
      <c r="V80" s="9">
        <v>0.10492322972609112</v>
      </c>
      <c r="W80" s="9">
        <v>7.3877293373100037E-3</v>
      </c>
      <c r="X80" s="9">
        <v>14.202365156530686</v>
      </c>
      <c r="Y80" s="9">
        <v>1.1352110204088361E-33</v>
      </c>
      <c r="Z80" s="9">
        <v>9.0370465194012581E-2</v>
      </c>
      <c r="AA80" s="9">
        <v>0.11947599425816967</v>
      </c>
      <c r="AB80" s="9">
        <v>9.0370465194012581E-2</v>
      </c>
      <c r="AC80" s="9">
        <v>0.11947599425816967</v>
      </c>
    </row>
    <row r="81" spans="1:21" x14ac:dyDescent="0.35">
      <c r="A81" s="1" t="s">
        <v>4</v>
      </c>
      <c r="B81" s="1" t="s">
        <v>1</v>
      </c>
      <c r="C81" s="1" t="s">
        <v>7</v>
      </c>
      <c r="D81" s="1" t="s">
        <v>8</v>
      </c>
      <c r="E81" s="1">
        <v>2</v>
      </c>
      <c r="F81" s="2">
        <v>17.29</v>
      </c>
      <c r="G81" s="20">
        <v>2.71</v>
      </c>
      <c r="H81" s="2">
        <f t="shared" si="3"/>
        <v>2.649</v>
      </c>
      <c r="I81" s="2">
        <f t="shared" si="4"/>
        <v>6.0999999999999943E-2</v>
      </c>
      <c r="J81" s="2">
        <f t="shared" si="5"/>
        <v>3.720999999999993E-3</v>
      </c>
    </row>
    <row r="82" spans="1:21" x14ac:dyDescent="0.35">
      <c r="A82" s="1" t="s">
        <v>4</v>
      </c>
      <c r="B82" s="1" t="s">
        <v>6</v>
      </c>
      <c r="C82" s="1" t="s">
        <v>7</v>
      </c>
      <c r="D82" s="1" t="s">
        <v>8</v>
      </c>
      <c r="E82" s="1">
        <v>2</v>
      </c>
      <c r="F82" s="2">
        <v>19.440000000000001</v>
      </c>
      <c r="G82" s="20">
        <v>3</v>
      </c>
      <c r="H82" s="2">
        <f t="shared" si="3"/>
        <v>2.8640000000000003</v>
      </c>
      <c r="I82" s="2">
        <f t="shared" si="4"/>
        <v>0.13599999999999968</v>
      </c>
      <c r="J82" s="2">
        <f t="shared" si="5"/>
        <v>1.8495999999999912E-2</v>
      </c>
    </row>
    <row r="83" spans="1:21" x14ac:dyDescent="0.35">
      <c r="A83" s="1" t="s">
        <v>4</v>
      </c>
      <c r="B83" s="1" t="s">
        <v>1</v>
      </c>
      <c r="C83" s="1" t="s">
        <v>7</v>
      </c>
      <c r="D83" s="1" t="s">
        <v>8</v>
      </c>
      <c r="E83" s="1">
        <v>2</v>
      </c>
      <c r="F83" s="2">
        <v>16.66</v>
      </c>
      <c r="G83" s="20">
        <v>3.4</v>
      </c>
      <c r="H83" s="2">
        <f t="shared" si="3"/>
        <v>2.5860000000000003</v>
      </c>
      <c r="I83" s="2">
        <f t="shared" si="4"/>
        <v>0.81399999999999961</v>
      </c>
      <c r="J83" s="2">
        <f t="shared" si="5"/>
        <v>0.66259599999999941</v>
      </c>
      <c r="U83" s="21">
        <f>0.92+0.1*Q22</f>
        <v>0.92</v>
      </c>
    </row>
    <row r="84" spans="1:21" x14ac:dyDescent="0.35">
      <c r="A84" s="1" t="s">
        <v>0</v>
      </c>
      <c r="B84" s="1" t="s">
        <v>1</v>
      </c>
      <c r="C84" s="1" t="s">
        <v>7</v>
      </c>
      <c r="D84" s="1" t="s">
        <v>8</v>
      </c>
      <c r="E84" s="1">
        <v>1</v>
      </c>
      <c r="F84" s="2">
        <v>10.07</v>
      </c>
      <c r="G84" s="20">
        <v>1.83</v>
      </c>
      <c r="H84" s="2">
        <f t="shared" si="3"/>
        <v>1.927</v>
      </c>
      <c r="I84" s="2">
        <f t="shared" si="4"/>
        <v>-9.6999999999999975E-2</v>
      </c>
      <c r="J84" s="2">
        <f t="shared" si="5"/>
        <v>9.4089999999999955E-3</v>
      </c>
    </row>
    <row r="85" spans="1:21" x14ac:dyDescent="0.35">
      <c r="A85" s="1" t="s">
        <v>4</v>
      </c>
      <c r="B85" s="1" t="s">
        <v>6</v>
      </c>
      <c r="C85" s="1" t="s">
        <v>7</v>
      </c>
      <c r="D85" s="1" t="s">
        <v>8</v>
      </c>
      <c r="E85" s="1">
        <v>2</v>
      </c>
      <c r="F85" s="2">
        <v>32.68</v>
      </c>
      <c r="G85" s="20">
        <v>5</v>
      </c>
      <c r="H85" s="2">
        <f t="shared" si="3"/>
        <v>4.1880000000000006</v>
      </c>
      <c r="I85" s="2">
        <f t="shared" si="4"/>
        <v>0.81199999999999939</v>
      </c>
      <c r="J85" s="2">
        <f t="shared" si="5"/>
        <v>0.65934399999999904</v>
      </c>
    </row>
    <row r="86" spans="1:21" x14ac:dyDescent="0.35">
      <c r="A86" s="1" t="s">
        <v>4</v>
      </c>
      <c r="B86" s="1" t="s">
        <v>1</v>
      </c>
      <c r="C86" s="1" t="s">
        <v>7</v>
      </c>
      <c r="D86" s="1" t="s">
        <v>8</v>
      </c>
      <c r="E86" s="1">
        <v>2</v>
      </c>
      <c r="F86" s="2">
        <v>15.98</v>
      </c>
      <c r="G86" s="20">
        <v>2.0299999999999998</v>
      </c>
      <c r="H86" s="2">
        <f t="shared" si="3"/>
        <v>2.5180000000000002</v>
      </c>
      <c r="I86" s="2">
        <f t="shared" si="4"/>
        <v>-0.48800000000000043</v>
      </c>
      <c r="J86" s="2">
        <f t="shared" si="5"/>
        <v>0.23814400000000041</v>
      </c>
    </row>
    <row r="87" spans="1:21" x14ac:dyDescent="0.35">
      <c r="A87" s="1" t="s">
        <v>0</v>
      </c>
      <c r="B87" s="1" t="s">
        <v>1</v>
      </c>
      <c r="C87" s="1" t="s">
        <v>7</v>
      </c>
      <c r="D87" s="1" t="s">
        <v>8</v>
      </c>
      <c r="E87" s="1">
        <v>4</v>
      </c>
      <c r="F87" s="2">
        <v>34.83</v>
      </c>
      <c r="G87" s="20">
        <v>5.17</v>
      </c>
      <c r="H87" s="2">
        <f t="shared" si="3"/>
        <v>4.4030000000000005</v>
      </c>
      <c r="I87" s="2">
        <f t="shared" si="4"/>
        <v>0.76699999999999946</v>
      </c>
      <c r="J87" s="2">
        <f t="shared" si="5"/>
        <v>0.58828899999999917</v>
      </c>
    </row>
    <row r="88" spans="1:21" x14ac:dyDescent="0.35">
      <c r="A88" s="1" t="s">
        <v>4</v>
      </c>
      <c r="B88" s="1" t="s">
        <v>1</v>
      </c>
      <c r="C88" s="1" t="s">
        <v>7</v>
      </c>
      <c r="D88" s="1" t="s">
        <v>8</v>
      </c>
      <c r="E88" s="1">
        <v>2</v>
      </c>
      <c r="F88" s="2">
        <v>13.03</v>
      </c>
      <c r="G88" s="20">
        <v>2</v>
      </c>
      <c r="H88" s="2">
        <f t="shared" si="3"/>
        <v>2.2229999999999999</v>
      </c>
      <c r="I88" s="2">
        <f t="shared" si="4"/>
        <v>-0.22299999999999986</v>
      </c>
      <c r="J88" s="2">
        <f t="shared" si="5"/>
        <v>4.972899999999994E-2</v>
      </c>
    </row>
    <row r="89" spans="1:21" x14ac:dyDescent="0.35">
      <c r="A89" s="1" t="s">
        <v>4</v>
      </c>
      <c r="B89" s="1" t="s">
        <v>1</v>
      </c>
      <c r="C89" s="1" t="s">
        <v>7</v>
      </c>
      <c r="D89" s="1" t="s">
        <v>8</v>
      </c>
      <c r="E89" s="1">
        <v>2</v>
      </c>
      <c r="F89" s="2">
        <v>18.28</v>
      </c>
      <c r="G89" s="20">
        <v>4</v>
      </c>
      <c r="H89" s="2">
        <f t="shared" si="3"/>
        <v>2.7480000000000002</v>
      </c>
      <c r="I89" s="2">
        <f t="shared" si="4"/>
        <v>1.2519999999999998</v>
      </c>
      <c r="J89" s="2">
        <f t="shared" si="5"/>
        <v>1.5675039999999993</v>
      </c>
    </row>
    <row r="90" spans="1:21" x14ac:dyDescent="0.35">
      <c r="A90" s="1" t="s">
        <v>4</v>
      </c>
      <c r="B90" s="1" t="s">
        <v>1</v>
      </c>
      <c r="C90" s="1" t="s">
        <v>7</v>
      </c>
      <c r="D90" s="1" t="s">
        <v>8</v>
      </c>
      <c r="E90" s="1">
        <v>2</v>
      </c>
      <c r="F90" s="2">
        <v>24.71</v>
      </c>
      <c r="G90" s="20">
        <v>5.85</v>
      </c>
      <c r="H90" s="2">
        <f t="shared" si="3"/>
        <v>3.391</v>
      </c>
      <c r="I90" s="2">
        <f t="shared" si="4"/>
        <v>2.4589999999999996</v>
      </c>
      <c r="J90" s="2">
        <f t="shared" si="5"/>
        <v>6.0466809999999978</v>
      </c>
    </row>
    <row r="91" spans="1:21" x14ac:dyDescent="0.35">
      <c r="A91" s="1" t="s">
        <v>4</v>
      </c>
      <c r="B91" s="1" t="s">
        <v>1</v>
      </c>
      <c r="C91" s="1" t="s">
        <v>7</v>
      </c>
      <c r="D91" s="1" t="s">
        <v>8</v>
      </c>
      <c r="E91" s="1">
        <v>2</v>
      </c>
      <c r="F91" s="2">
        <v>21.16</v>
      </c>
      <c r="G91" s="20">
        <v>3</v>
      </c>
      <c r="H91" s="2">
        <f t="shared" si="3"/>
        <v>3.036</v>
      </c>
      <c r="I91" s="2">
        <f t="shared" si="4"/>
        <v>-3.6000000000000032E-2</v>
      </c>
      <c r="J91" s="2">
        <f t="shared" si="5"/>
        <v>1.2960000000000022E-3</v>
      </c>
    </row>
    <row r="92" spans="1:21" x14ac:dyDescent="0.35">
      <c r="A92" s="1" t="s">
        <v>4</v>
      </c>
      <c r="B92" s="1" t="s">
        <v>6</v>
      </c>
      <c r="C92" s="1" t="s">
        <v>9</v>
      </c>
      <c r="D92" s="1" t="s">
        <v>3</v>
      </c>
      <c r="E92" s="1">
        <v>2</v>
      </c>
      <c r="F92" s="2">
        <v>28.97</v>
      </c>
      <c r="G92" s="20">
        <v>3</v>
      </c>
      <c r="H92" s="2">
        <f t="shared" si="3"/>
        <v>3.8170000000000002</v>
      </c>
      <c r="I92" s="2">
        <f t="shared" si="4"/>
        <v>-0.81700000000000017</v>
      </c>
      <c r="J92" s="2">
        <f t="shared" si="5"/>
        <v>0.66748900000000033</v>
      </c>
    </row>
    <row r="93" spans="1:21" x14ac:dyDescent="0.35">
      <c r="A93" s="1" t="s">
        <v>4</v>
      </c>
      <c r="B93" s="1" t="s">
        <v>1</v>
      </c>
      <c r="C93" s="1" t="s">
        <v>9</v>
      </c>
      <c r="D93" s="1" t="s">
        <v>3</v>
      </c>
      <c r="E93" s="1">
        <v>2</v>
      </c>
      <c r="F93" s="2">
        <v>22.49</v>
      </c>
      <c r="G93" s="20">
        <v>3.5</v>
      </c>
      <c r="H93" s="2">
        <f t="shared" si="3"/>
        <v>3.169</v>
      </c>
      <c r="I93" s="2">
        <f t="shared" si="4"/>
        <v>0.33099999999999996</v>
      </c>
      <c r="J93" s="2">
        <f t="shared" si="5"/>
        <v>0.10956099999999998</v>
      </c>
    </row>
    <row r="94" spans="1:21" x14ac:dyDescent="0.35">
      <c r="A94" s="1" t="s">
        <v>0</v>
      </c>
      <c r="B94" s="1" t="s">
        <v>6</v>
      </c>
      <c r="C94" s="1" t="s">
        <v>9</v>
      </c>
      <c r="D94" s="1" t="s">
        <v>3</v>
      </c>
      <c r="E94" s="1">
        <v>2</v>
      </c>
      <c r="F94" s="2">
        <v>5.75</v>
      </c>
      <c r="G94" s="20">
        <v>1</v>
      </c>
      <c r="H94" s="2">
        <f t="shared" si="3"/>
        <v>1.4950000000000001</v>
      </c>
      <c r="I94" s="2">
        <f t="shared" si="4"/>
        <v>-0.49500000000000011</v>
      </c>
      <c r="J94" s="2">
        <f t="shared" si="5"/>
        <v>0.2450250000000001</v>
      </c>
    </row>
    <row r="95" spans="1:21" x14ac:dyDescent="0.35">
      <c r="A95" s="1" t="s">
        <v>0</v>
      </c>
      <c r="B95" s="1" t="s">
        <v>6</v>
      </c>
      <c r="C95" s="1" t="s">
        <v>9</v>
      </c>
      <c r="D95" s="1" t="s">
        <v>3</v>
      </c>
      <c r="E95" s="1">
        <v>2</v>
      </c>
      <c r="F95" s="2">
        <v>16.32</v>
      </c>
      <c r="G95" s="20">
        <v>4.3</v>
      </c>
      <c r="H95" s="2">
        <f t="shared" si="3"/>
        <v>2.552</v>
      </c>
      <c r="I95" s="2">
        <f t="shared" si="4"/>
        <v>1.7479999999999998</v>
      </c>
      <c r="J95" s="2">
        <f t="shared" si="5"/>
        <v>3.0555039999999991</v>
      </c>
    </row>
    <row r="96" spans="1:21" x14ac:dyDescent="0.35">
      <c r="A96" s="1" t="s">
        <v>0</v>
      </c>
      <c r="B96" s="1" t="s">
        <v>1</v>
      </c>
      <c r="C96" s="1" t="s">
        <v>9</v>
      </c>
      <c r="D96" s="1" t="s">
        <v>3</v>
      </c>
      <c r="E96" s="1">
        <v>2</v>
      </c>
      <c r="F96" s="2">
        <v>22.75</v>
      </c>
      <c r="G96" s="20">
        <v>3.25</v>
      </c>
      <c r="H96" s="2">
        <f t="shared" si="3"/>
        <v>3.1949999999999998</v>
      </c>
      <c r="I96" s="2">
        <f t="shared" si="4"/>
        <v>5.500000000000016E-2</v>
      </c>
      <c r="J96" s="2">
        <f t="shared" si="5"/>
        <v>3.0250000000000177E-3</v>
      </c>
    </row>
    <row r="97" spans="1:10" x14ac:dyDescent="0.35">
      <c r="A97" s="1" t="s">
        <v>4</v>
      </c>
      <c r="B97" s="1" t="s">
        <v>6</v>
      </c>
      <c r="C97" s="1" t="s">
        <v>9</v>
      </c>
      <c r="D97" s="1" t="s">
        <v>3</v>
      </c>
      <c r="E97" s="1">
        <v>4</v>
      </c>
      <c r="F97" s="2">
        <v>40.17</v>
      </c>
      <c r="G97" s="20">
        <v>4.7300000000000004</v>
      </c>
      <c r="H97" s="2">
        <f t="shared" si="3"/>
        <v>4.9370000000000003</v>
      </c>
      <c r="I97" s="2">
        <f t="shared" si="4"/>
        <v>-0.20699999999999985</v>
      </c>
      <c r="J97" s="2">
        <f t="shared" si="5"/>
        <v>4.2848999999999936E-2</v>
      </c>
    </row>
    <row r="98" spans="1:10" x14ac:dyDescent="0.35">
      <c r="A98" s="1" t="s">
        <v>4</v>
      </c>
      <c r="B98" s="1" t="s">
        <v>6</v>
      </c>
      <c r="C98" s="1" t="s">
        <v>9</v>
      </c>
      <c r="D98" s="1" t="s">
        <v>3</v>
      </c>
      <c r="E98" s="1">
        <v>2</v>
      </c>
      <c r="F98" s="2">
        <v>27.28</v>
      </c>
      <c r="G98" s="20">
        <v>4</v>
      </c>
      <c r="H98" s="2">
        <f t="shared" si="3"/>
        <v>3.6480000000000001</v>
      </c>
      <c r="I98" s="2">
        <f t="shared" si="4"/>
        <v>0.35199999999999987</v>
      </c>
      <c r="J98" s="2">
        <f t="shared" si="5"/>
        <v>0.1239039999999999</v>
      </c>
    </row>
    <row r="99" spans="1:10" x14ac:dyDescent="0.35">
      <c r="A99" s="1" t="s">
        <v>4</v>
      </c>
      <c r="B99" s="1" t="s">
        <v>6</v>
      </c>
      <c r="C99" s="1" t="s">
        <v>9</v>
      </c>
      <c r="D99" s="1" t="s">
        <v>3</v>
      </c>
      <c r="E99" s="1">
        <v>2</v>
      </c>
      <c r="F99" s="2">
        <v>12.03</v>
      </c>
      <c r="G99" s="20">
        <v>1.5</v>
      </c>
      <c r="H99" s="2">
        <f t="shared" si="3"/>
        <v>2.1230000000000002</v>
      </c>
      <c r="I99" s="2">
        <f t="shared" si="4"/>
        <v>-0.62300000000000022</v>
      </c>
      <c r="J99" s="2">
        <f t="shared" si="5"/>
        <v>0.38812900000000028</v>
      </c>
    </row>
    <row r="100" spans="1:10" x14ac:dyDescent="0.35">
      <c r="A100" s="1" t="s">
        <v>4</v>
      </c>
      <c r="B100" s="1" t="s">
        <v>6</v>
      </c>
      <c r="C100" s="1" t="s">
        <v>9</v>
      </c>
      <c r="D100" s="1" t="s">
        <v>3</v>
      </c>
      <c r="E100" s="1">
        <v>2</v>
      </c>
      <c r="F100" s="2">
        <v>21.01</v>
      </c>
      <c r="G100" s="20">
        <v>3</v>
      </c>
      <c r="H100" s="2">
        <f t="shared" si="3"/>
        <v>3.0210000000000004</v>
      </c>
      <c r="I100" s="2">
        <f t="shared" si="4"/>
        <v>-2.1000000000000352E-2</v>
      </c>
      <c r="J100" s="2">
        <f t="shared" si="5"/>
        <v>4.4100000000001479E-4</v>
      </c>
    </row>
    <row r="101" spans="1:10" x14ac:dyDescent="0.35">
      <c r="A101" s="1" t="s">
        <v>4</v>
      </c>
      <c r="B101" s="1" t="s">
        <v>1</v>
      </c>
      <c r="C101" s="1" t="s">
        <v>9</v>
      </c>
      <c r="D101" s="1" t="s">
        <v>3</v>
      </c>
      <c r="E101" s="1">
        <v>2</v>
      </c>
      <c r="F101" s="2">
        <v>12.46</v>
      </c>
      <c r="G101" s="20">
        <v>1.5</v>
      </c>
      <c r="H101" s="2">
        <f t="shared" si="3"/>
        <v>2.1660000000000004</v>
      </c>
      <c r="I101" s="2">
        <f t="shared" si="4"/>
        <v>-0.66600000000000037</v>
      </c>
      <c r="J101" s="2">
        <f t="shared" si="5"/>
        <v>0.44355600000000051</v>
      </c>
    </row>
    <row r="102" spans="1:10" x14ac:dyDescent="0.35">
      <c r="A102" s="1" t="s">
        <v>0</v>
      </c>
      <c r="B102" s="1" t="s">
        <v>6</v>
      </c>
      <c r="C102" s="1" t="s">
        <v>9</v>
      </c>
      <c r="D102" s="1" t="s">
        <v>3</v>
      </c>
      <c r="E102" s="1">
        <v>2</v>
      </c>
      <c r="F102" s="2">
        <v>11.35</v>
      </c>
      <c r="G102" s="20">
        <v>2.5</v>
      </c>
      <c r="H102" s="2">
        <f t="shared" si="3"/>
        <v>2.0550000000000002</v>
      </c>
      <c r="I102" s="2">
        <f t="shared" si="4"/>
        <v>0.44499999999999984</v>
      </c>
      <c r="J102" s="2">
        <f t="shared" si="5"/>
        <v>0.19802499999999987</v>
      </c>
    </row>
    <row r="103" spans="1:10" x14ac:dyDescent="0.35">
      <c r="A103" s="1" t="s">
        <v>0</v>
      </c>
      <c r="B103" s="1" t="s">
        <v>6</v>
      </c>
      <c r="C103" s="1" t="s">
        <v>9</v>
      </c>
      <c r="D103" s="1" t="s">
        <v>3</v>
      </c>
      <c r="E103" s="1">
        <v>2</v>
      </c>
      <c r="F103" s="2">
        <v>15.38</v>
      </c>
      <c r="G103" s="20">
        <v>3</v>
      </c>
      <c r="H103" s="2">
        <f t="shared" si="3"/>
        <v>2.4580000000000002</v>
      </c>
      <c r="I103" s="2">
        <f t="shared" si="4"/>
        <v>0.54199999999999982</v>
      </c>
      <c r="J103" s="2">
        <f t="shared" si="5"/>
        <v>0.2937639999999998</v>
      </c>
    </row>
    <row r="104" spans="1:10" x14ac:dyDescent="0.35">
      <c r="A104" s="1" t="s">
        <v>0</v>
      </c>
      <c r="B104" s="1" t="s">
        <v>6</v>
      </c>
      <c r="C104" s="1" t="s">
        <v>5</v>
      </c>
      <c r="D104" s="1" t="s">
        <v>3</v>
      </c>
      <c r="E104" s="1">
        <v>3</v>
      </c>
      <c r="F104" s="2">
        <v>44.3</v>
      </c>
      <c r="G104" s="20">
        <v>2.5</v>
      </c>
      <c r="H104" s="2">
        <f t="shared" si="3"/>
        <v>5.35</v>
      </c>
      <c r="I104" s="2">
        <f t="shared" si="4"/>
        <v>-2.8499999999999996</v>
      </c>
      <c r="J104" s="2">
        <f t="shared" si="5"/>
        <v>8.1224999999999987</v>
      </c>
    </row>
    <row r="105" spans="1:10" x14ac:dyDescent="0.35">
      <c r="A105" s="1" t="s">
        <v>0</v>
      </c>
      <c r="B105" s="1" t="s">
        <v>6</v>
      </c>
      <c r="C105" s="1" t="s">
        <v>5</v>
      </c>
      <c r="D105" s="1" t="s">
        <v>3</v>
      </c>
      <c r="E105" s="1">
        <v>2</v>
      </c>
      <c r="F105" s="2">
        <v>22.42</v>
      </c>
      <c r="G105" s="20">
        <v>3.48</v>
      </c>
      <c r="H105" s="2">
        <f t="shared" si="3"/>
        <v>3.1620000000000004</v>
      </c>
      <c r="I105" s="2">
        <f t="shared" si="4"/>
        <v>0.31799999999999962</v>
      </c>
      <c r="J105" s="2">
        <f t="shared" si="5"/>
        <v>0.10112399999999976</v>
      </c>
    </row>
    <row r="106" spans="1:10" x14ac:dyDescent="0.35">
      <c r="A106" s="1" t="s">
        <v>0</v>
      </c>
      <c r="B106" s="1" t="s">
        <v>1</v>
      </c>
      <c r="C106" s="1" t="s">
        <v>5</v>
      </c>
      <c r="D106" s="1" t="s">
        <v>3</v>
      </c>
      <c r="E106" s="1">
        <v>2</v>
      </c>
      <c r="F106" s="2">
        <v>20.92</v>
      </c>
      <c r="G106" s="20">
        <v>4.08</v>
      </c>
      <c r="H106" s="2">
        <f t="shared" si="3"/>
        <v>3.012</v>
      </c>
      <c r="I106" s="2">
        <f t="shared" si="4"/>
        <v>1.0680000000000001</v>
      </c>
      <c r="J106" s="2">
        <f t="shared" si="5"/>
        <v>1.1406240000000001</v>
      </c>
    </row>
    <row r="107" spans="1:10" x14ac:dyDescent="0.35">
      <c r="A107" s="1" t="s">
        <v>4</v>
      </c>
      <c r="B107" s="1" t="s">
        <v>6</v>
      </c>
      <c r="C107" s="1" t="s">
        <v>5</v>
      </c>
      <c r="D107" s="1" t="s">
        <v>3</v>
      </c>
      <c r="E107" s="1">
        <v>2</v>
      </c>
      <c r="F107" s="2">
        <v>15.36</v>
      </c>
      <c r="G107" s="20">
        <v>1.64</v>
      </c>
      <c r="H107" s="2">
        <f t="shared" si="3"/>
        <v>2.456</v>
      </c>
      <c r="I107" s="2">
        <f t="shared" si="4"/>
        <v>-0.81600000000000006</v>
      </c>
      <c r="J107" s="2">
        <f t="shared" si="5"/>
        <v>0.66585600000000011</v>
      </c>
    </row>
    <row r="108" spans="1:10" x14ac:dyDescent="0.35">
      <c r="A108" s="1" t="s">
        <v>4</v>
      </c>
      <c r="B108" s="1" t="s">
        <v>6</v>
      </c>
      <c r="C108" s="1" t="s">
        <v>5</v>
      </c>
      <c r="D108" s="1" t="s">
        <v>3</v>
      </c>
      <c r="E108" s="1">
        <v>2</v>
      </c>
      <c r="F108" s="2">
        <v>20.49</v>
      </c>
      <c r="G108" s="20">
        <v>4.0599999999999996</v>
      </c>
      <c r="H108" s="2">
        <f t="shared" si="3"/>
        <v>2.9689999999999999</v>
      </c>
      <c r="I108" s="2">
        <f t="shared" si="4"/>
        <v>1.0909999999999997</v>
      </c>
      <c r="J108" s="2">
        <f t="shared" si="5"/>
        <v>1.1902809999999995</v>
      </c>
    </row>
    <row r="109" spans="1:10" x14ac:dyDescent="0.35">
      <c r="A109" s="1" t="s">
        <v>4</v>
      </c>
      <c r="B109" s="1" t="s">
        <v>6</v>
      </c>
      <c r="C109" s="1" t="s">
        <v>5</v>
      </c>
      <c r="D109" s="1" t="s">
        <v>3</v>
      </c>
      <c r="E109" s="1">
        <v>2</v>
      </c>
      <c r="F109" s="2">
        <v>25.21</v>
      </c>
      <c r="G109" s="20">
        <v>4.29</v>
      </c>
      <c r="H109" s="2">
        <f t="shared" si="3"/>
        <v>3.4410000000000003</v>
      </c>
      <c r="I109" s="2">
        <f t="shared" si="4"/>
        <v>0.84899999999999975</v>
      </c>
      <c r="J109" s="2">
        <f t="shared" si="5"/>
        <v>0.72080099999999958</v>
      </c>
    </row>
    <row r="110" spans="1:10" x14ac:dyDescent="0.35">
      <c r="A110" s="1" t="s">
        <v>4</v>
      </c>
      <c r="B110" s="1" t="s">
        <v>1</v>
      </c>
      <c r="C110" s="1" t="s">
        <v>5</v>
      </c>
      <c r="D110" s="1" t="s">
        <v>3</v>
      </c>
      <c r="E110" s="1">
        <v>2</v>
      </c>
      <c r="F110" s="2">
        <v>18.239999999999998</v>
      </c>
      <c r="G110" s="20">
        <v>3.76</v>
      </c>
      <c r="H110" s="2">
        <f t="shared" si="3"/>
        <v>2.7439999999999998</v>
      </c>
      <c r="I110" s="2">
        <f t="shared" si="4"/>
        <v>1.016</v>
      </c>
      <c r="J110" s="2">
        <f t="shared" si="5"/>
        <v>1.0322560000000001</v>
      </c>
    </row>
    <row r="111" spans="1:10" x14ac:dyDescent="0.35">
      <c r="A111" s="1" t="s">
        <v>0</v>
      </c>
      <c r="B111" s="1" t="s">
        <v>6</v>
      </c>
      <c r="C111" s="1" t="s">
        <v>5</v>
      </c>
      <c r="D111" s="1" t="s">
        <v>3</v>
      </c>
      <c r="E111" s="1">
        <v>2</v>
      </c>
      <c r="F111" s="2">
        <v>14.31</v>
      </c>
      <c r="G111" s="20">
        <v>4</v>
      </c>
      <c r="H111" s="2">
        <f t="shared" si="3"/>
        <v>2.351</v>
      </c>
      <c r="I111" s="2">
        <f t="shared" si="4"/>
        <v>1.649</v>
      </c>
      <c r="J111" s="2">
        <f t="shared" si="5"/>
        <v>2.719201</v>
      </c>
    </row>
    <row r="112" spans="1:10" x14ac:dyDescent="0.35">
      <c r="A112" s="1" t="s">
        <v>4</v>
      </c>
      <c r="B112" s="1" t="s">
        <v>1</v>
      </c>
      <c r="C112" s="1" t="s">
        <v>5</v>
      </c>
      <c r="D112" s="1" t="s">
        <v>3</v>
      </c>
      <c r="E112" s="1">
        <v>2</v>
      </c>
      <c r="F112" s="2">
        <v>14</v>
      </c>
      <c r="G112" s="20">
        <v>3</v>
      </c>
      <c r="H112" s="2">
        <f t="shared" si="3"/>
        <v>2.3200000000000003</v>
      </c>
      <c r="I112" s="2">
        <f t="shared" si="4"/>
        <v>0.67999999999999972</v>
      </c>
      <c r="J112" s="2">
        <f t="shared" si="5"/>
        <v>0.46239999999999959</v>
      </c>
    </row>
    <row r="113" spans="1:10" x14ac:dyDescent="0.35">
      <c r="A113" s="1" t="s">
        <v>0</v>
      </c>
      <c r="B113" s="1" t="s">
        <v>1</v>
      </c>
      <c r="C113" s="1" t="s">
        <v>5</v>
      </c>
      <c r="D113" s="1" t="s">
        <v>3</v>
      </c>
      <c r="E113" s="1">
        <v>1</v>
      </c>
      <c r="F113" s="2">
        <v>7.25</v>
      </c>
      <c r="G113" s="20">
        <v>1</v>
      </c>
      <c r="H113" s="2">
        <f t="shared" si="3"/>
        <v>1.645</v>
      </c>
      <c r="I113" s="2">
        <f t="shared" si="4"/>
        <v>-0.64500000000000002</v>
      </c>
      <c r="J113" s="2">
        <f t="shared" si="5"/>
        <v>0.41602500000000003</v>
      </c>
    </row>
    <row r="114" spans="1:10" x14ac:dyDescent="0.35">
      <c r="A114" s="1" t="s">
        <v>4</v>
      </c>
      <c r="B114" s="1" t="s">
        <v>1</v>
      </c>
      <c r="C114" s="1" t="s">
        <v>2</v>
      </c>
      <c r="D114" s="1" t="s">
        <v>3</v>
      </c>
      <c r="E114" s="1">
        <v>3</v>
      </c>
      <c r="F114" s="2">
        <v>38.07</v>
      </c>
      <c r="G114" s="20">
        <v>4</v>
      </c>
      <c r="H114" s="2">
        <f t="shared" si="3"/>
        <v>4.7270000000000003</v>
      </c>
      <c r="I114" s="2">
        <f t="shared" si="4"/>
        <v>-0.72700000000000031</v>
      </c>
      <c r="J114" s="2">
        <f t="shared" si="5"/>
        <v>0.52852900000000047</v>
      </c>
    </row>
    <row r="115" spans="1:10" x14ac:dyDescent="0.35">
      <c r="A115" s="1" t="s">
        <v>4</v>
      </c>
      <c r="B115" s="1" t="s">
        <v>1</v>
      </c>
      <c r="C115" s="1" t="s">
        <v>2</v>
      </c>
      <c r="D115" s="1" t="s">
        <v>3</v>
      </c>
      <c r="E115" s="1">
        <v>2</v>
      </c>
      <c r="F115" s="2">
        <v>23.95</v>
      </c>
      <c r="G115" s="20">
        <v>2.5499999999999998</v>
      </c>
      <c r="H115" s="2">
        <f t="shared" si="3"/>
        <v>3.3149999999999999</v>
      </c>
      <c r="I115" s="2">
        <f t="shared" si="4"/>
        <v>-0.76500000000000012</v>
      </c>
      <c r="J115" s="2">
        <f t="shared" si="5"/>
        <v>0.58522500000000022</v>
      </c>
    </row>
    <row r="116" spans="1:10" x14ac:dyDescent="0.35">
      <c r="A116" s="1" t="s">
        <v>0</v>
      </c>
      <c r="B116" s="1" t="s">
        <v>1</v>
      </c>
      <c r="C116" s="1" t="s">
        <v>2</v>
      </c>
      <c r="D116" s="1" t="s">
        <v>3</v>
      </c>
      <c r="E116" s="1">
        <v>3</v>
      </c>
      <c r="F116" s="2">
        <v>25.71</v>
      </c>
      <c r="G116" s="20">
        <v>4</v>
      </c>
      <c r="H116" s="2">
        <f t="shared" si="3"/>
        <v>3.4910000000000001</v>
      </c>
      <c r="I116" s="2">
        <f t="shared" si="4"/>
        <v>0.5089999999999999</v>
      </c>
      <c r="J116" s="2">
        <f t="shared" si="5"/>
        <v>0.25908099999999989</v>
      </c>
    </row>
    <row r="117" spans="1:10" x14ac:dyDescent="0.35">
      <c r="A117" s="1" t="s">
        <v>0</v>
      </c>
      <c r="B117" s="1" t="s">
        <v>1</v>
      </c>
      <c r="C117" s="1" t="s">
        <v>2</v>
      </c>
      <c r="D117" s="1" t="s">
        <v>3</v>
      </c>
      <c r="E117" s="1">
        <v>2</v>
      </c>
      <c r="F117" s="2">
        <v>17.309999999999999</v>
      </c>
      <c r="G117" s="20">
        <v>3.5</v>
      </c>
      <c r="H117" s="2">
        <f t="shared" si="3"/>
        <v>2.6509999999999998</v>
      </c>
      <c r="I117" s="2">
        <f t="shared" si="4"/>
        <v>0.8490000000000002</v>
      </c>
      <c r="J117" s="2">
        <f t="shared" si="5"/>
        <v>0.72080100000000036</v>
      </c>
    </row>
    <row r="118" spans="1:10" x14ac:dyDescent="0.35">
      <c r="A118" s="1" t="s">
        <v>4</v>
      </c>
      <c r="B118" s="1" t="s">
        <v>1</v>
      </c>
      <c r="C118" s="1" t="s">
        <v>2</v>
      </c>
      <c r="D118" s="1" t="s">
        <v>3</v>
      </c>
      <c r="E118" s="1">
        <v>4</v>
      </c>
      <c r="F118" s="2">
        <v>29.93</v>
      </c>
      <c r="G118" s="20">
        <v>5.07</v>
      </c>
      <c r="H118" s="2">
        <f t="shared" si="3"/>
        <v>3.9130000000000003</v>
      </c>
      <c r="I118" s="2">
        <f t="shared" si="4"/>
        <v>1.157</v>
      </c>
      <c r="J118" s="2">
        <f t="shared" si="5"/>
        <v>1.338649</v>
      </c>
    </row>
    <row r="119" spans="1:10" x14ac:dyDescent="0.35">
      <c r="A119" s="1" t="s">
        <v>0</v>
      </c>
      <c r="B119" s="1" t="s">
        <v>1</v>
      </c>
      <c r="C119" s="1" t="s">
        <v>7</v>
      </c>
      <c r="D119" s="1" t="s">
        <v>8</v>
      </c>
      <c r="E119" s="1">
        <v>2</v>
      </c>
      <c r="F119" s="2">
        <v>10.65</v>
      </c>
      <c r="G119" s="20">
        <v>1.5</v>
      </c>
      <c r="H119" s="2">
        <f t="shared" si="3"/>
        <v>1.9850000000000003</v>
      </c>
      <c r="I119" s="2">
        <f t="shared" si="4"/>
        <v>-0.48500000000000032</v>
      </c>
      <c r="J119" s="2">
        <f t="shared" si="5"/>
        <v>0.23522500000000032</v>
      </c>
    </row>
    <row r="120" spans="1:10" x14ac:dyDescent="0.35">
      <c r="A120" s="1" t="s">
        <v>0</v>
      </c>
      <c r="B120" s="1" t="s">
        <v>1</v>
      </c>
      <c r="C120" s="1" t="s">
        <v>7</v>
      </c>
      <c r="D120" s="1" t="s">
        <v>8</v>
      </c>
      <c r="E120" s="1">
        <v>2</v>
      </c>
      <c r="F120" s="2">
        <v>12.43</v>
      </c>
      <c r="G120" s="20">
        <v>1.8</v>
      </c>
      <c r="H120" s="2">
        <f t="shared" si="3"/>
        <v>2.1630000000000003</v>
      </c>
      <c r="I120" s="2">
        <f t="shared" si="4"/>
        <v>-0.36300000000000021</v>
      </c>
      <c r="J120" s="2">
        <f t="shared" si="5"/>
        <v>0.13176900000000016</v>
      </c>
    </row>
    <row r="121" spans="1:10" x14ac:dyDescent="0.35">
      <c r="A121" s="1" t="s">
        <v>0</v>
      </c>
      <c r="B121" s="1" t="s">
        <v>1</v>
      </c>
      <c r="C121" s="1" t="s">
        <v>7</v>
      </c>
      <c r="D121" s="1" t="s">
        <v>8</v>
      </c>
      <c r="E121" s="1">
        <v>4</v>
      </c>
      <c r="F121" s="2">
        <v>24.08</v>
      </c>
      <c r="G121" s="20">
        <v>2.92</v>
      </c>
      <c r="H121" s="2">
        <f t="shared" si="3"/>
        <v>3.3279999999999998</v>
      </c>
      <c r="I121" s="2">
        <f t="shared" si="4"/>
        <v>-0.40799999999999992</v>
      </c>
      <c r="J121" s="2">
        <f t="shared" si="5"/>
        <v>0.16646399999999995</v>
      </c>
    </row>
    <row r="122" spans="1:10" x14ac:dyDescent="0.35">
      <c r="A122" s="1" t="s">
        <v>4</v>
      </c>
      <c r="B122" s="1" t="s">
        <v>1</v>
      </c>
      <c r="C122" s="1" t="s">
        <v>7</v>
      </c>
      <c r="D122" s="1" t="s">
        <v>8</v>
      </c>
      <c r="E122" s="1">
        <v>2</v>
      </c>
      <c r="F122" s="2">
        <v>11.69</v>
      </c>
      <c r="G122" s="20">
        <v>2.31</v>
      </c>
      <c r="H122" s="2">
        <f t="shared" si="3"/>
        <v>2.089</v>
      </c>
      <c r="I122" s="2">
        <f t="shared" si="4"/>
        <v>0.22100000000000009</v>
      </c>
      <c r="J122" s="2">
        <f t="shared" si="5"/>
        <v>4.8841000000000037E-2</v>
      </c>
    </row>
    <row r="123" spans="1:10" x14ac:dyDescent="0.35">
      <c r="A123" s="1" t="s">
        <v>0</v>
      </c>
      <c r="B123" s="1" t="s">
        <v>1</v>
      </c>
      <c r="C123" s="1" t="s">
        <v>7</v>
      </c>
      <c r="D123" s="1" t="s">
        <v>8</v>
      </c>
      <c r="E123" s="1">
        <v>2</v>
      </c>
      <c r="F123" s="2">
        <v>13.42</v>
      </c>
      <c r="G123" s="20">
        <v>1.68</v>
      </c>
      <c r="H123" s="2">
        <f t="shared" si="3"/>
        <v>2.262</v>
      </c>
      <c r="I123" s="2">
        <f t="shared" si="4"/>
        <v>-0.58200000000000007</v>
      </c>
      <c r="J123" s="2">
        <f t="shared" si="5"/>
        <v>0.33872400000000008</v>
      </c>
    </row>
    <row r="124" spans="1:10" x14ac:dyDescent="0.35">
      <c r="A124" s="1" t="s">
        <v>4</v>
      </c>
      <c r="B124" s="1" t="s">
        <v>1</v>
      </c>
      <c r="C124" s="1" t="s">
        <v>7</v>
      </c>
      <c r="D124" s="1" t="s">
        <v>8</v>
      </c>
      <c r="E124" s="1">
        <v>2</v>
      </c>
      <c r="F124" s="2">
        <v>14.26</v>
      </c>
      <c r="G124" s="20">
        <v>2.5</v>
      </c>
      <c r="H124" s="2">
        <f t="shared" si="3"/>
        <v>2.3460000000000001</v>
      </c>
      <c r="I124" s="2">
        <f t="shared" si="4"/>
        <v>0.15399999999999991</v>
      </c>
      <c r="J124" s="2">
        <f t="shared" si="5"/>
        <v>2.3715999999999973E-2</v>
      </c>
    </row>
    <row r="125" spans="1:10" x14ac:dyDescent="0.35">
      <c r="A125" s="1" t="s">
        <v>4</v>
      </c>
      <c r="B125" s="1" t="s">
        <v>1</v>
      </c>
      <c r="C125" s="1" t="s">
        <v>7</v>
      </c>
      <c r="D125" s="1" t="s">
        <v>8</v>
      </c>
      <c r="E125" s="1">
        <v>2</v>
      </c>
      <c r="F125" s="2">
        <v>15.95</v>
      </c>
      <c r="G125" s="20">
        <v>2</v>
      </c>
      <c r="H125" s="2">
        <f t="shared" si="3"/>
        <v>2.5150000000000001</v>
      </c>
      <c r="I125" s="2">
        <f t="shared" si="4"/>
        <v>-0.51500000000000012</v>
      </c>
      <c r="J125" s="2">
        <f t="shared" si="5"/>
        <v>0.26522500000000016</v>
      </c>
    </row>
    <row r="126" spans="1:10" x14ac:dyDescent="0.35">
      <c r="A126" s="1" t="s">
        <v>0</v>
      </c>
      <c r="B126" s="1" t="s">
        <v>1</v>
      </c>
      <c r="C126" s="1" t="s">
        <v>7</v>
      </c>
      <c r="D126" s="1" t="s">
        <v>8</v>
      </c>
      <c r="E126" s="1">
        <v>2</v>
      </c>
      <c r="F126" s="2">
        <v>12.48</v>
      </c>
      <c r="G126" s="20">
        <v>2.52</v>
      </c>
      <c r="H126" s="2">
        <f t="shared" si="3"/>
        <v>2.1680000000000001</v>
      </c>
      <c r="I126" s="2">
        <f t="shared" si="4"/>
        <v>0.35199999999999987</v>
      </c>
      <c r="J126" s="2">
        <f t="shared" si="5"/>
        <v>0.1239039999999999</v>
      </c>
    </row>
    <row r="127" spans="1:10" x14ac:dyDescent="0.35">
      <c r="A127" s="1" t="s">
        <v>0</v>
      </c>
      <c r="B127" s="1" t="s">
        <v>1</v>
      </c>
      <c r="C127" s="1" t="s">
        <v>7</v>
      </c>
      <c r="D127" s="1" t="s">
        <v>8</v>
      </c>
      <c r="E127" s="1">
        <v>6</v>
      </c>
      <c r="F127" s="2">
        <v>29.8</v>
      </c>
      <c r="G127" s="20">
        <v>4.2</v>
      </c>
      <c r="H127" s="2">
        <f t="shared" si="3"/>
        <v>3.9000000000000004</v>
      </c>
      <c r="I127" s="2">
        <f t="shared" si="4"/>
        <v>0.29999999999999982</v>
      </c>
      <c r="J127" s="2">
        <f t="shared" si="5"/>
        <v>8.99999999999999E-2</v>
      </c>
    </row>
    <row r="128" spans="1:10" x14ac:dyDescent="0.35">
      <c r="A128" s="1" t="s">
        <v>4</v>
      </c>
      <c r="B128" s="1" t="s">
        <v>1</v>
      </c>
      <c r="C128" s="1" t="s">
        <v>7</v>
      </c>
      <c r="D128" s="1" t="s">
        <v>8</v>
      </c>
      <c r="E128" s="1">
        <v>2</v>
      </c>
      <c r="F128" s="2">
        <v>8.52</v>
      </c>
      <c r="G128" s="20">
        <v>1.48</v>
      </c>
      <c r="H128" s="2">
        <f t="shared" si="3"/>
        <v>1.772</v>
      </c>
      <c r="I128" s="2">
        <f t="shared" si="4"/>
        <v>-0.29200000000000004</v>
      </c>
      <c r="J128" s="2">
        <f t="shared" si="5"/>
        <v>8.526400000000002E-2</v>
      </c>
    </row>
    <row r="129" spans="1:10" x14ac:dyDescent="0.35">
      <c r="A129" s="1" t="s">
        <v>0</v>
      </c>
      <c r="B129" s="1" t="s">
        <v>1</v>
      </c>
      <c r="C129" s="1" t="s">
        <v>7</v>
      </c>
      <c r="D129" s="1" t="s">
        <v>8</v>
      </c>
      <c r="E129" s="1">
        <v>2</v>
      </c>
      <c r="F129" s="2">
        <v>14.52</v>
      </c>
      <c r="G129" s="20">
        <v>2</v>
      </c>
      <c r="H129" s="2">
        <f t="shared" si="3"/>
        <v>2.3719999999999999</v>
      </c>
      <c r="I129" s="2">
        <f t="shared" si="4"/>
        <v>-0.37199999999999989</v>
      </c>
      <c r="J129" s="2">
        <f t="shared" si="5"/>
        <v>0.13838399999999992</v>
      </c>
    </row>
    <row r="130" spans="1:10" x14ac:dyDescent="0.35">
      <c r="A130" s="1" t="s">
        <v>0</v>
      </c>
      <c r="B130" s="1" t="s">
        <v>1</v>
      </c>
      <c r="C130" s="1" t="s">
        <v>7</v>
      </c>
      <c r="D130" s="1" t="s">
        <v>8</v>
      </c>
      <c r="E130" s="1">
        <v>2</v>
      </c>
      <c r="F130" s="2">
        <v>11.38</v>
      </c>
      <c r="G130" s="20">
        <v>2</v>
      </c>
      <c r="H130" s="2">
        <f t="shared" si="3"/>
        <v>2.0580000000000003</v>
      </c>
      <c r="I130" s="2">
        <f t="shared" si="4"/>
        <v>-5.8000000000000274E-2</v>
      </c>
      <c r="J130" s="2">
        <f t="shared" si="5"/>
        <v>3.3640000000000319E-3</v>
      </c>
    </row>
    <row r="131" spans="1:10" x14ac:dyDescent="0.35">
      <c r="A131" s="1" t="s">
        <v>4</v>
      </c>
      <c r="B131" s="1" t="s">
        <v>1</v>
      </c>
      <c r="C131" s="1" t="s">
        <v>7</v>
      </c>
      <c r="D131" s="1" t="s">
        <v>8</v>
      </c>
      <c r="E131" s="1">
        <v>3</v>
      </c>
      <c r="F131" s="2">
        <v>22.82</v>
      </c>
      <c r="G131" s="20">
        <v>2.1800000000000002</v>
      </c>
      <c r="H131" s="2">
        <f t="shared" ref="H131:H194" si="6">0.92+0.1*F131</f>
        <v>3.202</v>
      </c>
      <c r="I131" s="2">
        <f t="shared" ref="I131:I194" si="7">G131-H131</f>
        <v>-1.0219999999999998</v>
      </c>
      <c r="J131" s="2">
        <f t="shared" ref="J131:J194" si="8">I131^2</f>
        <v>1.0444839999999995</v>
      </c>
    </row>
    <row r="132" spans="1:10" x14ac:dyDescent="0.35">
      <c r="A132" s="1" t="s">
        <v>4</v>
      </c>
      <c r="B132" s="1" t="s">
        <v>1</v>
      </c>
      <c r="C132" s="1" t="s">
        <v>7</v>
      </c>
      <c r="D132" s="1" t="s">
        <v>8</v>
      </c>
      <c r="E132" s="1">
        <v>2</v>
      </c>
      <c r="F132" s="2">
        <v>19.079999999999998</v>
      </c>
      <c r="G132" s="20">
        <v>1.5</v>
      </c>
      <c r="H132" s="2">
        <f t="shared" si="6"/>
        <v>2.8279999999999998</v>
      </c>
      <c r="I132" s="2">
        <f t="shared" si="7"/>
        <v>-1.3279999999999998</v>
      </c>
      <c r="J132" s="2">
        <f t="shared" si="8"/>
        <v>1.7635839999999996</v>
      </c>
    </row>
    <row r="133" spans="1:10" x14ac:dyDescent="0.35">
      <c r="A133" s="1" t="s">
        <v>0</v>
      </c>
      <c r="B133" s="1" t="s">
        <v>1</v>
      </c>
      <c r="C133" s="1" t="s">
        <v>7</v>
      </c>
      <c r="D133" s="1" t="s">
        <v>8</v>
      </c>
      <c r="E133" s="1">
        <v>2</v>
      </c>
      <c r="F133" s="2">
        <v>20.27</v>
      </c>
      <c r="G133" s="20">
        <v>2.83</v>
      </c>
      <c r="H133" s="2">
        <f t="shared" si="6"/>
        <v>2.9470000000000001</v>
      </c>
      <c r="I133" s="2">
        <f t="shared" si="7"/>
        <v>-0.11699999999999999</v>
      </c>
      <c r="J133" s="2">
        <f t="shared" si="8"/>
        <v>1.3688999999999998E-2</v>
      </c>
    </row>
    <row r="134" spans="1:10" x14ac:dyDescent="0.35">
      <c r="A134" s="1" t="s">
        <v>0</v>
      </c>
      <c r="B134" s="1" t="s">
        <v>1</v>
      </c>
      <c r="C134" s="1" t="s">
        <v>7</v>
      </c>
      <c r="D134" s="1" t="s">
        <v>8</v>
      </c>
      <c r="E134" s="1">
        <v>2</v>
      </c>
      <c r="F134" s="2">
        <v>11.17</v>
      </c>
      <c r="G134" s="20">
        <v>1.5</v>
      </c>
      <c r="H134" s="2">
        <f t="shared" si="6"/>
        <v>2.0369999999999999</v>
      </c>
      <c r="I134" s="2">
        <f t="shared" si="7"/>
        <v>-0.53699999999999992</v>
      </c>
      <c r="J134" s="2">
        <f t="shared" si="8"/>
        <v>0.28836899999999993</v>
      </c>
    </row>
    <row r="135" spans="1:10" x14ac:dyDescent="0.35">
      <c r="A135" s="1" t="s">
        <v>0</v>
      </c>
      <c r="B135" s="1" t="s">
        <v>1</v>
      </c>
      <c r="C135" s="1" t="s">
        <v>7</v>
      </c>
      <c r="D135" s="1" t="s">
        <v>8</v>
      </c>
      <c r="E135" s="1">
        <v>2</v>
      </c>
      <c r="F135" s="2">
        <v>12.26</v>
      </c>
      <c r="G135" s="20">
        <v>2</v>
      </c>
      <c r="H135" s="2">
        <f t="shared" si="6"/>
        <v>2.1459999999999999</v>
      </c>
      <c r="I135" s="2">
        <f t="shared" si="7"/>
        <v>-0.14599999999999991</v>
      </c>
      <c r="J135" s="2">
        <f t="shared" si="8"/>
        <v>2.1315999999999974E-2</v>
      </c>
    </row>
    <row r="136" spans="1:10" x14ac:dyDescent="0.35">
      <c r="A136" s="1" t="s">
        <v>0</v>
      </c>
      <c r="B136" s="1" t="s">
        <v>1</v>
      </c>
      <c r="C136" s="1" t="s">
        <v>7</v>
      </c>
      <c r="D136" s="1" t="s">
        <v>8</v>
      </c>
      <c r="E136" s="1">
        <v>2</v>
      </c>
      <c r="F136" s="2">
        <v>18.260000000000002</v>
      </c>
      <c r="G136" s="20">
        <v>3.25</v>
      </c>
      <c r="H136" s="2">
        <f t="shared" si="6"/>
        <v>2.7460000000000004</v>
      </c>
      <c r="I136" s="2">
        <f t="shared" si="7"/>
        <v>0.50399999999999956</v>
      </c>
      <c r="J136" s="2">
        <f t="shared" si="8"/>
        <v>0.25401599999999958</v>
      </c>
    </row>
    <row r="137" spans="1:10" x14ac:dyDescent="0.35">
      <c r="A137" s="1" t="s">
        <v>0</v>
      </c>
      <c r="B137" s="1" t="s">
        <v>1</v>
      </c>
      <c r="C137" s="1" t="s">
        <v>7</v>
      </c>
      <c r="D137" s="1" t="s">
        <v>8</v>
      </c>
      <c r="E137" s="1">
        <v>2</v>
      </c>
      <c r="F137" s="2">
        <v>8.51</v>
      </c>
      <c r="G137" s="20">
        <v>1.25</v>
      </c>
      <c r="H137" s="2">
        <f t="shared" si="6"/>
        <v>1.7709999999999999</v>
      </c>
      <c r="I137" s="2">
        <f t="shared" si="7"/>
        <v>-0.52099999999999991</v>
      </c>
      <c r="J137" s="2">
        <f t="shared" si="8"/>
        <v>0.27144099999999988</v>
      </c>
    </row>
    <row r="138" spans="1:10" x14ac:dyDescent="0.35">
      <c r="A138" s="1" t="s">
        <v>0</v>
      </c>
      <c r="B138" s="1" t="s">
        <v>1</v>
      </c>
      <c r="C138" s="1" t="s">
        <v>7</v>
      </c>
      <c r="D138" s="1" t="s">
        <v>8</v>
      </c>
      <c r="E138" s="1">
        <v>2</v>
      </c>
      <c r="F138" s="2">
        <v>10.33</v>
      </c>
      <c r="G138" s="20">
        <v>2</v>
      </c>
      <c r="H138" s="2">
        <f t="shared" si="6"/>
        <v>1.9530000000000003</v>
      </c>
      <c r="I138" s="2">
        <f t="shared" si="7"/>
        <v>4.6999999999999709E-2</v>
      </c>
      <c r="J138" s="2">
        <f t="shared" si="8"/>
        <v>2.2089999999999727E-3</v>
      </c>
    </row>
    <row r="139" spans="1:10" x14ac:dyDescent="0.35">
      <c r="A139" s="1" t="s">
        <v>0</v>
      </c>
      <c r="B139" s="1" t="s">
        <v>1</v>
      </c>
      <c r="C139" s="1" t="s">
        <v>7</v>
      </c>
      <c r="D139" s="1" t="s">
        <v>8</v>
      </c>
      <c r="E139" s="1">
        <v>2</v>
      </c>
      <c r="F139" s="2">
        <v>14.15</v>
      </c>
      <c r="G139" s="20">
        <v>2</v>
      </c>
      <c r="H139" s="2">
        <f t="shared" si="6"/>
        <v>2.335</v>
      </c>
      <c r="I139" s="2">
        <f t="shared" si="7"/>
        <v>-0.33499999999999996</v>
      </c>
      <c r="J139" s="2">
        <f t="shared" si="8"/>
        <v>0.11222499999999998</v>
      </c>
    </row>
    <row r="140" spans="1:10" x14ac:dyDescent="0.35">
      <c r="A140" s="1" t="s">
        <v>4</v>
      </c>
      <c r="B140" s="1" t="s">
        <v>6</v>
      </c>
      <c r="C140" s="1" t="s">
        <v>7</v>
      </c>
      <c r="D140" s="1" t="s">
        <v>8</v>
      </c>
      <c r="E140" s="1">
        <v>2</v>
      </c>
      <c r="F140" s="2">
        <v>16</v>
      </c>
      <c r="G140" s="20">
        <v>2</v>
      </c>
      <c r="H140" s="2">
        <f t="shared" si="6"/>
        <v>2.52</v>
      </c>
      <c r="I140" s="2">
        <f t="shared" si="7"/>
        <v>-0.52</v>
      </c>
      <c r="J140" s="2">
        <f t="shared" si="8"/>
        <v>0.27040000000000003</v>
      </c>
    </row>
    <row r="141" spans="1:10" x14ac:dyDescent="0.35">
      <c r="A141" s="1" t="s">
        <v>0</v>
      </c>
      <c r="B141" s="1" t="s">
        <v>1</v>
      </c>
      <c r="C141" s="1" t="s">
        <v>7</v>
      </c>
      <c r="D141" s="1" t="s">
        <v>8</v>
      </c>
      <c r="E141" s="1">
        <v>2</v>
      </c>
      <c r="F141" s="2">
        <v>13.16</v>
      </c>
      <c r="G141" s="20">
        <v>2.75</v>
      </c>
      <c r="H141" s="2">
        <f t="shared" si="6"/>
        <v>2.2360000000000002</v>
      </c>
      <c r="I141" s="2">
        <f t="shared" si="7"/>
        <v>0.51399999999999979</v>
      </c>
      <c r="J141" s="2">
        <f t="shared" si="8"/>
        <v>0.26419599999999976</v>
      </c>
    </row>
    <row r="142" spans="1:10" x14ac:dyDescent="0.35">
      <c r="A142" s="1" t="s">
        <v>0</v>
      </c>
      <c r="B142" s="1" t="s">
        <v>1</v>
      </c>
      <c r="C142" s="1" t="s">
        <v>7</v>
      </c>
      <c r="D142" s="1" t="s">
        <v>8</v>
      </c>
      <c r="E142" s="1">
        <v>2</v>
      </c>
      <c r="F142" s="2">
        <v>17.47</v>
      </c>
      <c r="G142" s="20">
        <v>3.5</v>
      </c>
      <c r="H142" s="2">
        <f t="shared" si="6"/>
        <v>2.6669999999999998</v>
      </c>
      <c r="I142" s="2">
        <f t="shared" si="7"/>
        <v>0.83300000000000018</v>
      </c>
      <c r="J142" s="2">
        <f t="shared" si="8"/>
        <v>0.69388900000000031</v>
      </c>
    </row>
    <row r="143" spans="1:10" x14ac:dyDescent="0.35">
      <c r="A143" s="1" t="s">
        <v>4</v>
      </c>
      <c r="B143" s="1" t="s">
        <v>1</v>
      </c>
      <c r="C143" s="1" t="s">
        <v>7</v>
      </c>
      <c r="D143" s="1" t="s">
        <v>8</v>
      </c>
      <c r="E143" s="1">
        <v>6</v>
      </c>
      <c r="F143" s="2">
        <v>34.299999999999997</v>
      </c>
      <c r="G143" s="20">
        <v>6.7</v>
      </c>
      <c r="H143" s="2">
        <f t="shared" si="6"/>
        <v>4.3499999999999996</v>
      </c>
      <c r="I143" s="2">
        <f t="shared" si="7"/>
        <v>2.3500000000000005</v>
      </c>
      <c r="J143" s="2">
        <f t="shared" si="8"/>
        <v>5.5225000000000026</v>
      </c>
    </row>
    <row r="144" spans="1:10" x14ac:dyDescent="0.35">
      <c r="A144" s="1" t="s">
        <v>4</v>
      </c>
      <c r="B144" s="1" t="s">
        <v>1</v>
      </c>
      <c r="C144" s="1" t="s">
        <v>7</v>
      </c>
      <c r="D144" s="1" t="s">
        <v>8</v>
      </c>
      <c r="E144" s="1">
        <v>5</v>
      </c>
      <c r="F144" s="2">
        <v>41.19</v>
      </c>
      <c r="G144" s="20">
        <v>5</v>
      </c>
      <c r="H144" s="2">
        <f t="shared" si="6"/>
        <v>5.0389999999999997</v>
      </c>
      <c r="I144" s="2">
        <f t="shared" si="7"/>
        <v>-3.8999999999999702E-2</v>
      </c>
      <c r="J144" s="2">
        <f t="shared" si="8"/>
        <v>1.5209999999999768E-3</v>
      </c>
    </row>
    <row r="145" spans="1:10" x14ac:dyDescent="0.35">
      <c r="A145" s="1" t="s">
        <v>0</v>
      </c>
      <c r="B145" s="1" t="s">
        <v>1</v>
      </c>
      <c r="C145" s="1" t="s">
        <v>7</v>
      </c>
      <c r="D145" s="1" t="s">
        <v>8</v>
      </c>
      <c r="E145" s="1">
        <v>6</v>
      </c>
      <c r="F145" s="2">
        <v>27.05</v>
      </c>
      <c r="G145" s="20">
        <v>5</v>
      </c>
      <c r="H145" s="2">
        <f t="shared" si="6"/>
        <v>3.625</v>
      </c>
      <c r="I145" s="2">
        <f t="shared" si="7"/>
        <v>1.375</v>
      </c>
      <c r="J145" s="2">
        <f t="shared" si="8"/>
        <v>1.890625</v>
      </c>
    </row>
    <row r="146" spans="1:10" x14ac:dyDescent="0.35">
      <c r="A146" s="1" t="s">
        <v>0</v>
      </c>
      <c r="B146" s="1" t="s">
        <v>1</v>
      </c>
      <c r="C146" s="1" t="s">
        <v>7</v>
      </c>
      <c r="D146" s="1" t="s">
        <v>8</v>
      </c>
      <c r="E146" s="1">
        <v>2</v>
      </c>
      <c r="F146" s="2">
        <v>16.43</v>
      </c>
      <c r="G146" s="20">
        <v>2.2999999999999998</v>
      </c>
      <c r="H146" s="2">
        <f t="shared" si="6"/>
        <v>2.5630000000000002</v>
      </c>
      <c r="I146" s="2">
        <f t="shared" si="7"/>
        <v>-0.26300000000000034</v>
      </c>
      <c r="J146" s="2">
        <f t="shared" si="8"/>
        <v>6.9169000000000175E-2</v>
      </c>
    </row>
    <row r="147" spans="1:10" x14ac:dyDescent="0.35">
      <c r="A147" s="1" t="s">
        <v>0</v>
      </c>
      <c r="B147" s="1" t="s">
        <v>1</v>
      </c>
      <c r="C147" s="1" t="s">
        <v>7</v>
      </c>
      <c r="D147" s="1" t="s">
        <v>8</v>
      </c>
      <c r="E147" s="1">
        <v>2</v>
      </c>
      <c r="F147" s="2">
        <v>8.35</v>
      </c>
      <c r="G147" s="20">
        <v>1.5</v>
      </c>
      <c r="H147" s="2">
        <f t="shared" si="6"/>
        <v>1.7549999999999999</v>
      </c>
      <c r="I147" s="2">
        <f t="shared" si="7"/>
        <v>-0.25499999999999989</v>
      </c>
      <c r="J147" s="2">
        <f t="shared" si="8"/>
        <v>6.5024999999999944E-2</v>
      </c>
    </row>
    <row r="148" spans="1:10" x14ac:dyDescent="0.35">
      <c r="A148" s="1" t="s">
        <v>0</v>
      </c>
      <c r="B148" s="1" t="s">
        <v>1</v>
      </c>
      <c r="C148" s="1" t="s">
        <v>7</v>
      </c>
      <c r="D148" s="1" t="s">
        <v>8</v>
      </c>
      <c r="E148" s="1">
        <v>3</v>
      </c>
      <c r="F148" s="2">
        <v>18.64</v>
      </c>
      <c r="G148" s="20">
        <v>1.36</v>
      </c>
      <c r="H148" s="2">
        <f t="shared" si="6"/>
        <v>2.7840000000000003</v>
      </c>
      <c r="I148" s="2">
        <f t="shared" si="7"/>
        <v>-1.4240000000000002</v>
      </c>
      <c r="J148" s="2">
        <f t="shared" si="8"/>
        <v>2.0277760000000002</v>
      </c>
    </row>
    <row r="149" spans="1:10" x14ac:dyDescent="0.35">
      <c r="A149" s="1" t="s">
        <v>0</v>
      </c>
      <c r="B149" s="1" t="s">
        <v>1</v>
      </c>
      <c r="C149" s="1" t="s">
        <v>7</v>
      </c>
      <c r="D149" s="1" t="s">
        <v>8</v>
      </c>
      <c r="E149" s="1">
        <v>2</v>
      </c>
      <c r="F149" s="2">
        <v>11.87</v>
      </c>
      <c r="G149" s="20">
        <v>1.63</v>
      </c>
      <c r="H149" s="2">
        <f t="shared" si="6"/>
        <v>2.1070000000000002</v>
      </c>
      <c r="I149" s="2">
        <f t="shared" si="7"/>
        <v>-0.47700000000000031</v>
      </c>
      <c r="J149" s="2">
        <f t="shared" si="8"/>
        <v>0.22752900000000029</v>
      </c>
    </row>
    <row r="150" spans="1:10" x14ac:dyDescent="0.35">
      <c r="A150" s="1" t="s">
        <v>4</v>
      </c>
      <c r="B150" s="1" t="s">
        <v>1</v>
      </c>
      <c r="C150" s="1" t="s">
        <v>7</v>
      </c>
      <c r="D150" s="1" t="s">
        <v>8</v>
      </c>
      <c r="E150" s="1">
        <v>2</v>
      </c>
      <c r="F150" s="2">
        <v>9.7799999999999994</v>
      </c>
      <c r="G150" s="20">
        <v>1.73</v>
      </c>
      <c r="H150" s="2">
        <f t="shared" si="6"/>
        <v>1.8980000000000001</v>
      </c>
      <c r="I150" s="2">
        <f t="shared" si="7"/>
        <v>-0.16800000000000015</v>
      </c>
      <c r="J150" s="2">
        <f t="shared" si="8"/>
        <v>2.8224000000000051E-2</v>
      </c>
    </row>
    <row r="151" spans="1:10" x14ac:dyDescent="0.35">
      <c r="A151" s="1" t="s">
        <v>4</v>
      </c>
      <c r="B151" s="1" t="s">
        <v>1</v>
      </c>
      <c r="C151" s="1" t="s">
        <v>7</v>
      </c>
      <c r="D151" s="1" t="s">
        <v>8</v>
      </c>
      <c r="E151" s="1">
        <v>2</v>
      </c>
      <c r="F151" s="2">
        <v>7.51</v>
      </c>
      <c r="G151" s="20">
        <v>2</v>
      </c>
      <c r="H151" s="2">
        <f t="shared" si="6"/>
        <v>1.671</v>
      </c>
      <c r="I151" s="2">
        <f t="shared" si="7"/>
        <v>0.32899999999999996</v>
      </c>
      <c r="J151" s="2">
        <f t="shared" si="8"/>
        <v>0.10824099999999998</v>
      </c>
    </row>
    <row r="152" spans="1:10" x14ac:dyDescent="0.35">
      <c r="A152" s="1" t="s">
        <v>4</v>
      </c>
      <c r="B152" s="1" t="s">
        <v>1</v>
      </c>
      <c r="C152" s="1" t="s">
        <v>2</v>
      </c>
      <c r="D152" s="1" t="s">
        <v>3</v>
      </c>
      <c r="E152" s="1">
        <v>2</v>
      </c>
      <c r="F152" s="2">
        <v>14.07</v>
      </c>
      <c r="G152" s="20">
        <v>2.5</v>
      </c>
      <c r="H152" s="2">
        <f t="shared" si="6"/>
        <v>2.327</v>
      </c>
      <c r="I152" s="2">
        <f t="shared" si="7"/>
        <v>0.17300000000000004</v>
      </c>
      <c r="J152" s="2">
        <f t="shared" si="8"/>
        <v>2.9929000000000015E-2</v>
      </c>
    </row>
    <row r="153" spans="1:10" x14ac:dyDescent="0.35">
      <c r="A153" s="1" t="s">
        <v>4</v>
      </c>
      <c r="B153" s="1" t="s">
        <v>1</v>
      </c>
      <c r="C153" s="1" t="s">
        <v>2</v>
      </c>
      <c r="D153" s="1" t="s">
        <v>3</v>
      </c>
      <c r="E153" s="1">
        <v>2</v>
      </c>
      <c r="F153" s="2">
        <v>13.13</v>
      </c>
      <c r="G153" s="20">
        <v>2</v>
      </c>
      <c r="H153" s="2">
        <f t="shared" si="6"/>
        <v>2.2330000000000001</v>
      </c>
      <c r="I153" s="2">
        <f t="shared" si="7"/>
        <v>-0.2330000000000001</v>
      </c>
      <c r="J153" s="2">
        <f t="shared" si="8"/>
        <v>5.4289000000000046E-2</v>
      </c>
    </row>
    <row r="154" spans="1:10" x14ac:dyDescent="0.35">
      <c r="A154" s="1" t="s">
        <v>4</v>
      </c>
      <c r="B154" s="1" t="s">
        <v>1</v>
      </c>
      <c r="C154" s="1" t="s">
        <v>2</v>
      </c>
      <c r="D154" s="1" t="s">
        <v>3</v>
      </c>
      <c r="E154" s="1">
        <v>3</v>
      </c>
      <c r="F154" s="2">
        <v>17.260000000000002</v>
      </c>
      <c r="G154" s="20">
        <v>2.74</v>
      </c>
      <c r="H154" s="2">
        <f t="shared" si="6"/>
        <v>2.6460000000000004</v>
      </c>
      <c r="I154" s="2">
        <f t="shared" si="7"/>
        <v>9.3999999999999861E-2</v>
      </c>
      <c r="J154" s="2">
        <f t="shared" si="8"/>
        <v>8.8359999999999741E-3</v>
      </c>
    </row>
    <row r="155" spans="1:10" x14ac:dyDescent="0.35">
      <c r="A155" s="1" t="s">
        <v>4</v>
      </c>
      <c r="B155" s="1" t="s">
        <v>1</v>
      </c>
      <c r="C155" s="1" t="s">
        <v>2</v>
      </c>
      <c r="D155" s="1" t="s">
        <v>3</v>
      </c>
      <c r="E155" s="1">
        <v>4</v>
      </c>
      <c r="F155" s="2">
        <v>24.55</v>
      </c>
      <c r="G155" s="20">
        <v>2</v>
      </c>
      <c r="H155" s="2">
        <f t="shared" si="6"/>
        <v>3.375</v>
      </c>
      <c r="I155" s="2">
        <f t="shared" si="7"/>
        <v>-1.375</v>
      </c>
      <c r="J155" s="2">
        <f t="shared" si="8"/>
        <v>1.890625</v>
      </c>
    </row>
    <row r="156" spans="1:10" x14ac:dyDescent="0.35">
      <c r="A156" s="1" t="s">
        <v>4</v>
      </c>
      <c r="B156" s="1" t="s">
        <v>1</v>
      </c>
      <c r="C156" s="1" t="s">
        <v>2</v>
      </c>
      <c r="D156" s="1" t="s">
        <v>3</v>
      </c>
      <c r="E156" s="1">
        <v>4</v>
      </c>
      <c r="F156" s="2">
        <v>19.77</v>
      </c>
      <c r="G156" s="20">
        <v>2</v>
      </c>
      <c r="H156" s="2">
        <f t="shared" si="6"/>
        <v>2.8970000000000002</v>
      </c>
      <c r="I156" s="2">
        <f t="shared" si="7"/>
        <v>-0.89700000000000024</v>
      </c>
      <c r="J156" s="2">
        <f t="shared" si="8"/>
        <v>0.80460900000000046</v>
      </c>
    </row>
    <row r="157" spans="1:10" x14ac:dyDescent="0.35">
      <c r="A157" s="1" t="s">
        <v>0</v>
      </c>
      <c r="B157" s="1" t="s">
        <v>1</v>
      </c>
      <c r="C157" s="1" t="s">
        <v>2</v>
      </c>
      <c r="D157" s="1" t="s">
        <v>3</v>
      </c>
      <c r="E157" s="1">
        <v>5</v>
      </c>
      <c r="F157" s="2">
        <v>29.85</v>
      </c>
      <c r="G157" s="20">
        <v>5.14</v>
      </c>
      <c r="H157" s="2">
        <f t="shared" si="6"/>
        <v>3.9050000000000002</v>
      </c>
      <c r="I157" s="2">
        <f t="shared" si="7"/>
        <v>1.2349999999999994</v>
      </c>
      <c r="J157" s="2">
        <f t="shared" si="8"/>
        <v>1.5252249999999985</v>
      </c>
    </row>
    <row r="158" spans="1:10" x14ac:dyDescent="0.35">
      <c r="A158" s="1" t="s">
        <v>4</v>
      </c>
      <c r="B158" s="1" t="s">
        <v>1</v>
      </c>
      <c r="C158" s="1" t="s">
        <v>2</v>
      </c>
      <c r="D158" s="1" t="s">
        <v>3</v>
      </c>
      <c r="E158" s="1">
        <v>6</v>
      </c>
      <c r="F158" s="2">
        <v>48.17</v>
      </c>
      <c r="G158" s="20">
        <v>5</v>
      </c>
      <c r="H158" s="2">
        <f t="shared" si="6"/>
        <v>5.7370000000000001</v>
      </c>
      <c r="I158" s="2">
        <f t="shared" si="7"/>
        <v>-0.7370000000000001</v>
      </c>
      <c r="J158" s="2">
        <f t="shared" si="8"/>
        <v>0.54316900000000012</v>
      </c>
    </row>
    <row r="159" spans="1:10" x14ac:dyDescent="0.35">
      <c r="A159" s="1" t="s">
        <v>0</v>
      </c>
      <c r="B159" s="1" t="s">
        <v>1</v>
      </c>
      <c r="C159" s="1" t="s">
        <v>2</v>
      </c>
      <c r="D159" s="1" t="s">
        <v>3</v>
      </c>
      <c r="E159" s="1">
        <v>4</v>
      </c>
      <c r="F159" s="2">
        <v>25</v>
      </c>
      <c r="G159" s="20">
        <v>3.75</v>
      </c>
      <c r="H159" s="2">
        <f t="shared" si="6"/>
        <v>3.42</v>
      </c>
      <c r="I159" s="2">
        <f t="shared" si="7"/>
        <v>0.33000000000000007</v>
      </c>
      <c r="J159" s="2">
        <f t="shared" si="8"/>
        <v>0.10890000000000005</v>
      </c>
    </row>
    <row r="160" spans="1:10" x14ac:dyDescent="0.35">
      <c r="A160" s="1" t="s">
        <v>0</v>
      </c>
      <c r="B160" s="1" t="s">
        <v>1</v>
      </c>
      <c r="C160" s="1" t="s">
        <v>2</v>
      </c>
      <c r="D160" s="1" t="s">
        <v>3</v>
      </c>
      <c r="E160" s="1">
        <v>2</v>
      </c>
      <c r="F160" s="2">
        <v>13.39</v>
      </c>
      <c r="G160" s="20">
        <v>2.61</v>
      </c>
      <c r="H160" s="2">
        <f t="shared" si="6"/>
        <v>2.2590000000000003</v>
      </c>
      <c r="I160" s="2">
        <f t="shared" si="7"/>
        <v>0.35099999999999953</v>
      </c>
      <c r="J160" s="2">
        <f t="shared" si="8"/>
        <v>0.12320099999999967</v>
      </c>
    </row>
    <row r="161" spans="1:10" x14ac:dyDescent="0.35">
      <c r="A161" s="1" t="s">
        <v>4</v>
      </c>
      <c r="B161" s="1" t="s">
        <v>1</v>
      </c>
      <c r="C161" s="1" t="s">
        <v>2</v>
      </c>
      <c r="D161" s="1" t="s">
        <v>3</v>
      </c>
      <c r="E161" s="1">
        <v>4</v>
      </c>
      <c r="F161" s="2">
        <v>16.489999999999998</v>
      </c>
      <c r="G161" s="20">
        <v>2</v>
      </c>
      <c r="H161" s="2">
        <f t="shared" si="6"/>
        <v>2.569</v>
      </c>
      <c r="I161" s="2">
        <f t="shared" si="7"/>
        <v>-0.56899999999999995</v>
      </c>
      <c r="J161" s="2">
        <f t="shared" si="8"/>
        <v>0.32376099999999997</v>
      </c>
    </row>
    <row r="162" spans="1:10" x14ac:dyDescent="0.35">
      <c r="A162" s="1" t="s">
        <v>4</v>
      </c>
      <c r="B162" s="1" t="s">
        <v>1</v>
      </c>
      <c r="C162" s="1" t="s">
        <v>2</v>
      </c>
      <c r="D162" s="1" t="s">
        <v>3</v>
      </c>
      <c r="E162" s="1">
        <v>4</v>
      </c>
      <c r="F162" s="2">
        <v>21.5</v>
      </c>
      <c r="G162" s="20">
        <v>3.5</v>
      </c>
      <c r="H162" s="2">
        <f t="shared" si="6"/>
        <v>3.07</v>
      </c>
      <c r="I162" s="2">
        <f t="shared" si="7"/>
        <v>0.43000000000000016</v>
      </c>
      <c r="J162" s="2">
        <f t="shared" si="8"/>
        <v>0.18490000000000015</v>
      </c>
    </row>
    <row r="163" spans="1:10" x14ac:dyDescent="0.35">
      <c r="A163" s="1" t="s">
        <v>4</v>
      </c>
      <c r="B163" s="1" t="s">
        <v>1</v>
      </c>
      <c r="C163" s="1" t="s">
        <v>2</v>
      </c>
      <c r="D163" s="1" t="s">
        <v>3</v>
      </c>
      <c r="E163" s="1">
        <v>2</v>
      </c>
      <c r="F163" s="2">
        <v>12.66</v>
      </c>
      <c r="G163" s="20">
        <v>2.5</v>
      </c>
      <c r="H163" s="2">
        <f t="shared" si="6"/>
        <v>2.1859999999999999</v>
      </c>
      <c r="I163" s="2">
        <f t="shared" si="7"/>
        <v>0.31400000000000006</v>
      </c>
      <c r="J163" s="2">
        <f t="shared" si="8"/>
        <v>9.8596000000000031E-2</v>
      </c>
    </row>
    <row r="164" spans="1:10" x14ac:dyDescent="0.35">
      <c r="A164" s="1" t="s">
        <v>0</v>
      </c>
      <c r="B164" s="1" t="s">
        <v>1</v>
      </c>
      <c r="C164" s="1" t="s">
        <v>2</v>
      </c>
      <c r="D164" s="1" t="s">
        <v>3</v>
      </c>
      <c r="E164" s="1">
        <v>3</v>
      </c>
      <c r="F164" s="2">
        <v>16.21</v>
      </c>
      <c r="G164" s="20">
        <v>2</v>
      </c>
      <c r="H164" s="2">
        <f t="shared" si="6"/>
        <v>2.5410000000000004</v>
      </c>
      <c r="I164" s="2">
        <f t="shared" si="7"/>
        <v>-0.54100000000000037</v>
      </c>
      <c r="J164" s="2">
        <f t="shared" si="8"/>
        <v>0.29268100000000041</v>
      </c>
    </row>
    <row r="165" spans="1:10" x14ac:dyDescent="0.35">
      <c r="A165" s="1" t="s">
        <v>4</v>
      </c>
      <c r="B165" s="1" t="s">
        <v>1</v>
      </c>
      <c r="C165" s="1" t="s">
        <v>2</v>
      </c>
      <c r="D165" s="1" t="s">
        <v>3</v>
      </c>
      <c r="E165" s="1">
        <v>2</v>
      </c>
      <c r="F165" s="2">
        <v>13.81</v>
      </c>
      <c r="G165" s="20">
        <v>2</v>
      </c>
      <c r="H165" s="2">
        <f t="shared" si="6"/>
        <v>2.3010000000000002</v>
      </c>
      <c r="I165" s="2">
        <f t="shared" si="7"/>
        <v>-0.30100000000000016</v>
      </c>
      <c r="J165" s="2">
        <f t="shared" si="8"/>
        <v>9.0601000000000098E-2</v>
      </c>
    </row>
    <row r="166" spans="1:10" x14ac:dyDescent="0.35">
      <c r="A166" s="1" t="s">
        <v>0</v>
      </c>
      <c r="B166" s="1" t="s">
        <v>6</v>
      </c>
      <c r="C166" s="1" t="s">
        <v>2</v>
      </c>
      <c r="D166" s="1" t="s">
        <v>3</v>
      </c>
      <c r="E166" s="1">
        <v>2</v>
      </c>
      <c r="F166" s="2">
        <v>17.510000000000002</v>
      </c>
      <c r="G166" s="20">
        <v>3</v>
      </c>
      <c r="H166" s="2">
        <f t="shared" si="6"/>
        <v>2.6710000000000003</v>
      </c>
      <c r="I166" s="2">
        <f t="shared" si="7"/>
        <v>0.32899999999999974</v>
      </c>
      <c r="J166" s="2">
        <f t="shared" si="8"/>
        <v>0.10824099999999982</v>
      </c>
    </row>
    <row r="167" spans="1:10" x14ac:dyDescent="0.35">
      <c r="A167" s="1" t="s">
        <v>4</v>
      </c>
      <c r="B167" s="1" t="s">
        <v>1</v>
      </c>
      <c r="C167" s="1" t="s">
        <v>2</v>
      </c>
      <c r="D167" s="1" t="s">
        <v>3</v>
      </c>
      <c r="E167" s="1">
        <v>3</v>
      </c>
      <c r="F167" s="2">
        <v>24.52</v>
      </c>
      <c r="G167" s="20">
        <v>3.48</v>
      </c>
      <c r="H167" s="2">
        <f t="shared" si="6"/>
        <v>3.3719999999999999</v>
      </c>
      <c r="I167" s="2">
        <f t="shared" si="7"/>
        <v>0.1080000000000001</v>
      </c>
      <c r="J167" s="2">
        <f t="shared" si="8"/>
        <v>1.1664000000000022E-2</v>
      </c>
    </row>
    <row r="168" spans="1:10" x14ac:dyDescent="0.35">
      <c r="A168" s="1" t="s">
        <v>4</v>
      </c>
      <c r="B168" s="1" t="s">
        <v>1</v>
      </c>
      <c r="C168" s="1" t="s">
        <v>2</v>
      </c>
      <c r="D168" s="1" t="s">
        <v>3</v>
      </c>
      <c r="E168" s="1">
        <v>2</v>
      </c>
      <c r="F168" s="2">
        <v>20.76</v>
      </c>
      <c r="G168" s="20">
        <v>2.2400000000000002</v>
      </c>
      <c r="H168" s="2">
        <f t="shared" si="6"/>
        <v>2.996</v>
      </c>
      <c r="I168" s="2">
        <f t="shared" si="7"/>
        <v>-0.75599999999999978</v>
      </c>
      <c r="J168" s="2">
        <f t="shared" si="8"/>
        <v>0.57153599999999971</v>
      </c>
    </row>
    <row r="169" spans="1:10" x14ac:dyDescent="0.35">
      <c r="A169" s="1" t="s">
        <v>4</v>
      </c>
      <c r="B169" s="1" t="s">
        <v>1</v>
      </c>
      <c r="C169" s="1" t="s">
        <v>2</v>
      </c>
      <c r="D169" s="1" t="s">
        <v>3</v>
      </c>
      <c r="E169" s="1">
        <v>4</v>
      </c>
      <c r="F169" s="2">
        <v>31.71</v>
      </c>
      <c r="G169" s="20">
        <v>4.5</v>
      </c>
      <c r="H169" s="2">
        <f t="shared" si="6"/>
        <v>4.0910000000000002</v>
      </c>
      <c r="I169" s="2">
        <f t="shared" si="7"/>
        <v>0.40899999999999981</v>
      </c>
      <c r="J169" s="2">
        <f t="shared" si="8"/>
        <v>0.16728099999999985</v>
      </c>
    </row>
    <row r="170" spans="1:10" x14ac:dyDescent="0.35">
      <c r="A170" s="1" t="s">
        <v>0</v>
      </c>
      <c r="B170" s="1" t="s">
        <v>6</v>
      </c>
      <c r="C170" s="1" t="s">
        <v>5</v>
      </c>
      <c r="D170" s="1" t="s">
        <v>3</v>
      </c>
      <c r="E170" s="1">
        <v>2</v>
      </c>
      <c r="F170" s="2">
        <v>10.59</v>
      </c>
      <c r="G170" s="20">
        <v>1.61</v>
      </c>
      <c r="H170" s="2">
        <f t="shared" si="6"/>
        <v>1.9790000000000001</v>
      </c>
      <c r="I170" s="2">
        <f t="shared" si="7"/>
        <v>-0.36899999999999999</v>
      </c>
      <c r="J170" s="2">
        <f t="shared" si="8"/>
        <v>0.136161</v>
      </c>
    </row>
    <row r="171" spans="1:10" x14ac:dyDescent="0.35">
      <c r="A171" s="1" t="s">
        <v>0</v>
      </c>
      <c r="B171" s="1" t="s">
        <v>6</v>
      </c>
      <c r="C171" s="1" t="s">
        <v>5</v>
      </c>
      <c r="D171" s="1" t="s">
        <v>3</v>
      </c>
      <c r="E171" s="1">
        <v>2</v>
      </c>
      <c r="F171" s="2">
        <v>10.63</v>
      </c>
      <c r="G171" s="20">
        <v>2</v>
      </c>
      <c r="H171" s="2">
        <f t="shared" si="6"/>
        <v>1.9830000000000001</v>
      </c>
      <c r="I171" s="2">
        <f t="shared" si="7"/>
        <v>1.6999999999999904E-2</v>
      </c>
      <c r="J171" s="2">
        <f t="shared" si="8"/>
        <v>2.8899999999999672E-4</v>
      </c>
    </row>
    <row r="172" spans="1:10" x14ac:dyDescent="0.35">
      <c r="A172" s="1" t="s">
        <v>4</v>
      </c>
      <c r="B172" s="1" t="s">
        <v>6</v>
      </c>
      <c r="C172" s="1" t="s">
        <v>5</v>
      </c>
      <c r="D172" s="1" t="s">
        <v>3</v>
      </c>
      <c r="E172" s="1">
        <v>3</v>
      </c>
      <c r="F172" s="2">
        <v>50.81</v>
      </c>
      <c r="G172" s="20">
        <v>10</v>
      </c>
      <c r="H172" s="2">
        <f t="shared" si="6"/>
        <v>6.0010000000000003</v>
      </c>
      <c r="I172" s="2">
        <f t="shared" si="7"/>
        <v>3.9989999999999997</v>
      </c>
      <c r="J172" s="2">
        <f t="shared" si="8"/>
        <v>15.992000999999997</v>
      </c>
    </row>
    <row r="173" spans="1:10" x14ac:dyDescent="0.35">
      <c r="A173" s="1" t="s">
        <v>4</v>
      </c>
      <c r="B173" s="1" t="s">
        <v>6</v>
      </c>
      <c r="C173" s="1" t="s">
        <v>5</v>
      </c>
      <c r="D173" s="1" t="s">
        <v>3</v>
      </c>
      <c r="E173" s="1">
        <v>2</v>
      </c>
      <c r="F173" s="2">
        <v>15.81</v>
      </c>
      <c r="G173" s="20">
        <v>3.16</v>
      </c>
      <c r="H173" s="2">
        <f t="shared" si="6"/>
        <v>2.5010000000000003</v>
      </c>
      <c r="I173" s="2">
        <f t="shared" si="7"/>
        <v>0.65899999999999981</v>
      </c>
      <c r="J173" s="2">
        <f t="shared" si="8"/>
        <v>0.43428099999999975</v>
      </c>
    </row>
    <row r="174" spans="1:10" x14ac:dyDescent="0.35">
      <c r="A174" s="1" t="s">
        <v>4</v>
      </c>
      <c r="B174" s="1" t="s">
        <v>6</v>
      </c>
      <c r="C174" s="1" t="s">
        <v>2</v>
      </c>
      <c r="D174" s="1" t="s">
        <v>3</v>
      </c>
      <c r="E174" s="1">
        <v>2</v>
      </c>
      <c r="F174" s="2">
        <v>7.25</v>
      </c>
      <c r="G174" s="20">
        <v>5.15</v>
      </c>
      <c r="H174" s="2">
        <f t="shared" si="6"/>
        <v>1.645</v>
      </c>
      <c r="I174" s="2">
        <f t="shared" si="7"/>
        <v>3.5050000000000003</v>
      </c>
      <c r="J174" s="2">
        <f t="shared" si="8"/>
        <v>12.285025000000003</v>
      </c>
    </row>
    <row r="175" spans="1:10" x14ac:dyDescent="0.35">
      <c r="A175" s="1" t="s">
        <v>4</v>
      </c>
      <c r="B175" s="1" t="s">
        <v>6</v>
      </c>
      <c r="C175" s="1" t="s">
        <v>2</v>
      </c>
      <c r="D175" s="1" t="s">
        <v>3</v>
      </c>
      <c r="E175" s="1">
        <v>2</v>
      </c>
      <c r="F175" s="2">
        <v>31.85</v>
      </c>
      <c r="G175" s="20">
        <v>3.18</v>
      </c>
      <c r="H175" s="2">
        <f t="shared" si="6"/>
        <v>4.1050000000000004</v>
      </c>
      <c r="I175" s="2">
        <f t="shared" si="7"/>
        <v>-0.92500000000000027</v>
      </c>
      <c r="J175" s="2">
        <f t="shared" si="8"/>
        <v>0.85562500000000052</v>
      </c>
    </row>
    <row r="176" spans="1:10" x14ac:dyDescent="0.35">
      <c r="A176" s="1" t="s">
        <v>4</v>
      </c>
      <c r="B176" s="1" t="s">
        <v>6</v>
      </c>
      <c r="C176" s="1" t="s">
        <v>2</v>
      </c>
      <c r="D176" s="1" t="s">
        <v>3</v>
      </c>
      <c r="E176" s="1">
        <v>2</v>
      </c>
      <c r="F176" s="2">
        <v>16.82</v>
      </c>
      <c r="G176" s="20">
        <v>4</v>
      </c>
      <c r="H176" s="2">
        <f t="shared" si="6"/>
        <v>2.6020000000000003</v>
      </c>
      <c r="I176" s="2">
        <f t="shared" si="7"/>
        <v>1.3979999999999997</v>
      </c>
      <c r="J176" s="2">
        <f t="shared" si="8"/>
        <v>1.9544039999999991</v>
      </c>
    </row>
    <row r="177" spans="1:10" x14ac:dyDescent="0.35">
      <c r="A177" s="1" t="s">
        <v>4</v>
      </c>
      <c r="B177" s="1" t="s">
        <v>6</v>
      </c>
      <c r="C177" s="1" t="s">
        <v>2</v>
      </c>
      <c r="D177" s="1" t="s">
        <v>3</v>
      </c>
      <c r="E177" s="1">
        <v>2</v>
      </c>
      <c r="F177" s="2">
        <v>32.9</v>
      </c>
      <c r="G177" s="20">
        <v>3.11</v>
      </c>
      <c r="H177" s="2">
        <f t="shared" si="6"/>
        <v>4.21</v>
      </c>
      <c r="I177" s="2">
        <f t="shared" si="7"/>
        <v>-1.1000000000000001</v>
      </c>
      <c r="J177" s="2">
        <f t="shared" si="8"/>
        <v>1.2100000000000002</v>
      </c>
    </row>
    <row r="178" spans="1:10" x14ac:dyDescent="0.35">
      <c r="A178" s="1" t="s">
        <v>4</v>
      </c>
      <c r="B178" s="1" t="s">
        <v>6</v>
      </c>
      <c r="C178" s="1" t="s">
        <v>2</v>
      </c>
      <c r="D178" s="1" t="s">
        <v>3</v>
      </c>
      <c r="E178" s="1">
        <v>2</v>
      </c>
      <c r="F178" s="2">
        <v>17.89</v>
      </c>
      <c r="G178" s="20">
        <v>2</v>
      </c>
      <c r="H178" s="2">
        <f t="shared" si="6"/>
        <v>2.7090000000000001</v>
      </c>
      <c r="I178" s="2">
        <f t="shared" si="7"/>
        <v>-0.70900000000000007</v>
      </c>
      <c r="J178" s="2">
        <f t="shared" si="8"/>
        <v>0.50268100000000016</v>
      </c>
    </row>
    <row r="179" spans="1:10" x14ac:dyDescent="0.35">
      <c r="A179" s="1" t="s">
        <v>4</v>
      </c>
      <c r="B179" s="1" t="s">
        <v>6</v>
      </c>
      <c r="C179" s="1" t="s">
        <v>2</v>
      </c>
      <c r="D179" s="1" t="s">
        <v>3</v>
      </c>
      <c r="E179" s="1">
        <v>2</v>
      </c>
      <c r="F179" s="2">
        <v>14.48</v>
      </c>
      <c r="G179" s="20">
        <v>2</v>
      </c>
      <c r="H179" s="2">
        <f t="shared" si="6"/>
        <v>2.3680000000000003</v>
      </c>
      <c r="I179" s="2">
        <f t="shared" si="7"/>
        <v>-0.36800000000000033</v>
      </c>
      <c r="J179" s="2">
        <f t="shared" si="8"/>
        <v>0.13542400000000024</v>
      </c>
    </row>
    <row r="180" spans="1:10" x14ac:dyDescent="0.35">
      <c r="A180" s="1" t="s">
        <v>0</v>
      </c>
      <c r="B180" s="1" t="s">
        <v>6</v>
      </c>
      <c r="C180" s="1" t="s">
        <v>2</v>
      </c>
      <c r="D180" s="1" t="s">
        <v>3</v>
      </c>
      <c r="E180" s="1">
        <v>2</v>
      </c>
      <c r="F180" s="2">
        <v>9.6</v>
      </c>
      <c r="G180" s="20">
        <v>4</v>
      </c>
      <c r="H180" s="2">
        <f t="shared" si="6"/>
        <v>1.88</v>
      </c>
      <c r="I180" s="2">
        <f t="shared" si="7"/>
        <v>2.12</v>
      </c>
      <c r="J180" s="2">
        <f t="shared" si="8"/>
        <v>4.4944000000000006</v>
      </c>
    </row>
    <row r="181" spans="1:10" x14ac:dyDescent="0.35">
      <c r="A181" s="1" t="s">
        <v>4</v>
      </c>
      <c r="B181" s="1" t="s">
        <v>6</v>
      </c>
      <c r="C181" s="1" t="s">
        <v>2</v>
      </c>
      <c r="D181" s="1" t="s">
        <v>3</v>
      </c>
      <c r="E181" s="1">
        <v>2</v>
      </c>
      <c r="F181" s="2">
        <v>34.630000000000003</v>
      </c>
      <c r="G181" s="20">
        <v>3.55</v>
      </c>
      <c r="H181" s="2">
        <f t="shared" si="6"/>
        <v>4.3830000000000009</v>
      </c>
      <c r="I181" s="2">
        <f t="shared" si="7"/>
        <v>-0.83300000000000107</v>
      </c>
      <c r="J181" s="2">
        <f t="shared" si="8"/>
        <v>0.69388900000000175</v>
      </c>
    </row>
    <row r="182" spans="1:10" x14ac:dyDescent="0.35">
      <c r="A182" s="1" t="s">
        <v>4</v>
      </c>
      <c r="B182" s="1" t="s">
        <v>6</v>
      </c>
      <c r="C182" s="1" t="s">
        <v>2</v>
      </c>
      <c r="D182" s="1" t="s">
        <v>3</v>
      </c>
      <c r="E182" s="1">
        <v>4</v>
      </c>
      <c r="F182" s="2">
        <v>34.65</v>
      </c>
      <c r="G182" s="20">
        <v>3.68</v>
      </c>
      <c r="H182" s="2">
        <f t="shared" si="6"/>
        <v>4.3849999999999998</v>
      </c>
      <c r="I182" s="2">
        <f t="shared" si="7"/>
        <v>-0.70499999999999963</v>
      </c>
      <c r="J182" s="2">
        <f t="shared" si="8"/>
        <v>0.49702499999999949</v>
      </c>
    </row>
    <row r="183" spans="1:10" x14ac:dyDescent="0.35">
      <c r="A183" s="1" t="s">
        <v>4</v>
      </c>
      <c r="B183" s="1" t="s">
        <v>6</v>
      </c>
      <c r="C183" s="1" t="s">
        <v>2</v>
      </c>
      <c r="D183" s="1" t="s">
        <v>3</v>
      </c>
      <c r="E183" s="1">
        <v>2</v>
      </c>
      <c r="F183" s="2">
        <v>23.33</v>
      </c>
      <c r="G183" s="20">
        <v>5.65</v>
      </c>
      <c r="H183" s="2">
        <f t="shared" si="6"/>
        <v>3.2529999999999997</v>
      </c>
      <c r="I183" s="2">
        <f t="shared" si="7"/>
        <v>2.3970000000000007</v>
      </c>
      <c r="J183" s="2">
        <f t="shared" si="8"/>
        <v>5.7456090000000035</v>
      </c>
    </row>
    <row r="184" spans="1:10" x14ac:dyDescent="0.35">
      <c r="A184" s="1" t="s">
        <v>4</v>
      </c>
      <c r="B184" s="1" t="s">
        <v>6</v>
      </c>
      <c r="C184" s="1" t="s">
        <v>2</v>
      </c>
      <c r="D184" s="1" t="s">
        <v>3</v>
      </c>
      <c r="E184" s="1">
        <v>3</v>
      </c>
      <c r="F184" s="2">
        <v>45.35</v>
      </c>
      <c r="G184" s="20">
        <v>3.5</v>
      </c>
      <c r="H184" s="2">
        <f t="shared" si="6"/>
        <v>5.4550000000000001</v>
      </c>
      <c r="I184" s="2">
        <f t="shared" si="7"/>
        <v>-1.9550000000000001</v>
      </c>
      <c r="J184" s="2">
        <f t="shared" si="8"/>
        <v>3.8220250000000004</v>
      </c>
    </row>
    <row r="185" spans="1:10" x14ac:dyDescent="0.35">
      <c r="A185" s="1" t="s">
        <v>4</v>
      </c>
      <c r="B185" s="1" t="s">
        <v>6</v>
      </c>
      <c r="C185" s="1" t="s">
        <v>2</v>
      </c>
      <c r="D185" s="1" t="s">
        <v>3</v>
      </c>
      <c r="E185" s="1">
        <v>4</v>
      </c>
      <c r="F185" s="2">
        <v>23.17</v>
      </c>
      <c r="G185" s="20">
        <v>6.5</v>
      </c>
      <c r="H185" s="2">
        <f t="shared" si="6"/>
        <v>3.2370000000000001</v>
      </c>
      <c r="I185" s="2">
        <f t="shared" si="7"/>
        <v>3.2629999999999999</v>
      </c>
      <c r="J185" s="2">
        <f t="shared" si="8"/>
        <v>10.647169</v>
      </c>
    </row>
    <row r="186" spans="1:10" x14ac:dyDescent="0.35">
      <c r="A186" s="1" t="s">
        <v>4</v>
      </c>
      <c r="B186" s="1" t="s">
        <v>6</v>
      </c>
      <c r="C186" s="1" t="s">
        <v>2</v>
      </c>
      <c r="D186" s="1" t="s">
        <v>3</v>
      </c>
      <c r="E186" s="1">
        <v>2</v>
      </c>
      <c r="F186" s="2">
        <v>40.549999999999997</v>
      </c>
      <c r="G186" s="20">
        <v>3</v>
      </c>
      <c r="H186" s="2">
        <f t="shared" si="6"/>
        <v>4.9749999999999996</v>
      </c>
      <c r="I186" s="2">
        <f t="shared" si="7"/>
        <v>-1.9749999999999996</v>
      </c>
      <c r="J186" s="2">
        <f t="shared" si="8"/>
        <v>3.9006249999999985</v>
      </c>
    </row>
    <row r="187" spans="1:10" x14ac:dyDescent="0.35">
      <c r="A187" s="1" t="s">
        <v>4</v>
      </c>
      <c r="B187" s="1" t="s">
        <v>1</v>
      </c>
      <c r="C187" s="1" t="s">
        <v>2</v>
      </c>
      <c r="D187" s="1" t="s">
        <v>3</v>
      </c>
      <c r="E187" s="1">
        <v>5</v>
      </c>
      <c r="F187" s="2">
        <v>20.69</v>
      </c>
      <c r="G187" s="20">
        <v>5</v>
      </c>
      <c r="H187" s="2">
        <f t="shared" si="6"/>
        <v>2.9890000000000003</v>
      </c>
      <c r="I187" s="2">
        <f t="shared" si="7"/>
        <v>2.0109999999999997</v>
      </c>
      <c r="J187" s="2">
        <f t="shared" si="8"/>
        <v>4.0441209999999987</v>
      </c>
    </row>
    <row r="188" spans="1:10" x14ac:dyDescent="0.35">
      <c r="A188" s="1" t="s">
        <v>0</v>
      </c>
      <c r="B188" s="1" t="s">
        <v>6</v>
      </c>
      <c r="C188" s="1" t="s">
        <v>2</v>
      </c>
      <c r="D188" s="1" t="s">
        <v>3</v>
      </c>
      <c r="E188" s="1">
        <v>3</v>
      </c>
      <c r="F188" s="2">
        <v>20.9</v>
      </c>
      <c r="G188" s="20">
        <v>3.5</v>
      </c>
      <c r="H188" s="2">
        <f t="shared" si="6"/>
        <v>3.01</v>
      </c>
      <c r="I188" s="2">
        <f t="shared" si="7"/>
        <v>0.49000000000000021</v>
      </c>
      <c r="J188" s="2">
        <f t="shared" si="8"/>
        <v>0.2401000000000002</v>
      </c>
    </row>
    <row r="189" spans="1:10" x14ac:dyDescent="0.35">
      <c r="A189" s="1" t="s">
        <v>4</v>
      </c>
      <c r="B189" s="1" t="s">
        <v>6</v>
      </c>
      <c r="C189" s="1" t="s">
        <v>2</v>
      </c>
      <c r="D189" s="1" t="s">
        <v>3</v>
      </c>
      <c r="E189" s="1">
        <v>5</v>
      </c>
      <c r="F189" s="2">
        <v>30.46</v>
      </c>
      <c r="G189" s="20">
        <v>2</v>
      </c>
      <c r="H189" s="2">
        <f t="shared" si="6"/>
        <v>3.9660000000000002</v>
      </c>
      <c r="I189" s="2">
        <f t="shared" si="7"/>
        <v>-1.9660000000000002</v>
      </c>
      <c r="J189" s="2">
        <f t="shared" si="8"/>
        <v>3.8651560000000007</v>
      </c>
    </row>
    <row r="190" spans="1:10" x14ac:dyDescent="0.35">
      <c r="A190" s="1" t="s">
        <v>0</v>
      </c>
      <c r="B190" s="1" t="s">
        <v>6</v>
      </c>
      <c r="C190" s="1" t="s">
        <v>2</v>
      </c>
      <c r="D190" s="1" t="s">
        <v>3</v>
      </c>
      <c r="E190" s="1">
        <v>3</v>
      </c>
      <c r="F190" s="2">
        <v>18.149999999999999</v>
      </c>
      <c r="G190" s="20">
        <v>3.5</v>
      </c>
      <c r="H190" s="2">
        <f t="shared" si="6"/>
        <v>2.7349999999999999</v>
      </c>
      <c r="I190" s="2">
        <f t="shared" si="7"/>
        <v>0.76500000000000012</v>
      </c>
      <c r="J190" s="2">
        <f t="shared" si="8"/>
        <v>0.58522500000000022</v>
      </c>
    </row>
    <row r="191" spans="1:10" x14ac:dyDescent="0.35">
      <c r="A191" s="1" t="s">
        <v>4</v>
      </c>
      <c r="B191" s="1" t="s">
        <v>6</v>
      </c>
      <c r="C191" s="1" t="s">
        <v>2</v>
      </c>
      <c r="D191" s="1" t="s">
        <v>3</v>
      </c>
      <c r="E191" s="1">
        <v>3</v>
      </c>
      <c r="F191" s="2">
        <v>23.1</v>
      </c>
      <c r="G191" s="20">
        <v>4</v>
      </c>
      <c r="H191" s="2">
        <f t="shared" si="6"/>
        <v>3.23</v>
      </c>
      <c r="I191" s="2">
        <f t="shared" si="7"/>
        <v>0.77</v>
      </c>
      <c r="J191" s="2">
        <f t="shared" si="8"/>
        <v>0.59289999999999998</v>
      </c>
    </row>
    <row r="192" spans="1:10" x14ac:dyDescent="0.35">
      <c r="A192" s="1" t="s">
        <v>4</v>
      </c>
      <c r="B192" s="1" t="s">
        <v>6</v>
      </c>
      <c r="C192" s="1" t="s">
        <v>2</v>
      </c>
      <c r="D192" s="1" t="s">
        <v>3</v>
      </c>
      <c r="E192" s="1">
        <v>2</v>
      </c>
      <c r="F192" s="2">
        <v>15.69</v>
      </c>
      <c r="G192" s="20">
        <v>1.5</v>
      </c>
      <c r="H192" s="2">
        <f t="shared" si="6"/>
        <v>2.4889999999999999</v>
      </c>
      <c r="I192" s="2">
        <f t="shared" si="7"/>
        <v>-0.98899999999999988</v>
      </c>
      <c r="J192" s="2">
        <f t="shared" si="8"/>
        <v>0.9781209999999998</v>
      </c>
    </row>
    <row r="193" spans="1:10" x14ac:dyDescent="0.35">
      <c r="A193" s="1" t="s">
        <v>0</v>
      </c>
      <c r="B193" s="1" t="s">
        <v>6</v>
      </c>
      <c r="C193" s="1" t="s">
        <v>7</v>
      </c>
      <c r="D193" s="1" t="s">
        <v>8</v>
      </c>
      <c r="E193" s="1">
        <v>2</v>
      </c>
      <c r="F193" s="2">
        <v>19.809999999999999</v>
      </c>
      <c r="G193" s="20">
        <v>4.1900000000000004</v>
      </c>
      <c r="H193" s="2">
        <f t="shared" si="6"/>
        <v>2.9009999999999998</v>
      </c>
      <c r="I193" s="2">
        <f t="shared" si="7"/>
        <v>1.2890000000000006</v>
      </c>
      <c r="J193" s="2">
        <f t="shared" si="8"/>
        <v>1.6615210000000016</v>
      </c>
    </row>
    <row r="194" spans="1:10" x14ac:dyDescent="0.35">
      <c r="A194" s="1" t="s">
        <v>4</v>
      </c>
      <c r="B194" s="1" t="s">
        <v>6</v>
      </c>
      <c r="C194" s="1" t="s">
        <v>7</v>
      </c>
      <c r="D194" s="1" t="s">
        <v>8</v>
      </c>
      <c r="E194" s="1">
        <v>2</v>
      </c>
      <c r="F194" s="2">
        <v>28.44</v>
      </c>
      <c r="G194" s="20">
        <v>2.56</v>
      </c>
      <c r="H194" s="2">
        <f t="shared" si="6"/>
        <v>3.7640000000000002</v>
      </c>
      <c r="I194" s="2">
        <f t="shared" si="7"/>
        <v>-1.2040000000000002</v>
      </c>
      <c r="J194" s="2">
        <f t="shared" si="8"/>
        <v>1.4496160000000005</v>
      </c>
    </row>
    <row r="195" spans="1:10" x14ac:dyDescent="0.35">
      <c r="A195" s="1" t="s">
        <v>4</v>
      </c>
      <c r="B195" s="1" t="s">
        <v>6</v>
      </c>
      <c r="C195" s="1" t="s">
        <v>7</v>
      </c>
      <c r="D195" s="1" t="s">
        <v>8</v>
      </c>
      <c r="E195" s="1">
        <v>2</v>
      </c>
      <c r="F195" s="2">
        <v>15.48</v>
      </c>
      <c r="G195" s="20">
        <v>2.02</v>
      </c>
      <c r="H195" s="2">
        <f t="shared" ref="H195:H244" si="9">0.92+0.1*F195</f>
        <v>2.468</v>
      </c>
      <c r="I195" s="2">
        <f t="shared" ref="I195:I244" si="10">G195-H195</f>
        <v>-0.44799999999999995</v>
      </c>
      <c r="J195" s="2">
        <f t="shared" ref="J195:J244" si="11">I195^2</f>
        <v>0.20070399999999997</v>
      </c>
    </row>
    <row r="196" spans="1:10" x14ac:dyDescent="0.35">
      <c r="A196" s="1" t="s">
        <v>4</v>
      </c>
      <c r="B196" s="1" t="s">
        <v>6</v>
      </c>
      <c r="C196" s="1" t="s">
        <v>7</v>
      </c>
      <c r="D196" s="1" t="s">
        <v>8</v>
      </c>
      <c r="E196" s="1">
        <v>2</v>
      </c>
      <c r="F196" s="2">
        <v>16.579999999999998</v>
      </c>
      <c r="G196" s="20">
        <v>4</v>
      </c>
      <c r="H196" s="2">
        <f t="shared" si="9"/>
        <v>2.5779999999999998</v>
      </c>
      <c r="I196" s="2">
        <f t="shared" si="10"/>
        <v>1.4220000000000002</v>
      </c>
      <c r="J196" s="2">
        <f t="shared" si="11"/>
        <v>2.0220840000000004</v>
      </c>
    </row>
    <row r="197" spans="1:10" x14ac:dyDescent="0.35">
      <c r="A197" s="1" t="s">
        <v>4</v>
      </c>
      <c r="B197" s="1" t="s">
        <v>1</v>
      </c>
      <c r="C197" s="1" t="s">
        <v>7</v>
      </c>
      <c r="D197" s="1" t="s">
        <v>8</v>
      </c>
      <c r="E197" s="1">
        <v>2</v>
      </c>
      <c r="F197" s="2">
        <v>7.56</v>
      </c>
      <c r="G197" s="20">
        <v>1.44</v>
      </c>
      <c r="H197" s="2">
        <f t="shared" si="9"/>
        <v>1.6760000000000002</v>
      </c>
      <c r="I197" s="2">
        <f t="shared" si="10"/>
        <v>-0.23600000000000021</v>
      </c>
      <c r="J197" s="2">
        <f t="shared" si="11"/>
        <v>5.56960000000001E-2</v>
      </c>
    </row>
    <row r="198" spans="1:10" x14ac:dyDescent="0.35">
      <c r="A198" s="1" t="s">
        <v>4</v>
      </c>
      <c r="B198" s="1" t="s">
        <v>6</v>
      </c>
      <c r="C198" s="1" t="s">
        <v>7</v>
      </c>
      <c r="D198" s="1" t="s">
        <v>8</v>
      </c>
      <c r="E198" s="1">
        <v>2</v>
      </c>
      <c r="F198" s="2">
        <v>10.34</v>
      </c>
      <c r="G198" s="20">
        <v>2</v>
      </c>
      <c r="H198" s="2">
        <f t="shared" si="9"/>
        <v>1.9540000000000002</v>
      </c>
      <c r="I198" s="2">
        <f t="shared" si="10"/>
        <v>4.5999999999999819E-2</v>
      </c>
      <c r="J198" s="2">
        <f t="shared" si="11"/>
        <v>2.1159999999999833E-3</v>
      </c>
    </row>
    <row r="199" spans="1:10" x14ac:dyDescent="0.35">
      <c r="A199" s="1" t="s">
        <v>0</v>
      </c>
      <c r="B199" s="1" t="s">
        <v>6</v>
      </c>
      <c r="C199" s="1" t="s">
        <v>7</v>
      </c>
      <c r="D199" s="1" t="s">
        <v>8</v>
      </c>
      <c r="E199" s="1">
        <v>4</v>
      </c>
      <c r="F199" s="2">
        <v>43.11</v>
      </c>
      <c r="G199" s="20">
        <v>5</v>
      </c>
      <c r="H199" s="2">
        <f t="shared" si="9"/>
        <v>5.2309999999999999</v>
      </c>
      <c r="I199" s="2">
        <f t="shared" si="10"/>
        <v>-0.23099999999999987</v>
      </c>
      <c r="J199" s="2">
        <f t="shared" si="11"/>
        <v>5.3360999999999943E-2</v>
      </c>
    </row>
    <row r="200" spans="1:10" x14ac:dyDescent="0.35">
      <c r="A200" s="1" t="s">
        <v>0</v>
      </c>
      <c r="B200" s="1" t="s">
        <v>6</v>
      </c>
      <c r="C200" s="1" t="s">
        <v>7</v>
      </c>
      <c r="D200" s="1" t="s">
        <v>8</v>
      </c>
      <c r="E200" s="1">
        <v>2</v>
      </c>
      <c r="F200" s="2">
        <v>13</v>
      </c>
      <c r="G200" s="20">
        <v>2</v>
      </c>
      <c r="H200" s="2">
        <f t="shared" si="9"/>
        <v>2.2200000000000002</v>
      </c>
      <c r="I200" s="2">
        <f t="shared" si="10"/>
        <v>-0.2200000000000002</v>
      </c>
      <c r="J200" s="2">
        <f t="shared" si="11"/>
        <v>4.8400000000000089E-2</v>
      </c>
    </row>
    <row r="201" spans="1:10" x14ac:dyDescent="0.35">
      <c r="A201" s="1" t="s">
        <v>4</v>
      </c>
      <c r="B201" s="1" t="s">
        <v>6</v>
      </c>
      <c r="C201" s="1" t="s">
        <v>7</v>
      </c>
      <c r="D201" s="1" t="s">
        <v>8</v>
      </c>
      <c r="E201" s="1">
        <v>2</v>
      </c>
      <c r="F201" s="2">
        <v>13.51</v>
      </c>
      <c r="G201" s="20">
        <v>2</v>
      </c>
      <c r="H201" s="2">
        <f t="shared" si="9"/>
        <v>2.2709999999999999</v>
      </c>
      <c r="I201" s="2">
        <f t="shared" si="10"/>
        <v>-0.27099999999999991</v>
      </c>
      <c r="J201" s="2">
        <f t="shared" si="11"/>
        <v>7.3440999999999951E-2</v>
      </c>
    </row>
    <row r="202" spans="1:10" x14ac:dyDescent="0.35">
      <c r="A202" s="1" t="s">
        <v>4</v>
      </c>
      <c r="B202" s="1" t="s">
        <v>6</v>
      </c>
      <c r="C202" s="1" t="s">
        <v>7</v>
      </c>
      <c r="D202" s="1" t="s">
        <v>8</v>
      </c>
      <c r="E202" s="1">
        <v>3</v>
      </c>
      <c r="F202" s="2">
        <v>18.71</v>
      </c>
      <c r="G202" s="20">
        <v>4</v>
      </c>
      <c r="H202" s="2">
        <f t="shared" si="9"/>
        <v>2.7910000000000004</v>
      </c>
      <c r="I202" s="2">
        <f t="shared" si="10"/>
        <v>1.2089999999999996</v>
      </c>
      <c r="J202" s="2">
        <f t="shared" si="11"/>
        <v>1.4616809999999991</v>
      </c>
    </row>
    <row r="203" spans="1:10" x14ac:dyDescent="0.35">
      <c r="A203" s="1" t="s">
        <v>0</v>
      </c>
      <c r="B203" s="1" t="s">
        <v>6</v>
      </c>
      <c r="C203" s="1" t="s">
        <v>7</v>
      </c>
      <c r="D203" s="1" t="s">
        <v>8</v>
      </c>
      <c r="E203" s="1">
        <v>2</v>
      </c>
      <c r="F203" s="2">
        <v>12.74</v>
      </c>
      <c r="G203" s="20">
        <v>2.0099999999999998</v>
      </c>
      <c r="H203" s="2">
        <f t="shared" si="9"/>
        <v>2.194</v>
      </c>
      <c r="I203" s="2">
        <f t="shared" si="10"/>
        <v>-0.18400000000000016</v>
      </c>
      <c r="J203" s="2">
        <f t="shared" si="11"/>
        <v>3.385600000000006E-2</v>
      </c>
    </row>
    <row r="204" spans="1:10" x14ac:dyDescent="0.35">
      <c r="A204" s="1" t="s">
        <v>0</v>
      </c>
      <c r="B204" s="1" t="s">
        <v>6</v>
      </c>
      <c r="C204" s="1" t="s">
        <v>7</v>
      </c>
      <c r="D204" s="1" t="s">
        <v>8</v>
      </c>
      <c r="E204" s="1">
        <v>2</v>
      </c>
      <c r="F204" s="2">
        <v>16.399999999999999</v>
      </c>
      <c r="G204" s="20">
        <v>2.5</v>
      </c>
      <c r="H204" s="2">
        <f t="shared" si="9"/>
        <v>2.56</v>
      </c>
      <c r="I204" s="2">
        <f t="shared" si="10"/>
        <v>-6.0000000000000053E-2</v>
      </c>
      <c r="J204" s="2">
        <f t="shared" si="11"/>
        <v>3.6000000000000064E-3</v>
      </c>
    </row>
    <row r="205" spans="1:10" x14ac:dyDescent="0.35">
      <c r="A205" s="1" t="s">
        <v>4</v>
      </c>
      <c r="B205" s="1" t="s">
        <v>6</v>
      </c>
      <c r="C205" s="1" t="s">
        <v>7</v>
      </c>
      <c r="D205" s="1" t="s">
        <v>8</v>
      </c>
      <c r="E205" s="1">
        <v>4</v>
      </c>
      <c r="F205" s="2">
        <v>20.53</v>
      </c>
      <c r="G205" s="20">
        <v>4</v>
      </c>
      <c r="H205" s="2">
        <f t="shared" si="9"/>
        <v>2.9730000000000003</v>
      </c>
      <c r="I205" s="2">
        <f t="shared" si="10"/>
        <v>1.0269999999999997</v>
      </c>
      <c r="J205" s="2">
        <f t="shared" si="11"/>
        <v>1.0547289999999994</v>
      </c>
    </row>
    <row r="206" spans="1:10" x14ac:dyDescent="0.35">
      <c r="A206" s="1" t="s">
        <v>0</v>
      </c>
      <c r="B206" s="1" t="s">
        <v>6</v>
      </c>
      <c r="C206" s="1" t="s">
        <v>7</v>
      </c>
      <c r="D206" s="1" t="s">
        <v>8</v>
      </c>
      <c r="E206" s="1">
        <v>3</v>
      </c>
      <c r="F206" s="2">
        <v>16.47</v>
      </c>
      <c r="G206" s="20">
        <v>3.23</v>
      </c>
      <c r="H206" s="2">
        <f t="shared" si="9"/>
        <v>2.5670000000000002</v>
      </c>
      <c r="I206" s="2">
        <f t="shared" si="10"/>
        <v>0.66299999999999981</v>
      </c>
      <c r="J206" s="2">
        <f t="shared" si="11"/>
        <v>0.43956899999999977</v>
      </c>
    </row>
    <row r="207" spans="1:10" x14ac:dyDescent="0.35">
      <c r="A207" s="1" t="s">
        <v>4</v>
      </c>
      <c r="B207" s="1" t="s">
        <v>6</v>
      </c>
      <c r="C207" s="1" t="s">
        <v>5</v>
      </c>
      <c r="D207" s="1" t="s">
        <v>3</v>
      </c>
      <c r="E207" s="1">
        <v>3</v>
      </c>
      <c r="F207" s="2">
        <v>26.59</v>
      </c>
      <c r="G207" s="20">
        <v>3.41</v>
      </c>
      <c r="H207" s="2">
        <f t="shared" si="9"/>
        <v>3.5790000000000002</v>
      </c>
      <c r="I207" s="2">
        <f t="shared" si="10"/>
        <v>-0.16900000000000004</v>
      </c>
      <c r="J207" s="2">
        <f t="shared" si="11"/>
        <v>2.8561000000000013E-2</v>
      </c>
    </row>
    <row r="208" spans="1:10" x14ac:dyDescent="0.35">
      <c r="A208" s="1" t="s">
        <v>4</v>
      </c>
      <c r="B208" s="1" t="s">
        <v>6</v>
      </c>
      <c r="C208" s="1" t="s">
        <v>5</v>
      </c>
      <c r="D208" s="1" t="s">
        <v>3</v>
      </c>
      <c r="E208" s="1">
        <v>4</v>
      </c>
      <c r="F208" s="2">
        <v>38.729999999999997</v>
      </c>
      <c r="G208" s="20">
        <v>3</v>
      </c>
      <c r="H208" s="2">
        <f t="shared" si="9"/>
        <v>4.7930000000000001</v>
      </c>
      <c r="I208" s="2">
        <f t="shared" si="10"/>
        <v>-1.7930000000000001</v>
      </c>
      <c r="J208" s="2">
        <f t="shared" si="11"/>
        <v>3.2148490000000005</v>
      </c>
    </row>
    <row r="209" spans="1:10" x14ac:dyDescent="0.35">
      <c r="A209" s="1" t="s">
        <v>4</v>
      </c>
      <c r="B209" s="1" t="s">
        <v>6</v>
      </c>
      <c r="C209" s="1" t="s">
        <v>5</v>
      </c>
      <c r="D209" s="1" t="s">
        <v>3</v>
      </c>
      <c r="E209" s="1">
        <v>2</v>
      </c>
      <c r="F209" s="2">
        <v>24.27</v>
      </c>
      <c r="G209" s="20">
        <v>2.0299999999999998</v>
      </c>
      <c r="H209" s="2">
        <f t="shared" si="9"/>
        <v>3.347</v>
      </c>
      <c r="I209" s="2">
        <f t="shared" si="10"/>
        <v>-1.3170000000000002</v>
      </c>
      <c r="J209" s="2">
        <f t="shared" si="11"/>
        <v>1.7344890000000004</v>
      </c>
    </row>
    <row r="210" spans="1:10" x14ac:dyDescent="0.35">
      <c r="A210" s="1" t="s">
        <v>0</v>
      </c>
      <c r="B210" s="1" t="s">
        <v>6</v>
      </c>
      <c r="C210" s="1" t="s">
        <v>5</v>
      </c>
      <c r="D210" s="1" t="s">
        <v>3</v>
      </c>
      <c r="E210" s="1">
        <v>2</v>
      </c>
      <c r="F210" s="2">
        <v>12.76</v>
      </c>
      <c r="G210" s="20">
        <v>2.23</v>
      </c>
      <c r="H210" s="2">
        <f t="shared" si="9"/>
        <v>2.1960000000000002</v>
      </c>
      <c r="I210" s="2">
        <f t="shared" si="10"/>
        <v>3.3999999999999808E-2</v>
      </c>
      <c r="J210" s="2">
        <f t="shared" si="11"/>
        <v>1.1559999999999869E-3</v>
      </c>
    </row>
    <row r="211" spans="1:10" x14ac:dyDescent="0.35">
      <c r="A211" s="1" t="s">
        <v>4</v>
      </c>
      <c r="B211" s="1" t="s">
        <v>6</v>
      </c>
      <c r="C211" s="1" t="s">
        <v>5</v>
      </c>
      <c r="D211" s="1" t="s">
        <v>3</v>
      </c>
      <c r="E211" s="1">
        <v>3</v>
      </c>
      <c r="F211" s="2">
        <v>30.06</v>
      </c>
      <c r="G211" s="20">
        <v>2</v>
      </c>
      <c r="H211" s="2">
        <f t="shared" si="9"/>
        <v>3.9260000000000002</v>
      </c>
      <c r="I211" s="2">
        <f t="shared" si="10"/>
        <v>-1.9260000000000002</v>
      </c>
      <c r="J211" s="2">
        <f t="shared" si="11"/>
        <v>3.7094760000000004</v>
      </c>
    </row>
    <row r="212" spans="1:10" x14ac:dyDescent="0.35">
      <c r="A212" s="1" t="s">
        <v>4</v>
      </c>
      <c r="B212" s="1" t="s">
        <v>6</v>
      </c>
      <c r="C212" s="1" t="s">
        <v>5</v>
      </c>
      <c r="D212" s="1" t="s">
        <v>3</v>
      </c>
      <c r="E212" s="1">
        <v>4</v>
      </c>
      <c r="F212" s="2">
        <v>25.89</v>
      </c>
      <c r="G212" s="20">
        <v>5.16</v>
      </c>
      <c r="H212" s="2">
        <f t="shared" si="9"/>
        <v>3.5090000000000003</v>
      </c>
      <c r="I212" s="2">
        <f t="shared" si="10"/>
        <v>1.6509999999999998</v>
      </c>
      <c r="J212" s="2">
        <f t="shared" si="11"/>
        <v>2.7258009999999993</v>
      </c>
    </row>
    <row r="213" spans="1:10" x14ac:dyDescent="0.35">
      <c r="A213" s="1" t="s">
        <v>4</v>
      </c>
      <c r="B213" s="1" t="s">
        <v>1</v>
      </c>
      <c r="C213" s="1" t="s">
        <v>5</v>
      </c>
      <c r="D213" s="1" t="s">
        <v>3</v>
      </c>
      <c r="E213" s="1">
        <v>4</v>
      </c>
      <c r="F213" s="2">
        <v>48.33</v>
      </c>
      <c r="G213" s="20">
        <v>9</v>
      </c>
      <c r="H213" s="2">
        <f t="shared" si="9"/>
        <v>5.7530000000000001</v>
      </c>
      <c r="I213" s="2">
        <f t="shared" si="10"/>
        <v>3.2469999999999999</v>
      </c>
      <c r="J213" s="2">
        <f t="shared" si="11"/>
        <v>10.543009</v>
      </c>
    </row>
    <row r="214" spans="1:10" x14ac:dyDescent="0.35">
      <c r="A214" s="1" t="s">
        <v>0</v>
      </c>
      <c r="B214" s="1" t="s">
        <v>6</v>
      </c>
      <c r="C214" s="1" t="s">
        <v>5</v>
      </c>
      <c r="D214" s="1" t="s">
        <v>3</v>
      </c>
      <c r="E214" s="1">
        <v>2</v>
      </c>
      <c r="F214" s="2">
        <v>13.27</v>
      </c>
      <c r="G214" s="20">
        <v>2.5</v>
      </c>
      <c r="H214" s="2">
        <f t="shared" si="9"/>
        <v>2.2469999999999999</v>
      </c>
      <c r="I214" s="2">
        <f t="shared" si="10"/>
        <v>0.25300000000000011</v>
      </c>
      <c r="J214" s="2">
        <f t="shared" si="11"/>
        <v>6.4009000000000052E-2</v>
      </c>
    </row>
    <row r="215" spans="1:10" x14ac:dyDescent="0.35">
      <c r="A215" s="1" t="s">
        <v>0</v>
      </c>
      <c r="B215" s="1" t="s">
        <v>6</v>
      </c>
      <c r="C215" s="1" t="s">
        <v>5</v>
      </c>
      <c r="D215" s="1" t="s">
        <v>3</v>
      </c>
      <c r="E215" s="1">
        <v>3</v>
      </c>
      <c r="F215" s="2">
        <v>28.17</v>
      </c>
      <c r="G215" s="20">
        <v>6.5</v>
      </c>
      <c r="H215" s="2">
        <f t="shared" si="9"/>
        <v>3.7370000000000001</v>
      </c>
      <c r="I215" s="2">
        <f t="shared" si="10"/>
        <v>2.7629999999999999</v>
      </c>
      <c r="J215" s="2">
        <f t="shared" si="11"/>
        <v>7.6341689999999991</v>
      </c>
    </row>
    <row r="216" spans="1:10" x14ac:dyDescent="0.35">
      <c r="A216" s="1" t="s">
        <v>0</v>
      </c>
      <c r="B216" s="1" t="s">
        <v>6</v>
      </c>
      <c r="C216" s="1" t="s">
        <v>5</v>
      </c>
      <c r="D216" s="1" t="s">
        <v>3</v>
      </c>
      <c r="E216" s="1">
        <v>2</v>
      </c>
      <c r="F216" s="2">
        <v>12.9</v>
      </c>
      <c r="G216" s="20">
        <v>1.1000000000000001</v>
      </c>
      <c r="H216" s="2">
        <f t="shared" si="9"/>
        <v>2.21</v>
      </c>
      <c r="I216" s="2">
        <f t="shared" si="10"/>
        <v>-1.1099999999999999</v>
      </c>
      <c r="J216" s="2">
        <f t="shared" si="11"/>
        <v>1.2320999999999998</v>
      </c>
    </row>
    <row r="217" spans="1:10" x14ac:dyDescent="0.35">
      <c r="A217" s="1" t="s">
        <v>4</v>
      </c>
      <c r="B217" s="1" t="s">
        <v>6</v>
      </c>
      <c r="C217" s="1" t="s">
        <v>5</v>
      </c>
      <c r="D217" s="1" t="s">
        <v>3</v>
      </c>
      <c r="E217" s="1">
        <v>5</v>
      </c>
      <c r="F217" s="2">
        <v>28.15</v>
      </c>
      <c r="G217" s="20">
        <v>3</v>
      </c>
      <c r="H217" s="2">
        <f t="shared" si="9"/>
        <v>3.7349999999999999</v>
      </c>
      <c r="I217" s="2">
        <f t="shared" si="10"/>
        <v>-0.73499999999999988</v>
      </c>
      <c r="J217" s="2">
        <f t="shared" si="11"/>
        <v>0.54022499999999984</v>
      </c>
    </row>
    <row r="218" spans="1:10" x14ac:dyDescent="0.35">
      <c r="A218" s="1" t="s">
        <v>4</v>
      </c>
      <c r="B218" s="1" t="s">
        <v>6</v>
      </c>
      <c r="C218" s="1" t="s">
        <v>5</v>
      </c>
      <c r="D218" s="1" t="s">
        <v>3</v>
      </c>
      <c r="E218" s="1">
        <v>2</v>
      </c>
      <c r="F218" s="2">
        <v>11.59</v>
      </c>
      <c r="G218" s="20">
        <v>1.5</v>
      </c>
      <c r="H218" s="2">
        <f t="shared" si="9"/>
        <v>2.0790000000000002</v>
      </c>
      <c r="I218" s="2">
        <f t="shared" si="10"/>
        <v>-0.57900000000000018</v>
      </c>
      <c r="J218" s="2">
        <f t="shared" si="11"/>
        <v>0.33524100000000023</v>
      </c>
    </row>
    <row r="219" spans="1:10" x14ac:dyDescent="0.35">
      <c r="A219" s="1" t="s">
        <v>4</v>
      </c>
      <c r="B219" s="1" t="s">
        <v>6</v>
      </c>
      <c r="C219" s="1" t="s">
        <v>5</v>
      </c>
      <c r="D219" s="1" t="s">
        <v>3</v>
      </c>
      <c r="E219" s="1">
        <v>2</v>
      </c>
      <c r="F219" s="2">
        <v>7.74</v>
      </c>
      <c r="G219" s="20">
        <v>1.44</v>
      </c>
      <c r="H219" s="2">
        <f t="shared" si="9"/>
        <v>1.694</v>
      </c>
      <c r="I219" s="2">
        <f t="shared" si="10"/>
        <v>-0.254</v>
      </c>
      <c r="J219" s="2">
        <f t="shared" si="11"/>
        <v>6.4516000000000004E-2</v>
      </c>
    </row>
    <row r="220" spans="1:10" x14ac:dyDescent="0.35">
      <c r="A220" s="1" t="s">
        <v>0</v>
      </c>
      <c r="B220" s="1" t="s">
        <v>6</v>
      </c>
      <c r="C220" s="1" t="s">
        <v>5</v>
      </c>
      <c r="D220" s="1" t="s">
        <v>3</v>
      </c>
      <c r="E220" s="1">
        <v>4</v>
      </c>
      <c r="F220" s="2">
        <v>30.14</v>
      </c>
      <c r="G220" s="20">
        <v>3.09</v>
      </c>
      <c r="H220" s="2">
        <f t="shared" si="9"/>
        <v>3.9340000000000002</v>
      </c>
      <c r="I220" s="2">
        <f t="shared" si="10"/>
        <v>-0.84400000000000031</v>
      </c>
      <c r="J220" s="2">
        <f t="shared" si="11"/>
        <v>0.71233600000000052</v>
      </c>
    </row>
    <row r="221" spans="1:10" x14ac:dyDescent="0.35">
      <c r="A221" s="1" t="s">
        <v>4</v>
      </c>
      <c r="B221" s="1" t="s">
        <v>6</v>
      </c>
      <c r="C221" s="1" t="s">
        <v>9</v>
      </c>
      <c r="D221" s="1" t="s">
        <v>8</v>
      </c>
      <c r="E221" s="1">
        <v>2</v>
      </c>
      <c r="F221" s="2">
        <v>12.16</v>
      </c>
      <c r="G221" s="20">
        <v>2.2000000000000002</v>
      </c>
      <c r="H221" s="2">
        <f t="shared" si="9"/>
        <v>2.1360000000000001</v>
      </c>
      <c r="I221" s="2">
        <f t="shared" si="10"/>
        <v>6.4000000000000057E-2</v>
      </c>
      <c r="J221" s="2">
        <f t="shared" si="11"/>
        <v>4.0960000000000076E-3</v>
      </c>
    </row>
    <row r="222" spans="1:10" x14ac:dyDescent="0.35">
      <c r="A222" s="1" t="s">
        <v>0</v>
      </c>
      <c r="B222" s="1" t="s">
        <v>6</v>
      </c>
      <c r="C222" s="1" t="s">
        <v>9</v>
      </c>
      <c r="D222" s="1" t="s">
        <v>8</v>
      </c>
      <c r="E222" s="1">
        <v>2</v>
      </c>
      <c r="F222" s="2">
        <v>13.42</v>
      </c>
      <c r="G222" s="20">
        <v>3.48</v>
      </c>
      <c r="H222" s="2">
        <f t="shared" si="9"/>
        <v>2.262</v>
      </c>
      <c r="I222" s="2">
        <f t="shared" si="10"/>
        <v>1.218</v>
      </c>
      <c r="J222" s="2">
        <f t="shared" si="11"/>
        <v>1.4835239999999998</v>
      </c>
    </row>
    <row r="223" spans="1:10" x14ac:dyDescent="0.35">
      <c r="A223" s="1" t="s">
        <v>4</v>
      </c>
      <c r="B223" s="1" t="s">
        <v>6</v>
      </c>
      <c r="C223" s="1" t="s">
        <v>9</v>
      </c>
      <c r="D223" s="1" t="s">
        <v>8</v>
      </c>
      <c r="E223" s="1">
        <v>1</v>
      </c>
      <c r="F223" s="2">
        <v>8.58</v>
      </c>
      <c r="G223" s="20">
        <v>1.92</v>
      </c>
      <c r="H223" s="2">
        <f t="shared" si="9"/>
        <v>1.778</v>
      </c>
      <c r="I223" s="2">
        <f t="shared" si="10"/>
        <v>0.1419999999999999</v>
      </c>
      <c r="J223" s="2">
        <f t="shared" si="11"/>
        <v>2.0163999999999974E-2</v>
      </c>
    </row>
    <row r="224" spans="1:10" x14ac:dyDescent="0.35">
      <c r="A224" s="1" t="s">
        <v>0</v>
      </c>
      <c r="B224" s="1" t="s">
        <v>1</v>
      </c>
      <c r="C224" s="1" t="s">
        <v>9</v>
      </c>
      <c r="D224" s="1" t="s">
        <v>8</v>
      </c>
      <c r="E224" s="1">
        <v>3</v>
      </c>
      <c r="F224" s="2">
        <v>15.98</v>
      </c>
      <c r="G224" s="20">
        <v>3</v>
      </c>
      <c r="H224" s="2">
        <f t="shared" si="9"/>
        <v>2.5180000000000002</v>
      </c>
      <c r="I224" s="2">
        <f t="shared" si="10"/>
        <v>0.48199999999999976</v>
      </c>
      <c r="J224" s="2">
        <f t="shared" si="11"/>
        <v>0.23232399999999978</v>
      </c>
    </row>
    <row r="225" spans="1:10" x14ac:dyDescent="0.35">
      <c r="A225" s="1" t="s">
        <v>4</v>
      </c>
      <c r="B225" s="1" t="s">
        <v>6</v>
      </c>
      <c r="C225" s="1" t="s">
        <v>9</v>
      </c>
      <c r="D225" s="1" t="s">
        <v>8</v>
      </c>
      <c r="E225" s="1">
        <v>2</v>
      </c>
      <c r="F225" s="2">
        <v>13.42</v>
      </c>
      <c r="G225" s="20">
        <v>1.58</v>
      </c>
      <c r="H225" s="2">
        <f t="shared" si="9"/>
        <v>2.262</v>
      </c>
      <c r="I225" s="2">
        <f t="shared" si="10"/>
        <v>-0.68199999999999994</v>
      </c>
      <c r="J225" s="2">
        <f t="shared" si="11"/>
        <v>0.46512399999999993</v>
      </c>
    </row>
    <row r="226" spans="1:10" x14ac:dyDescent="0.35">
      <c r="A226" s="1" t="s">
        <v>0</v>
      </c>
      <c r="B226" s="1" t="s">
        <v>6</v>
      </c>
      <c r="C226" s="1" t="s">
        <v>9</v>
      </c>
      <c r="D226" s="1" t="s">
        <v>8</v>
      </c>
      <c r="E226" s="1">
        <v>2</v>
      </c>
      <c r="F226" s="2">
        <v>16.27</v>
      </c>
      <c r="G226" s="20">
        <v>2.5</v>
      </c>
      <c r="H226" s="2">
        <f t="shared" si="9"/>
        <v>2.5470000000000002</v>
      </c>
      <c r="I226" s="2">
        <f t="shared" si="10"/>
        <v>-4.7000000000000153E-2</v>
      </c>
      <c r="J226" s="2">
        <f t="shared" si="11"/>
        <v>2.2090000000000143E-3</v>
      </c>
    </row>
    <row r="227" spans="1:10" x14ac:dyDescent="0.35">
      <c r="A227" s="1" t="s">
        <v>0</v>
      </c>
      <c r="B227" s="1" t="s">
        <v>6</v>
      </c>
      <c r="C227" s="1" t="s">
        <v>9</v>
      </c>
      <c r="D227" s="1" t="s">
        <v>8</v>
      </c>
      <c r="E227" s="1">
        <v>2</v>
      </c>
      <c r="F227" s="2">
        <v>10.09</v>
      </c>
      <c r="G227" s="20">
        <v>2</v>
      </c>
      <c r="H227" s="2">
        <f t="shared" si="9"/>
        <v>1.9290000000000003</v>
      </c>
      <c r="I227" s="2">
        <f t="shared" si="10"/>
        <v>7.099999999999973E-2</v>
      </c>
      <c r="J227" s="2">
        <f t="shared" si="11"/>
        <v>5.0409999999999613E-3</v>
      </c>
    </row>
    <row r="228" spans="1:10" x14ac:dyDescent="0.35">
      <c r="A228" s="1" t="s">
        <v>4</v>
      </c>
      <c r="B228" s="1" t="s">
        <v>1</v>
      </c>
      <c r="C228" s="1" t="s">
        <v>5</v>
      </c>
      <c r="D228" s="1" t="s">
        <v>3</v>
      </c>
      <c r="E228" s="1">
        <v>4</v>
      </c>
      <c r="F228" s="2">
        <v>20.45</v>
      </c>
      <c r="G228" s="20">
        <v>3</v>
      </c>
      <c r="H228" s="2">
        <f t="shared" si="9"/>
        <v>2.9649999999999999</v>
      </c>
      <c r="I228" s="2">
        <f t="shared" si="10"/>
        <v>3.5000000000000142E-2</v>
      </c>
      <c r="J228" s="2">
        <f t="shared" si="11"/>
        <v>1.2250000000000099E-3</v>
      </c>
    </row>
    <row r="229" spans="1:10" x14ac:dyDescent="0.35">
      <c r="A229" s="1" t="s">
        <v>4</v>
      </c>
      <c r="B229" s="1" t="s">
        <v>1</v>
      </c>
      <c r="C229" s="1" t="s">
        <v>5</v>
      </c>
      <c r="D229" s="1" t="s">
        <v>3</v>
      </c>
      <c r="E229" s="1">
        <v>2</v>
      </c>
      <c r="F229" s="2">
        <v>13.28</v>
      </c>
      <c r="G229" s="20">
        <v>2.72</v>
      </c>
      <c r="H229" s="2">
        <f t="shared" si="9"/>
        <v>2.2480000000000002</v>
      </c>
      <c r="I229" s="2">
        <f t="shared" si="10"/>
        <v>0.47199999999999998</v>
      </c>
      <c r="J229" s="2">
        <f t="shared" si="11"/>
        <v>0.22278399999999998</v>
      </c>
    </row>
    <row r="230" spans="1:10" x14ac:dyDescent="0.35">
      <c r="A230" s="1" t="s">
        <v>0</v>
      </c>
      <c r="B230" s="1" t="s">
        <v>6</v>
      </c>
      <c r="C230" s="1" t="s">
        <v>5</v>
      </c>
      <c r="D230" s="1" t="s">
        <v>3</v>
      </c>
      <c r="E230" s="1">
        <v>2</v>
      </c>
      <c r="F230" s="2">
        <v>22.12</v>
      </c>
      <c r="G230" s="20">
        <v>2.88</v>
      </c>
      <c r="H230" s="2">
        <f t="shared" si="9"/>
        <v>3.1320000000000001</v>
      </c>
      <c r="I230" s="2">
        <f t="shared" si="10"/>
        <v>-0.25200000000000022</v>
      </c>
      <c r="J230" s="2">
        <f t="shared" si="11"/>
        <v>6.3504000000000116E-2</v>
      </c>
    </row>
    <row r="231" spans="1:10" x14ac:dyDescent="0.35">
      <c r="A231" s="1" t="s">
        <v>4</v>
      </c>
      <c r="B231" s="1" t="s">
        <v>6</v>
      </c>
      <c r="C231" s="1" t="s">
        <v>5</v>
      </c>
      <c r="D231" s="1" t="s">
        <v>3</v>
      </c>
      <c r="E231" s="1">
        <v>4</v>
      </c>
      <c r="F231" s="2">
        <v>24.01</v>
      </c>
      <c r="G231" s="20">
        <v>2</v>
      </c>
      <c r="H231" s="2">
        <f t="shared" si="9"/>
        <v>3.3210000000000002</v>
      </c>
      <c r="I231" s="2">
        <f t="shared" si="10"/>
        <v>-1.3210000000000002</v>
      </c>
      <c r="J231" s="2">
        <f t="shared" si="11"/>
        <v>1.7450410000000005</v>
      </c>
    </row>
    <row r="232" spans="1:10" x14ac:dyDescent="0.35">
      <c r="A232" s="1" t="s">
        <v>4</v>
      </c>
      <c r="B232" s="1" t="s">
        <v>6</v>
      </c>
      <c r="C232" s="1" t="s">
        <v>5</v>
      </c>
      <c r="D232" s="1" t="s">
        <v>3</v>
      </c>
      <c r="E232" s="1">
        <v>3</v>
      </c>
      <c r="F232" s="2">
        <v>15.69</v>
      </c>
      <c r="G232" s="20">
        <v>3</v>
      </c>
      <c r="H232" s="2">
        <f t="shared" si="9"/>
        <v>2.4889999999999999</v>
      </c>
      <c r="I232" s="2">
        <f t="shared" si="10"/>
        <v>0.51100000000000012</v>
      </c>
      <c r="J232" s="2">
        <f t="shared" si="11"/>
        <v>0.2611210000000001</v>
      </c>
    </row>
    <row r="233" spans="1:10" x14ac:dyDescent="0.35">
      <c r="A233" s="1" t="s">
        <v>4</v>
      </c>
      <c r="B233" s="1" t="s">
        <v>1</v>
      </c>
      <c r="C233" s="1" t="s">
        <v>5</v>
      </c>
      <c r="D233" s="1" t="s">
        <v>3</v>
      </c>
      <c r="E233" s="1">
        <v>2</v>
      </c>
      <c r="F233" s="2">
        <v>11.61</v>
      </c>
      <c r="G233" s="20">
        <v>3.39</v>
      </c>
      <c r="H233" s="2">
        <f t="shared" si="9"/>
        <v>2.081</v>
      </c>
      <c r="I233" s="2">
        <f t="shared" si="10"/>
        <v>1.3090000000000002</v>
      </c>
      <c r="J233" s="2">
        <f t="shared" si="11"/>
        <v>1.7134810000000005</v>
      </c>
    </row>
    <row r="234" spans="1:10" x14ac:dyDescent="0.35">
      <c r="A234" s="1" t="s">
        <v>4</v>
      </c>
      <c r="B234" s="1" t="s">
        <v>1</v>
      </c>
      <c r="C234" s="1" t="s">
        <v>5</v>
      </c>
      <c r="D234" s="1" t="s">
        <v>3</v>
      </c>
      <c r="E234" s="1">
        <v>2</v>
      </c>
      <c r="F234" s="2">
        <v>10.77</v>
      </c>
      <c r="G234" s="20">
        <v>1.47</v>
      </c>
      <c r="H234" s="2">
        <f t="shared" si="9"/>
        <v>1.9969999999999999</v>
      </c>
      <c r="I234" s="2">
        <f t="shared" si="10"/>
        <v>-0.52699999999999991</v>
      </c>
      <c r="J234" s="2">
        <f t="shared" si="11"/>
        <v>0.27772899999999989</v>
      </c>
    </row>
    <row r="235" spans="1:10" x14ac:dyDescent="0.35">
      <c r="A235" s="1" t="s">
        <v>4</v>
      </c>
      <c r="B235" s="1" t="s">
        <v>6</v>
      </c>
      <c r="C235" s="1" t="s">
        <v>5</v>
      </c>
      <c r="D235" s="1" t="s">
        <v>3</v>
      </c>
      <c r="E235" s="1">
        <v>2</v>
      </c>
      <c r="F235" s="2">
        <v>15.53</v>
      </c>
      <c r="G235" s="20">
        <v>3</v>
      </c>
      <c r="H235" s="2">
        <f t="shared" si="9"/>
        <v>2.4729999999999999</v>
      </c>
      <c r="I235" s="2">
        <f t="shared" si="10"/>
        <v>0.52700000000000014</v>
      </c>
      <c r="J235" s="2">
        <f t="shared" si="11"/>
        <v>0.27772900000000011</v>
      </c>
    </row>
    <row r="236" spans="1:10" x14ac:dyDescent="0.35">
      <c r="A236" s="1" t="s">
        <v>4</v>
      </c>
      <c r="B236" s="1" t="s">
        <v>1</v>
      </c>
      <c r="C236" s="1" t="s">
        <v>5</v>
      </c>
      <c r="D236" s="1" t="s">
        <v>3</v>
      </c>
      <c r="E236" s="1">
        <v>2</v>
      </c>
      <c r="F236" s="2">
        <v>10.07</v>
      </c>
      <c r="G236" s="20">
        <v>1.25</v>
      </c>
      <c r="H236" s="2">
        <f t="shared" si="9"/>
        <v>1.927</v>
      </c>
      <c r="I236" s="2">
        <f t="shared" si="10"/>
        <v>-0.67700000000000005</v>
      </c>
      <c r="J236" s="2">
        <f t="shared" si="11"/>
        <v>0.45832900000000004</v>
      </c>
    </row>
    <row r="237" spans="1:10" x14ac:dyDescent="0.35">
      <c r="A237" s="1" t="s">
        <v>4</v>
      </c>
      <c r="B237" s="1" t="s">
        <v>6</v>
      </c>
      <c r="C237" s="1" t="s">
        <v>5</v>
      </c>
      <c r="D237" s="1" t="s">
        <v>3</v>
      </c>
      <c r="E237" s="1">
        <v>2</v>
      </c>
      <c r="F237" s="2">
        <v>12.6</v>
      </c>
      <c r="G237" s="20">
        <v>1</v>
      </c>
      <c r="H237" s="2">
        <f t="shared" si="9"/>
        <v>2.1800000000000002</v>
      </c>
      <c r="I237" s="2">
        <f t="shared" si="10"/>
        <v>-1.1800000000000002</v>
      </c>
      <c r="J237" s="2">
        <f t="shared" si="11"/>
        <v>1.3924000000000003</v>
      </c>
    </row>
    <row r="238" spans="1:10" x14ac:dyDescent="0.35">
      <c r="A238" s="1" t="s">
        <v>4</v>
      </c>
      <c r="B238" s="1" t="s">
        <v>6</v>
      </c>
      <c r="C238" s="1" t="s">
        <v>5</v>
      </c>
      <c r="D238" s="1" t="s">
        <v>3</v>
      </c>
      <c r="E238" s="1">
        <v>2</v>
      </c>
      <c r="F238" s="2">
        <v>32.83</v>
      </c>
      <c r="G238" s="20">
        <v>1.17</v>
      </c>
      <c r="H238" s="2">
        <f t="shared" si="9"/>
        <v>4.2030000000000003</v>
      </c>
      <c r="I238" s="2">
        <f t="shared" si="10"/>
        <v>-3.0330000000000004</v>
      </c>
      <c r="J238" s="2">
        <f t="shared" si="11"/>
        <v>9.1990890000000025</v>
      </c>
    </row>
    <row r="239" spans="1:10" x14ac:dyDescent="0.35">
      <c r="A239" s="1" t="s">
        <v>0</v>
      </c>
      <c r="B239" s="1" t="s">
        <v>1</v>
      </c>
      <c r="C239" s="1" t="s">
        <v>5</v>
      </c>
      <c r="D239" s="1" t="s">
        <v>3</v>
      </c>
      <c r="E239" s="1">
        <v>3</v>
      </c>
      <c r="F239" s="2">
        <v>35.83</v>
      </c>
      <c r="G239" s="20">
        <v>4.67</v>
      </c>
      <c r="H239" s="2">
        <f t="shared" si="9"/>
        <v>4.5030000000000001</v>
      </c>
      <c r="I239" s="2">
        <f t="shared" si="10"/>
        <v>0.16699999999999982</v>
      </c>
      <c r="J239" s="2">
        <f t="shared" si="11"/>
        <v>2.7888999999999938E-2</v>
      </c>
    </row>
    <row r="240" spans="1:10" x14ac:dyDescent="0.35">
      <c r="A240" s="1" t="s">
        <v>4</v>
      </c>
      <c r="B240" s="1" t="s">
        <v>1</v>
      </c>
      <c r="C240" s="1" t="s">
        <v>5</v>
      </c>
      <c r="D240" s="1" t="s">
        <v>3</v>
      </c>
      <c r="E240" s="1">
        <v>3</v>
      </c>
      <c r="F240" s="2">
        <v>29.03</v>
      </c>
      <c r="G240" s="20">
        <v>5.92</v>
      </c>
      <c r="H240" s="2">
        <f t="shared" si="9"/>
        <v>3.8230000000000004</v>
      </c>
      <c r="I240" s="2">
        <f t="shared" si="10"/>
        <v>2.0969999999999995</v>
      </c>
      <c r="J240" s="2">
        <f t="shared" si="11"/>
        <v>4.3974089999999979</v>
      </c>
    </row>
    <row r="241" spans="1:10" x14ac:dyDescent="0.35">
      <c r="A241" s="1" t="s">
        <v>0</v>
      </c>
      <c r="B241" s="1" t="s">
        <v>6</v>
      </c>
      <c r="C241" s="1" t="s">
        <v>5</v>
      </c>
      <c r="D241" s="1" t="s">
        <v>3</v>
      </c>
      <c r="E241" s="1">
        <v>2</v>
      </c>
      <c r="F241" s="2">
        <v>27.18</v>
      </c>
      <c r="G241" s="20">
        <v>2</v>
      </c>
      <c r="H241" s="2">
        <f t="shared" si="9"/>
        <v>3.6379999999999999</v>
      </c>
      <c r="I241" s="2">
        <f t="shared" si="10"/>
        <v>-1.6379999999999999</v>
      </c>
      <c r="J241" s="2">
        <f t="shared" si="11"/>
        <v>2.6830439999999998</v>
      </c>
    </row>
    <row r="242" spans="1:10" x14ac:dyDescent="0.35">
      <c r="A242" s="1" t="s">
        <v>4</v>
      </c>
      <c r="B242" s="1" t="s">
        <v>6</v>
      </c>
      <c r="C242" s="1" t="s">
        <v>5</v>
      </c>
      <c r="D242" s="1" t="s">
        <v>3</v>
      </c>
      <c r="E242" s="1">
        <v>2</v>
      </c>
      <c r="F242" s="2">
        <v>22.67</v>
      </c>
      <c r="G242" s="20">
        <v>2</v>
      </c>
      <c r="H242" s="2">
        <f t="shared" si="9"/>
        <v>3.1870000000000003</v>
      </c>
      <c r="I242" s="2">
        <f t="shared" si="10"/>
        <v>-1.1870000000000003</v>
      </c>
      <c r="J242" s="2">
        <f t="shared" si="11"/>
        <v>1.4089690000000006</v>
      </c>
    </row>
    <row r="243" spans="1:10" x14ac:dyDescent="0.35">
      <c r="A243" s="1" t="s">
        <v>4</v>
      </c>
      <c r="B243" s="1" t="s">
        <v>1</v>
      </c>
      <c r="C243" s="1" t="s">
        <v>5</v>
      </c>
      <c r="D243" s="1" t="s">
        <v>3</v>
      </c>
      <c r="E243" s="1">
        <v>2</v>
      </c>
      <c r="F243" s="2">
        <v>17.82</v>
      </c>
      <c r="G243" s="20">
        <v>1.75</v>
      </c>
      <c r="H243" s="2">
        <f t="shared" si="9"/>
        <v>2.702</v>
      </c>
      <c r="I243" s="2">
        <f t="shared" si="10"/>
        <v>-0.95199999999999996</v>
      </c>
      <c r="J243" s="2">
        <f t="shared" si="11"/>
        <v>0.90630399999999989</v>
      </c>
    </row>
    <row r="244" spans="1:10" x14ac:dyDescent="0.35">
      <c r="A244" s="1" t="s">
        <v>0</v>
      </c>
      <c r="B244" s="1" t="s">
        <v>1</v>
      </c>
      <c r="C244" s="1" t="s">
        <v>7</v>
      </c>
      <c r="D244" s="1" t="s">
        <v>3</v>
      </c>
      <c r="E244" s="1">
        <v>2</v>
      </c>
      <c r="F244" s="2">
        <v>18.78</v>
      </c>
      <c r="G244" s="20">
        <v>3</v>
      </c>
      <c r="H244" s="2">
        <f t="shared" si="9"/>
        <v>2.798</v>
      </c>
      <c r="I244" s="2">
        <f t="shared" si="10"/>
        <v>0.20199999999999996</v>
      </c>
      <c r="J244" s="2">
        <f t="shared" si="11"/>
        <v>4.0803999999999986E-2</v>
      </c>
    </row>
    <row r="245" spans="1:10" x14ac:dyDescent="0.35">
      <c r="F245" s="5"/>
    </row>
  </sheetData>
  <sortState xmlns:xlrd2="http://schemas.microsoft.com/office/spreadsheetml/2017/richdata2" ref="O67:O309">
    <sortCondition ref="O67"/>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F7190-7715-48C7-A04E-36312404A79A}">
  <dimension ref="A1:C25"/>
  <sheetViews>
    <sheetView showGridLines="0" zoomScale="83" workbookViewId="0">
      <selection activeCell="D16" sqref="D16"/>
    </sheetView>
  </sheetViews>
  <sheetFormatPr defaultRowHeight="14.5" x14ac:dyDescent="0.35"/>
  <cols>
    <col min="1" max="1" width="12.90625" style="14" bestFit="1" customWidth="1"/>
    <col min="2" max="2" width="10.453125" style="14" bestFit="1" customWidth="1"/>
    <col min="3" max="3" width="9.81640625" style="14" bestFit="1" customWidth="1"/>
    <col min="4" max="4" width="10.26953125" style="14" bestFit="1" customWidth="1"/>
    <col min="5" max="16384" width="8.7265625" style="14"/>
  </cols>
  <sheetData>
    <row r="1" spans="1:3" x14ac:dyDescent="0.35">
      <c r="A1" s="13" t="s">
        <v>10</v>
      </c>
      <c r="B1" s="13" t="s">
        <v>19</v>
      </c>
      <c r="C1" s="13" t="s">
        <v>20</v>
      </c>
    </row>
    <row r="2" spans="1:3" x14ac:dyDescent="0.35">
      <c r="A2" s="15" t="s">
        <v>0</v>
      </c>
      <c r="B2" s="17">
        <v>1557.9499999999998</v>
      </c>
      <c r="C2" s="17">
        <v>244.51</v>
      </c>
    </row>
    <row r="3" spans="1:3" x14ac:dyDescent="0.35">
      <c r="A3" s="15" t="s">
        <v>4</v>
      </c>
      <c r="B3" s="17">
        <v>3256.8200000000024</v>
      </c>
      <c r="C3" s="17">
        <v>485.07000000000011</v>
      </c>
    </row>
    <row r="18" spans="1:2" x14ac:dyDescent="0.35">
      <c r="A18" s="13" t="s">
        <v>17</v>
      </c>
      <c r="B18" s="13" t="s">
        <v>59</v>
      </c>
    </row>
    <row r="19" spans="1:2" x14ac:dyDescent="0.35">
      <c r="A19" s="15" t="s">
        <v>0</v>
      </c>
      <c r="B19" s="17">
        <v>212</v>
      </c>
    </row>
    <row r="20" spans="1:2" x14ac:dyDescent="0.35">
      <c r="A20" s="16" t="s">
        <v>1</v>
      </c>
      <c r="B20" s="17">
        <v>140</v>
      </c>
    </row>
    <row r="21" spans="1:2" x14ac:dyDescent="0.35">
      <c r="A21" s="16" t="s">
        <v>6</v>
      </c>
      <c r="B21" s="17">
        <v>72</v>
      </c>
    </row>
    <row r="22" spans="1:2" x14ac:dyDescent="0.35">
      <c r="A22" s="15" t="s">
        <v>4</v>
      </c>
      <c r="B22" s="17">
        <v>413</v>
      </c>
    </row>
    <row r="23" spans="1:2" x14ac:dyDescent="0.35">
      <c r="A23" s="16" t="s">
        <v>1</v>
      </c>
      <c r="B23" s="17">
        <v>263</v>
      </c>
    </row>
    <row r="24" spans="1:2" x14ac:dyDescent="0.35">
      <c r="A24" s="16" t="s">
        <v>6</v>
      </c>
      <c r="B24" s="17">
        <v>150</v>
      </c>
    </row>
    <row r="25" spans="1:2" x14ac:dyDescent="0.35">
      <c r="A25" s="15" t="s">
        <v>18</v>
      </c>
      <c r="B25" s="17">
        <v>625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4FD59-F99C-46B5-A1F8-EEF64744A8D4}">
  <dimension ref="A1"/>
  <sheetViews>
    <sheetView showGridLines="0" topLeftCell="A10" zoomScale="69" zoomScaleNormal="85" workbookViewId="0">
      <selection activeCell="B19" sqref="B19"/>
    </sheetView>
  </sheetViews>
  <sheetFormatPr defaultRowHeight="14.5" x14ac:dyDescent="0.35"/>
  <cols>
    <col min="1" max="16384" width="8.7265625" style="1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tips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Balaji Venkateswaran</dc:creator>
  <cp:keywords/>
  <dc:description/>
  <cp:lastModifiedBy>Riya Ahuja</cp:lastModifiedBy>
  <cp:revision/>
  <dcterms:created xsi:type="dcterms:W3CDTF">2021-10-26T16:10:41Z</dcterms:created>
  <dcterms:modified xsi:type="dcterms:W3CDTF">2024-07-18T16:33:45Z</dcterms:modified>
  <cp:category/>
  <cp:contentStatus/>
</cp:coreProperties>
</file>