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oo\Google Drive\0.RetireFree\InsuranceTech\1.AnnuityDatabase\"/>
    </mc:Choice>
  </mc:AlternateContent>
  <xr:revisionPtr revIDLastSave="0" documentId="13_ncr:1_{472E1656-1077-4D30-A48C-49C2863252AF}" xr6:coauthVersionLast="45" xr6:coauthVersionMax="45" xr10:uidLastSave="{00000000-0000-0000-0000-000000000000}"/>
  <bookViews>
    <workbookView xWindow="-110" yWindow="-110" windowWidth="25820" windowHeight="14020" xr2:uid="{BA2B1B15-B029-478E-B4A3-DB4F3F545BEE}"/>
  </bookViews>
  <sheets>
    <sheet name="MYGA Rates" sheetId="4" r:id="rId1"/>
    <sheet name="Inputs &gt;&gt;" sheetId="8" r:id="rId2"/>
    <sheet name="Crump" sheetId="7" r:id="rId3"/>
    <sheet name="Sheet1" sheetId="9" r:id="rId4"/>
    <sheet name="States" sheetId="3" state="hidden" r:id="rId5"/>
    <sheet name="Ratings" sheetId="6" state="hidden" r:id="rId6"/>
  </sheets>
  <definedNames>
    <definedName name="_xlnm._FilterDatabase" localSheetId="2" hidden="1">Crump!$A$5:$AW$73</definedName>
    <definedName name="_xlnm._FilterDatabase" localSheetId="0" hidden="1">'MYGA Rates'!$A$9:$AW$102</definedName>
    <definedName name="_xlnm._FilterDatabase" localSheetId="4" hidden="1">States!$A$2:$A$52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" i="9" l="1"/>
  <c r="M1" i="9"/>
  <c r="L1" i="9"/>
  <c r="K1" i="9"/>
  <c r="J1" i="9"/>
  <c r="I1" i="9"/>
  <c r="H1" i="9"/>
  <c r="F1" i="9"/>
  <c r="E1" i="9"/>
  <c r="G1" i="9"/>
  <c r="B17" i="9"/>
  <c r="B23" i="9"/>
  <c r="B29" i="9"/>
  <c r="B145" i="9"/>
  <c r="B151" i="9"/>
  <c r="B158" i="9"/>
  <c r="B167" i="9"/>
  <c r="B178" i="9"/>
  <c r="B184" i="9"/>
  <c r="B240" i="9"/>
  <c r="B297" i="9"/>
  <c r="B311" i="9"/>
  <c r="B329" i="9"/>
  <c r="B348" i="9"/>
  <c r="B421" i="9"/>
  <c r="B427" i="9"/>
  <c r="B433" i="9"/>
  <c r="B439" i="9"/>
  <c r="C3" i="3" l="1"/>
  <c r="B113" i="4"/>
  <c r="B114" i="4"/>
  <c r="B115" i="4"/>
  <c r="B116" i="4"/>
  <c r="AE109" i="4" l="1"/>
  <c r="AC109" i="4"/>
  <c r="AE110" i="4"/>
  <c r="AC110" i="4"/>
  <c r="AH108" i="4"/>
  <c r="AE108" i="4"/>
  <c r="AC108" i="4"/>
  <c r="AA108" i="4"/>
  <c r="AH107" i="4"/>
  <c r="AE107" i="4"/>
  <c r="AC107" i="4"/>
  <c r="AA107" i="4"/>
  <c r="AE100" i="4"/>
  <c r="AC100" i="4"/>
  <c r="AE101" i="4"/>
  <c r="AC101" i="4"/>
  <c r="AG94" i="4"/>
  <c r="AE94" i="4"/>
  <c r="AC94" i="4"/>
  <c r="AA94" i="4"/>
  <c r="AG93" i="4"/>
  <c r="AE93" i="4"/>
  <c r="AC93" i="4"/>
  <c r="AA93" i="4"/>
  <c r="AE88" i="4"/>
  <c r="AC88" i="4"/>
  <c r="AA88" i="4"/>
  <c r="AE89" i="4"/>
  <c r="AC89" i="4"/>
  <c r="AA89" i="4"/>
  <c r="AE86" i="4"/>
  <c r="AC86" i="4"/>
  <c r="AE85" i="4"/>
  <c r="AC85" i="4"/>
  <c r="AG82" i="4"/>
  <c r="AD82" i="4"/>
  <c r="AB82" i="4"/>
  <c r="AA82" i="4"/>
  <c r="AE77" i="4"/>
  <c r="AD77" i="4"/>
  <c r="AC77" i="4"/>
  <c r="AB77" i="4"/>
  <c r="AA77" i="4"/>
  <c r="AG83" i="4"/>
  <c r="AD83" i="4"/>
  <c r="AB83" i="4"/>
  <c r="AA83" i="4"/>
  <c r="AE78" i="4"/>
  <c r="AD78" i="4"/>
  <c r="AC78" i="4"/>
  <c r="AB78" i="4"/>
  <c r="AA78" i="4"/>
  <c r="AH75" i="4"/>
  <c r="AE75" i="4"/>
  <c r="AC75" i="4"/>
  <c r="AA75" i="4"/>
  <c r="AH74" i="4"/>
  <c r="AE74" i="4"/>
  <c r="AC74" i="4"/>
  <c r="AA74" i="4"/>
  <c r="AE64" i="4"/>
  <c r="AD64" i="4"/>
  <c r="AC64" i="4"/>
  <c r="AB64" i="4"/>
  <c r="AA64" i="4"/>
  <c r="AE65" i="4"/>
  <c r="AD65" i="4"/>
  <c r="AC65" i="4"/>
  <c r="AB65" i="4"/>
  <c r="AA65" i="4"/>
  <c r="Z7" i="4"/>
  <c r="Y7" i="4"/>
  <c r="AC57" i="4"/>
  <c r="AC56" i="4"/>
  <c r="AC51" i="4"/>
  <c r="AC50" i="4"/>
  <c r="AH47" i="4"/>
  <c r="AE47" i="4"/>
  <c r="AC47" i="4"/>
  <c r="AH46" i="4"/>
  <c r="AE46" i="4"/>
  <c r="AC46" i="4"/>
  <c r="AH44" i="4"/>
  <c r="AD44" i="4"/>
  <c r="AC44" i="4"/>
  <c r="AH45" i="4"/>
  <c r="AD45" i="4"/>
  <c r="AC45" i="4"/>
  <c r="AB45" i="4"/>
  <c r="AB44" i="4"/>
  <c r="AE40" i="4"/>
  <c r="AE42" i="4"/>
  <c r="AA32" i="4"/>
  <c r="AA34" i="4"/>
  <c r="AC36" i="4"/>
  <c r="AC37" i="4"/>
  <c r="AA30" i="4"/>
  <c r="AC30" i="4"/>
  <c r="AC31" i="4"/>
  <c r="AA31" i="4"/>
  <c r="AH29" i="4"/>
  <c r="AH28" i="4"/>
  <c r="AE29" i="4"/>
  <c r="AE28" i="4"/>
  <c r="AC29" i="4"/>
  <c r="AC28" i="4"/>
  <c r="AA29" i="4"/>
  <c r="AA28" i="4"/>
  <c r="AH12" i="4"/>
  <c r="AH13" i="4"/>
  <c r="AA24" i="4"/>
  <c r="AC24" i="4"/>
  <c r="AE24" i="4"/>
  <c r="AE22" i="4"/>
  <c r="AC22" i="4"/>
  <c r="AA22" i="4"/>
  <c r="AH19" i="4"/>
  <c r="AH18" i="4"/>
  <c r="AG19" i="4"/>
  <c r="AG18" i="4"/>
  <c r="AF19" i="4"/>
  <c r="AF18" i="4"/>
  <c r="AE19" i="4"/>
  <c r="AE18" i="4"/>
  <c r="AD19" i="4"/>
  <c r="AD18" i="4"/>
  <c r="AC19" i="4"/>
  <c r="AC18" i="4"/>
  <c r="AH11" i="4"/>
  <c r="AH10" i="4"/>
  <c r="AE11" i="4"/>
  <c r="AE10" i="4"/>
  <c r="AD11" i="4"/>
  <c r="AD10" i="4"/>
  <c r="AC11" i="4"/>
  <c r="AC10" i="4"/>
  <c r="AB10" i="4"/>
  <c r="AB11" i="4"/>
  <c r="AF7" i="4" l="1"/>
  <c r="AA7" i="4"/>
  <c r="AH7" i="4"/>
  <c r="AG7" i="4"/>
  <c r="AD7" i="4"/>
  <c r="AC7" i="4"/>
  <c r="AB7" i="4"/>
  <c r="AE7" i="4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</calcChain>
</file>

<file path=xl/sharedStrings.xml><?xml version="1.0" encoding="utf-8"?>
<sst xmlns="http://schemas.openxmlformats.org/spreadsheetml/2006/main" count="3461" uniqueCount="1031">
  <si>
    <t>Rating</t>
  </si>
  <si>
    <t>Lincoln</t>
  </si>
  <si>
    <t>Company</t>
  </si>
  <si>
    <t>AM Best</t>
  </si>
  <si>
    <t>S&amp;P</t>
  </si>
  <si>
    <t>AA-</t>
  </si>
  <si>
    <t>Product</t>
  </si>
  <si>
    <t>Min</t>
  </si>
  <si>
    <t>Max</t>
  </si>
  <si>
    <t xml:space="preserve">Comments </t>
  </si>
  <si>
    <t xml:space="preserve">Guarantee Period and Rates </t>
  </si>
  <si>
    <t xml:space="preserve">Type </t>
  </si>
  <si>
    <t>MYGuarantee Plus</t>
  </si>
  <si>
    <t xml:space="preserve">Issue Age </t>
  </si>
  <si>
    <t xml:space="preserve">Min </t>
  </si>
  <si>
    <t>SPDA</t>
  </si>
  <si>
    <t>AIG</t>
  </si>
  <si>
    <t>American Pathway VisionMYG</t>
  </si>
  <si>
    <t>A</t>
  </si>
  <si>
    <t>A+</t>
  </si>
  <si>
    <t>NY</t>
  </si>
  <si>
    <t>Yes</t>
  </si>
  <si>
    <t>Assured Edge Income Achiever</t>
  </si>
  <si>
    <t>American National</t>
  </si>
  <si>
    <t>Palladium Multi-Year Guarantee</t>
  </si>
  <si>
    <t>Yes - If surrender charges incurred</t>
  </si>
  <si>
    <t>Limited to interest in first year, 10% after</t>
  </si>
  <si>
    <t>NY, UT</t>
  </si>
  <si>
    <t>States Excluded</t>
  </si>
  <si>
    <t>Yes - Initial rate term</t>
  </si>
  <si>
    <t xml:space="preserve">Rate Type </t>
  </si>
  <si>
    <t>Fixed Annuity Rates</t>
  </si>
  <si>
    <t>x</t>
  </si>
  <si>
    <t>Athene</t>
  </si>
  <si>
    <t>FPDA</t>
  </si>
  <si>
    <t>Max Rate</t>
  </si>
  <si>
    <t>Multi-Year rate multiplied by Accumulated Value</t>
  </si>
  <si>
    <t>Other</t>
  </si>
  <si>
    <t>Free withdrawals</t>
  </si>
  <si>
    <t xml:space="preserve">States </t>
  </si>
  <si>
    <t>AK</t>
  </si>
  <si>
    <t>CA</t>
  </si>
  <si>
    <t>CT</t>
  </si>
  <si>
    <t>DE</t>
  </si>
  <si>
    <t>HI</t>
  </si>
  <si>
    <t>MN</t>
  </si>
  <si>
    <t>MO</t>
  </si>
  <si>
    <t>NV</t>
  </si>
  <si>
    <t>NJ</t>
  </si>
  <si>
    <t>OH</t>
  </si>
  <si>
    <t>OK</t>
  </si>
  <si>
    <t>OR</t>
  </si>
  <si>
    <t>PA</t>
  </si>
  <si>
    <t>SC</t>
  </si>
  <si>
    <t>TX</t>
  </si>
  <si>
    <t>UT</t>
  </si>
  <si>
    <t>WA</t>
  </si>
  <si>
    <t>MT</t>
  </si>
  <si>
    <t>NE</t>
  </si>
  <si>
    <t>AZ</t>
  </si>
  <si>
    <t>AR</t>
  </si>
  <si>
    <t>NH</t>
  </si>
  <si>
    <t>CO</t>
  </si>
  <si>
    <t>NM</t>
  </si>
  <si>
    <t>NC</t>
  </si>
  <si>
    <t>FL</t>
  </si>
  <si>
    <t>ND</t>
  </si>
  <si>
    <t>GA</t>
  </si>
  <si>
    <t>ID</t>
  </si>
  <si>
    <t>IL</t>
  </si>
  <si>
    <t>IN</t>
  </si>
  <si>
    <t>RI</t>
  </si>
  <si>
    <t>IA</t>
  </si>
  <si>
    <t>KS</t>
  </si>
  <si>
    <t>SD</t>
  </si>
  <si>
    <t>KY</t>
  </si>
  <si>
    <t>TN</t>
  </si>
  <si>
    <t>LA</t>
  </si>
  <si>
    <t>ME</t>
  </si>
  <si>
    <t>MD</t>
  </si>
  <si>
    <t>VT</t>
  </si>
  <si>
    <t>MA</t>
  </si>
  <si>
    <t>VA</t>
  </si>
  <si>
    <t>MI</t>
  </si>
  <si>
    <t>WV</t>
  </si>
  <si>
    <t>MS</t>
  </si>
  <si>
    <t>WI</t>
  </si>
  <si>
    <t>WY</t>
  </si>
  <si>
    <t>AL</t>
  </si>
  <si>
    <t xml:space="preserve"> </t>
  </si>
  <si>
    <t>&lt;$100K</t>
  </si>
  <si>
    <t>$100K+</t>
  </si>
  <si>
    <t>MVA</t>
  </si>
  <si>
    <t>Premiums</t>
  </si>
  <si>
    <t>Percent</t>
  </si>
  <si>
    <t>Index</t>
  </si>
  <si>
    <t>Delaware Life</t>
  </si>
  <si>
    <t>A-</t>
  </si>
  <si>
    <t>BBB+</t>
  </si>
  <si>
    <t>Pinnacle</t>
  </si>
  <si>
    <t xml:space="preserve">After 1st year </t>
  </si>
  <si>
    <t>Global Atlantic</t>
  </si>
  <si>
    <t>SecureFore 3 &amp; 5</t>
  </si>
  <si>
    <t>No</t>
  </si>
  <si>
    <t>Max limited to 500k for ages 81-85</t>
  </si>
  <si>
    <t>Great American</t>
  </si>
  <si>
    <t>SecureGain 3</t>
  </si>
  <si>
    <t>Max limited to 500k for ages 86-89</t>
  </si>
  <si>
    <t>AK, NY</t>
  </si>
  <si>
    <t xml:space="preserve">No </t>
  </si>
  <si>
    <t>SecureGain 5</t>
  </si>
  <si>
    <t>SecureGain 7</t>
  </si>
  <si>
    <t xml:space="preserve">Integrity </t>
  </si>
  <si>
    <t>MultiVantage</t>
  </si>
  <si>
    <t>Min: $250 or $100 SW</t>
  </si>
  <si>
    <t>Moody's</t>
  </si>
  <si>
    <t xml:space="preserve">Fitch </t>
  </si>
  <si>
    <t>Nationwide</t>
  </si>
  <si>
    <t>Platinum V Plus</t>
  </si>
  <si>
    <t xml:space="preserve">No maximum age for owner just annulant </t>
  </si>
  <si>
    <t>New York Life</t>
  </si>
  <si>
    <t>Secure Term MVA II</t>
  </si>
  <si>
    <t>Maximum age of 80 in CA</t>
  </si>
  <si>
    <t>Secure Term Choice II</t>
  </si>
  <si>
    <t>Clear Income</t>
  </si>
  <si>
    <t>Annuity provides 1st year bronus, the Guarantee Period and Rates fields leverage effective yields  — (5YR: Base - 1.85%, 1st YR - 2.85%; 6YR: Base / 1st YR - 2.15%; 7YR: Base - 2.25%, 1st YR - 3.25%; 8YR: Base / 1st YR - 2.30%; 9YR: Base - 2.15%, 1st YR - 4.15%; 10YR: Base - 2.30%, 1st YR - 3.30%</t>
  </si>
  <si>
    <t>Annuity provides 1st year bronus, the Guarantee Period and Rates fields leverage effective yields — (5YR: Base - 1.75%, 1st YR - 2.75%; 6YR: Base / 1st YR - 2.05%; 7YR: Base - 2.15%, 1st YR - 3.15%; 8YR: Base / 1st YR - 2.20%; 9YR: Base - 2.05%, 1st YR - 4.05%; 10YR: Base - 2.20%, 1st YR - 3.20%</t>
  </si>
  <si>
    <t>ROP</t>
  </si>
  <si>
    <t>1st Year Bonus</t>
  </si>
  <si>
    <t>North American</t>
  </si>
  <si>
    <t>Guarantee Choice</t>
  </si>
  <si>
    <t>Interest earned the prior year. Can start in year 1.</t>
  </si>
  <si>
    <t>Principal</t>
  </si>
  <si>
    <t>Preferred Series</t>
  </si>
  <si>
    <t>&lt;$50K</t>
  </si>
  <si>
    <t>Y</t>
  </si>
  <si>
    <t>N</t>
  </si>
  <si>
    <t>-</t>
  </si>
  <si>
    <t>Select Series</t>
  </si>
  <si>
    <t>Premium minimum for 3-year is $50K</t>
  </si>
  <si>
    <t>Protective</t>
  </si>
  <si>
    <t>Secure Saver</t>
  </si>
  <si>
    <t>&lt;$25K</t>
  </si>
  <si>
    <t>$25K-$75K</t>
  </si>
  <si>
    <t>$75K+</t>
  </si>
  <si>
    <t>Sagicor</t>
  </si>
  <si>
    <t>Milestone MYGA</t>
  </si>
  <si>
    <t xml:space="preserve">Minimum age is 15 days </t>
  </si>
  <si>
    <t>Security Mutual</t>
  </si>
  <si>
    <t>SPDA 5 &amp; 5</t>
  </si>
  <si>
    <t>$25K+</t>
  </si>
  <si>
    <t>5% in 1st year, 10% after 1st year</t>
  </si>
  <si>
    <t>AL, AZ, AR, CA, DE, DC, MT, ND, SD</t>
  </si>
  <si>
    <t>Securian/Minnesota Life</t>
  </si>
  <si>
    <t>SecureOption Choice</t>
  </si>
  <si>
    <t>Symetra</t>
  </si>
  <si>
    <t>Select</t>
  </si>
  <si>
    <t>$50K-$99K</t>
  </si>
  <si>
    <t>$5K-$24K</t>
  </si>
  <si>
    <t>$25K-$49K</t>
  </si>
  <si>
    <t>$100K-$249K</t>
  </si>
  <si>
    <t>$250K+</t>
  </si>
  <si>
    <t>The Standard</t>
  </si>
  <si>
    <t>United of Omaha</t>
  </si>
  <si>
    <t>Ultra-Premier</t>
  </si>
  <si>
    <t>Ultra Secure Plus</t>
  </si>
  <si>
    <t>Focused Growth Annuity</t>
  </si>
  <si>
    <t>SPDA - Flexible during first year</t>
  </si>
  <si>
    <t>Issue age varies by term length — 3 or 5 yr: 0-93, 7 yr: 0-90, 10 yr: 0-80)</t>
  </si>
  <si>
    <t xml:space="preserve">Interest only </t>
  </si>
  <si>
    <t>3 and 10 yr terms are unavailable in CA</t>
  </si>
  <si>
    <t>$50K+</t>
  </si>
  <si>
    <t>Max issue age for 7 yr term is  88</t>
  </si>
  <si>
    <t>Secure Growth 5 Year</t>
  </si>
  <si>
    <t>$15K-$49K</t>
  </si>
  <si>
    <t>Premium minimum for 5-yr is $25K</t>
  </si>
  <si>
    <t>AL, AR, AZ, CO, FL, GA, IA, ID, IL, IN, KS, KY, LA, MA, MD, ME, MI, MS, MT, NC, ND, NE, NH, NM, NY, RI, SD, TN, VA, VT, WI, WV, WY</t>
  </si>
  <si>
    <t>AK, CA, CT, DE, HI, MN, MO, NV, NY, NJ, OH, OK, OR, PA, SC, TX, UT, WA</t>
  </si>
  <si>
    <t>AL, AR, AZ, CA, CO, CT, DE, FL, GA, HI, IA, ID, IL, IN, KS, KY, LA, MA, MD, ME, MI, MN, MO, MS, MT, NC, ND, NE, NH, NJ, NM, NV, NY, OH, OK, OR, PA, RI, SC, SD, TN, TX, UT, VA, VT, WA, WI, WV, WY</t>
  </si>
  <si>
    <t>CT, IN, MN, MO, NY, OH, VA</t>
  </si>
  <si>
    <t>AK, AL, AR, AZ, CA, CO, DE, FL, GA, HI, IA, ID, IL, KS, KY, LA, MA, MD, ME, MI, MS, MT, NC, ND, NE, NH, NJ, NM, NV, NY, OK, OR, PA, RI, SC, SD, TN, TX, UT, VT, WA, WI, WV, WY</t>
  </si>
  <si>
    <t>AK, AL, AR, AZ, CO, CT, FL, GA, HI, IA, ID, IL, IN, KS, KY, LA, MA, MD, ME, MI, MN, MO, MS, MT, NC, ND, NE, NH, NJ, NM, NV, NY, OH, OK, OR, PA, RI, SC, SD, TN, TX, UT, VA, VT, WA, WI, WV, WY</t>
  </si>
  <si>
    <t>CA, DE, NY</t>
  </si>
  <si>
    <t>MT, NY</t>
  </si>
  <si>
    <t>AK, CA, CT, MT, ME, NY, VT</t>
  </si>
  <si>
    <t>AK, AL, AR, AZ, CO, CT, DE, FL, GA, HI, IA, ID, IL, IN, KS, KY, LA, MA, MD, ME, MI, MN, MO, MS, MT, NC, ND, NE, NH, NJ, NM, NV, NY, OH, OK, OR, PA, RI, SC, SD, TN, TX, UT, VA, VT, WA, WI, WV, WY</t>
  </si>
  <si>
    <t>CA, NY</t>
  </si>
  <si>
    <t>CA, MT, NY</t>
  </si>
  <si>
    <t>Max limited to $750K for ages 76-89</t>
  </si>
  <si>
    <t>Annuity provides 1st year bronus, the Guarantee Period and Rates fields leverage effective yields — (4YR: Base - 1.40%, 1st YR - 2.40%; 5YR: Base - 1.45%, 1st YR - 2.45%; 7YR: Base - 1.55%, 1st YR - 2.55%; 10YR: Base - 1.70%, 1st YR - 2.55%</t>
  </si>
  <si>
    <t>Minimum of $10,000 for Pension Plan</t>
  </si>
  <si>
    <t>DE,FL,CA only 3yr &amp; 5 yr are approved</t>
  </si>
  <si>
    <t>Premium minimum for qualified plans is $2K</t>
  </si>
  <si>
    <t>3 yr requires minimum of $50K</t>
  </si>
  <si>
    <t>A1</t>
  </si>
  <si>
    <t>A2</t>
  </si>
  <si>
    <t>Comdex</t>
  </si>
  <si>
    <t>A3</t>
  </si>
  <si>
    <t>AA</t>
  </si>
  <si>
    <t>Aa3</t>
  </si>
  <si>
    <t>A++</t>
  </si>
  <si>
    <t>AA+</t>
  </si>
  <si>
    <t>AAA</t>
  </si>
  <si>
    <t>Aaa</t>
  </si>
  <si>
    <t>Max issue age for 5 &amp; 7 yr term is  83</t>
  </si>
  <si>
    <r>
      <rPr>
        <b/>
        <sz val="6.5"/>
        <rFont val="Arial Narrow"/>
        <family val="2"/>
      </rPr>
      <t>10-year</t>
    </r>
  </si>
  <si>
    <r>
      <rPr>
        <b/>
        <sz val="6.5"/>
        <rFont val="Arial Narrow"/>
        <family val="2"/>
      </rPr>
      <t>81-89</t>
    </r>
  </si>
  <si>
    <r>
      <rPr>
        <b/>
        <sz val="6.5"/>
        <rFont val="Arial Narrow"/>
        <family val="2"/>
      </rPr>
      <t>7-year</t>
    </r>
  </si>
  <si>
    <r>
      <rPr>
        <b/>
        <sz val="6.5"/>
        <rFont val="Arial Narrow"/>
        <family val="2"/>
      </rPr>
      <t>76-80</t>
    </r>
  </si>
  <si>
    <r>
      <rPr>
        <b/>
        <sz val="6.5"/>
        <rFont val="Arial Narrow"/>
        <family val="2"/>
      </rPr>
      <t>5-year</t>
    </r>
  </si>
  <si>
    <r>
      <rPr>
        <b/>
        <sz val="6.5"/>
        <rFont val="Arial Narrow"/>
        <family val="2"/>
      </rPr>
      <t>0-75</t>
    </r>
  </si>
  <si>
    <r>
      <rPr>
        <b/>
        <sz val="6.5"/>
        <rFont val="Arial Narrow"/>
        <family val="2"/>
      </rPr>
      <t>3-year</t>
    </r>
  </si>
  <si>
    <r>
      <rPr>
        <sz val="6.5"/>
        <rFont val="Arial Narrow"/>
        <family val="2"/>
      </rPr>
      <t>91-93</t>
    </r>
  </si>
  <si>
    <r>
      <rPr>
        <b/>
        <sz val="6.5"/>
        <rFont val="Arial Narrow"/>
        <family val="2"/>
      </rPr>
      <t>86-90</t>
    </r>
  </si>
  <si>
    <r>
      <rPr>
        <b/>
        <sz val="6.5"/>
        <rFont val="Arial Narrow"/>
        <family val="2"/>
      </rPr>
      <t>81-85</t>
    </r>
  </si>
  <si>
    <r>
      <rPr>
        <b/>
        <sz val="6.5"/>
        <rFont val="Arial Narrow"/>
        <family val="2"/>
      </rPr>
      <t>0-80</t>
    </r>
  </si>
  <si>
    <r>
      <rPr>
        <b/>
        <sz val="7.5"/>
        <color rgb="FFFFFFFF"/>
        <rFont val="Arial Narrow"/>
        <family val="2"/>
      </rPr>
      <t>Commissions</t>
    </r>
  </si>
  <si>
    <r>
      <rPr>
        <sz val="6.5"/>
        <rFont val="Arial Narrow"/>
        <family val="2"/>
      </rPr>
      <t>*... and Transplant surgery</t>
    </r>
  </si>
  <si>
    <r>
      <rPr>
        <sz val="6.5"/>
        <rFont val="Arial Narrow"/>
        <family val="2"/>
      </rPr>
      <t>Return of Premium built-in</t>
    </r>
  </si>
  <si>
    <r>
      <rPr>
        <b/>
        <sz val="7.5"/>
        <color rgb="FFFFFFFF"/>
        <rFont val="Arial Narrow"/>
        <family val="2"/>
      </rPr>
      <t>Remarks</t>
    </r>
  </si>
  <si>
    <r>
      <rPr>
        <sz val="6.5"/>
        <rFont val="Arial Narrow"/>
        <family val="2"/>
      </rPr>
      <t>Immediately</t>
    </r>
  </si>
  <si>
    <r>
      <rPr>
        <b/>
        <sz val="7.5"/>
        <color rgb="FFFFFFFF"/>
        <rFont val="Arial Narrow"/>
        <family val="2"/>
      </rPr>
      <t>Annuitization</t>
    </r>
  </si>
  <si>
    <r>
      <rPr>
        <sz val="6.5"/>
        <rFont val="Arial Narrow"/>
        <family val="2"/>
      </rPr>
      <t>Owner driven</t>
    </r>
  </si>
  <si>
    <r>
      <rPr>
        <b/>
        <sz val="7.5"/>
        <color rgb="FFFFFFFF"/>
        <rFont val="Arial Narrow"/>
        <family val="2"/>
      </rPr>
      <t>Death Benefit</t>
    </r>
  </si>
  <si>
    <r>
      <rPr>
        <sz val="6.5"/>
        <rFont val="Arial Narrow"/>
        <family val="2"/>
      </rPr>
      <t>death of spouse/minor dependenat, damage to residence. *</t>
    </r>
  </si>
  <si>
    <r>
      <rPr>
        <sz val="6.5"/>
        <rFont val="Arial Narrow"/>
        <family val="2"/>
      </rPr>
      <t>death of spouse/minor dependenat, damage to residence.</t>
    </r>
  </si>
  <si>
    <r>
      <rPr>
        <sz val="6.5"/>
        <rFont val="Arial Narrow"/>
        <family val="2"/>
      </rPr>
      <t>(n/a in CA) LTC, Unemployment, disability, term. illness,</t>
    </r>
  </si>
  <si>
    <r>
      <rPr>
        <sz val="6.5"/>
        <rFont val="Arial Narrow"/>
        <family val="2"/>
      </rPr>
      <t>LTC, Unemployment, disability, term. illness,</t>
    </r>
  </si>
  <si>
    <r>
      <rPr>
        <sz val="6.5"/>
        <rFont val="Arial Narrow"/>
        <family val="2"/>
      </rPr>
      <t>Terminal conditions, Nursing home residency</t>
    </r>
  </si>
  <si>
    <r>
      <rPr>
        <b/>
        <sz val="7.5"/>
        <color rgb="FFFFFFFF"/>
        <rFont val="Arial Narrow"/>
        <family val="2"/>
      </rPr>
      <t>Waivers</t>
    </r>
  </si>
  <si>
    <r>
      <rPr>
        <sz val="6.5"/>
        <rFont val="Arial Narrow"/>
        <family val="2"/>
      </rPr>
      <t>10% starting immediately</t>
    </r>
  </si>
  <si>
    <r>
      <rPr>
        <sz val="6.5"/>
        <rFont val="Arial Narrow"/>
        <family val="2"/>
      </rPr>
      <t>Interest only</t>
    </r>
  </si>
  <si>
    <r>
      <rPr>
        <b/>
        <sz val="7.5"/>
        <color rgb="FFFFFFFF"/>
        <rFont val="Arial Narrow"/>
        <family val="2"/>
      </rPr>
      <t>Free withdrawals</t>
    </r>
  </si>
  <si>
    <r>
      <rPr>
        <sz val="6.5"/>
        <rFont val="Arial Narrow"/>
        <family val="2"/>
      </rPr>
      <t>will be reinstated.</t>
    </r>
  </si>
  <si>
    <r>
      <rPr>
        <sz val="6.5"/>
        <rFont val="Arial Narrow"/>
        <family val="2"/>
      </rPr>
      <t>without surrender charges or MVA.</t>
    </r>
  </si>
  <si>
    <r>
      <rPr>
        <sz val="6.5"/>
        <rFont val="Arial Narrow"/>
        <family val="2"/>
      </rPr>
      <t>will begin automatically, and withdrawal charges</t>
    </r>
  </si>
  <si>
    <r>
      <rPr>
        <sz val="6.5"/>
        <rFont val="Arial Narrow"/>
        <family val="2"/>
      </rPr>
      <t>withdrawal charges will be reinstated.</t>
    </r>
  </si>
  <si>
    <r>
      <rPr>
        <sz val="6.5"/>
        <rFont val="Arial Narrow"/>
        <family val="2"/>
      </rPr>
      <t>surrender-charge period, you may withdraw</t>
    </r>
  </si>
  <si>
    <r>
      <rPr>
        <sz val="6.5"/>
        <rFont val="Arial Narrow"/>
        <family val="2"/>
      </rPr>
      <t>If you do nothing, a new GP of the same length</t>
    </r>
  </si>
  <si>
    <r>
      <rPr>
        <sz val="6.5"/>
        <rFont val="Arial Narrow"/>
        <family val="2"/>
      </rPr>
      <t>GP of the same length will begin automatically, and</t>
    </r>
  </si>
  <si>
    <r>
      <rPr>
        <sz val="6.5"/>
        <rFont val="Arial Narrow"/>
        <family val="2"/>
      </rPr>
      <t>begins. During the first 30 days of each subsequent</t>
    </r>
  </si>
  <si>
    <r>
      <rPr>
        <sz val="6.5"/>
        <rFont val="Arial Narrow"/>
        <family val="2"/>
      </rPr>
      <t>surrender, continue, or annuitize penalty free.</t>
    </r>
  </si>
  <si>
    <r>
      <rPr>
        <sz val="6.5"/>
        <rFont val="Arial Narrow"/>
        <family val="2"/>
      </rPr>
      <t>or annuitize penalty free. If you do nothing, a new</t>
    </r>
  </si>
  <si>
    <r>
      <rPr>
        <sz val="6.5"/>
        <rFont val="Arial Narrow"/>
        <family val="2"/>
      </rPr>
      <t>rate GP and surrender-charge automatically</t>
    </r>
  </si>
  <si>
    <r>
      <rPr>
        <sz val="6.5"/>
        <rFont val="Arial Narrow"/>
        <family val="2"/>
      </rPr>
      <t>30-day window after each 5- or 7-year GP to</t>
    </r>
  </si>
  <si>
    <r>
      <rPr>
        <sz val="6.5"/>
        <rFont val="Arial Narrow"/>
        <family val="2"/>
      </rPr>
      <t>30-day window after each 5- or 7-year GP to surrender,</t>
    </r>
  </si>
  <si>
    <r>
      <rPr>
        <sz val="6.5"/>
        <rFont val="Arial Narrow"/>
        <family val="2"/>
      </rPr>
      <t>At the end of each guarantee period, a new interest</t>
    </r>
  </si>
  <si>
    <r>
      <rPr>
        <b/>
        <sz val="7.5"/>
        <color rgb="FFFFFFFF"/>
        <rFont val="Arial Narrow"/>
        <family val="2"/>
      </rPr>
      <t>Options at end of guarantee period</t>
    </r>
  </si>
  <si>
    <r>
      <rPr>
        <sz val="6.5"/>
        <rFont val="Arial Narrow"/>
        <family val="2"/>
      </rPr>
      <t>Yes</t>
    </r>
  </si>
  <si>
    <r>
      <rPr>
        <b/>
        <sz val="7.5"/>
        <color rgb="FFFFFFFF"/>
        <rFont val="Arial Narrow"/>
        <family val="2"/>
      </rPr>
      <t>MVA</t>
    </r>
  </si>
  <si>
    <r>
      <rPr>
        <sz val="6.5"/>
        <rFont val="Arial Narrow"/>
        <family val="2"/>
      </rPr>
      <t>7-Yr: 6, 6, 6, 6, 5, 4, 3</t>
    </r>
  </si>
  <si>
    <r>
      <rPr>
        <sz val="6.5"/>
        <rFont val="Arial Narrow"/>
        <family val="2"/>
      </rPr>
      <t>7-Yr: 9, 9, 8, 7, 6, 5, 4</t>
    </r>
  </si>
  <si>
    <r>
      <rPr>
        <sz val="6.5"/>
        <rFont val="Arial Narrow"/>
        <family val="2"/>
      </rPr>
      <t>9.4, 8.5, 7.5, 6.5, 5.5, 4.5, 3.5, 2.5, 1.5, 0.5</t>
    </r>
  </si>
  <si>
    <r>
      <rPr>
        <sz val="6.5"/>
        <rFont val="Arial Narrow"/>
        <family val="2"/>
      </rPr>
      <t>5-Yr: 6, 6, 6, 6, 5</t>
    </r>
  </si>
  <si>
    <r>
      <rPr>
        <sz val="6.5"/>
        <rFont val="Arial Narrow"/>
        <family val="2"/>
      </rPr>
      <t>5-Yr: 9, 9, 8, 7, 6</t>
    </r>
  </si>
  <si>
    <r>
      <rPr>
        <sz val="6.5"/>
        <rFont val="Arial Narrow"/>
        <family val="2"/>
      </rPr>
      <t>Surrender period matches interest rate period</t>
    </r>
  </si>
  <si>
    <r>
      <rPr>
        <b/>
        <sz val="7.5"/>
        <color rgb="FFFFFFFF"/>
        <rFont val="Arial Narrow"/>
        <family val="2"/>
      </rPr>
      <t>Surrender Chgs (%)</t>
    </r>
  </si>
  <si>
    <r>
      <rPr>
        <sz val="6.5"/>
        <rFont val="Arial Narrow"/>
        <family val="2"/>
      </rPr>
      <t>Minimum Renewal Rate: 1.00%</t>
    </r>
  </si>
  <si>
    <r>
      <rPr>
        <sz val="6.5"/>
        <rFont val="Arial Narrow"/>
        <family val="2"/>
      </rPr>
      <t>Minimum Renewal Rate: 0.50%</t>
    </r>
  </si>
  <si>
    <r>
      <rPr>
        <sz val="6.5"/>
        <rFont val="Arial Narrow"/>
        <family val="2"/>
      </rPr>
      <t>Minimum Renewal Rate: 0.10%</t>
    </r>
  </si>
  <si>
    <r>
      <rPr>
        <sz val="6.5"/>
        <rFont val="Arial Narrow"/>
        <family val="2"/>
      </rPr>
      <t>n/a in CA</t>
    </r>
  </si>
  <si>
    <r>
      <rPr>
        <sz val="6.5"/>
        <rFont val="Arial Narrow"/>
        <family val="2"/>
      </rPr>
      <t>10 Year</t>
    </r>
  </si>
  <si>
    <r>
      <rPr>
        <sz val="6.5"/>
        <rFont val="Arial Narrow"/>
        <family val="2"/>
      </rPr>
      <t>7 Year</t>
    </r>
  </si>
  <si>
    <r>
      <rPr>
        <sz val="6.5"/>
        <rFont val="Arial Narrow"/>
        <family val="2"/>
      </rPr>
      <t>7-Year</t>
    </r>
  </si>
  <si>
    <r>
      <rPr>
        <sz val="6.5"/>
        <rFont val="Arial Narrow"/>
        <family val="2"/>
      </rPr>
      <t>5 Year</t>
    </r>
  </si>
  <si>
    <r>
      <rPr>
        <sz val="6.5"/>
        <rFont val="Arial Narrow"/>
        <family val="2"/>
      </rPr>
      <t>5-Year</t>
    </r>
  </si>
  <si>
    <r>
      <rPr>
        <sz val="6.5"/>
        <rFont val="Arial Narrow"/>
        <family val="2"/>
      </rPr>
      <t>3 Year</t>
    </r>
  </si>
  <si>
    <r>
      <rPr>
        <b/>
        <sz val="6.5"/>
        <rFont val="Arial Narrow"/>
        <family val="2"/>
      </rPr>
      <t>$50k +</t>
    </r>
  </si>
  <si>
    <r>
      <rPr>
        <b/>
        <sz val="6.5"/>
        <rFont val="Arial Narrow"/>
        <family val="2"/>
      </rPr>
      <t>&lt;$50k</t>
    </r>
  </si>
  <si>
    <r>
      <rPr>
        <b/>
        <sz val="6.5"/>
        <rFont val="Arial Narrow"/>
        <family val="2"/>
      </rPr>
      <t>$100k +</t>
    </r>
  </si>
  <si>
    <r>
      <rPr>
        <b/>
        <sz val="6.5"/>
        <rFont val="Arial Narrow"/>
        <family val="2"/>
      </rPr>
      <t>&lt;$100k</t>
    </r>
  </si>
  <si>
    <r>
      <rPr>
        <b/>
        <sz val="7.5"/>
        <color rgb="FFFFFFFF"/>
        <rFont val="Arial Narrow"/>
        <family val="2"/>
      </rPr>
      <t>Guarantee Periods and Rates</t>
    </r>
  </si>
  <si>
    <r>
      <rPr>
        <sz val="6.5"/>
        <rFont val="Arial Narrow"/>
        <family val="2"/>
      </rPr>
      <t>No</t>
    </r>
  </si>
  <si>
    <r>
      <rPr>
        <b/>
        <sz val="7.5"/>
        <color rgb="FFFFFFFF"/>
        <rFont val="Arial Narrow"/>
        <family val="2"/>
      </rPr>
      <t>Crump's eApp</t>
    </r>
  </si>
  <si>
    <r>
      <rPr>
        <sz val="6.5"/>
        <rFont val="Arial Narrow"/>
        <family val="2"/>
      </rPr>
      <t>Max: $1 M w/o approval</t>
    </r>
  </si>
  <si>
    <r>
      <rPr>
        <sz val="6.5"/>
        <rFont val="Arial Narrow"/>
        <family val="2"/>
      </rPr>
      <t>Max: $3 M w/o approval</t>
    </r>
  </si>
  <si>
    <r>
      <rPr>
        <sz val="6.5"/>
        <rFont val="Arial Narrow"/>
        <family val="2"/>
      </rPr>
      <t>Min: $5,000  (Min. additional: $500)</t>
    </r>
  </si>
  <si>
    <r>
      <rPr>
        <sz val="6.5"/>
        <rFont val="Arial Narrow"/>
        <family val="2"/>
      </rPr>
      <t>Min: $25,000  (Min. additional: $500)</t>
    </r>
  </si>
  <si>
    <r>
      <rPr>
        <sz val="6.5"/>
        <rFont val="Arial Narrow"/>
        <family val="2"/>
      </rPr>
      <t>Min: $15,000</t>
    </r>
  </si>
  <si>
    <r>
      <rPr>
        <b/>
        <sz val="7.5"/>
        <color rgb="FFFFFFFF"/>
        <rFont val="Arial Narrow"/>
        <family val="2"/>
      </rPr>
      <t>Premium Min. / Max.</t>
    </r>
  </si>
  <si>
    <r>
      <rPr>
        <sz val="6.5"/>
        <rFont val="Arial Narrow"/>
        <family val="2"/>
      </rPr>
      <t>7-yr: 0-88</t>
    </r>
  </si>
  <si>
    <r>
      <rPr>
        <sz val="6.5"/>
        <rFont val="Arial Narrow"/>
        <family val="2"/>
      </rPr>
      <t>10 yr: 0-80</t>
    </r>
  </si>
  <si>
    <r>
      <rPr>
        <sz val="6.5"/>
        <rFont val="Arial Narrow"/>
        <family val="2"/>
      </rPr>
      <t>0-89</t>
    </r>
  </si>
  <si>
    <r>
      <rPr>
        <sz val="6.5"/>
        <rFont val="Arial Narrow"/>
        <family val="2"/>
      </rPr>
      <t>5-yr: 0-89</t>
    </r>
  </si>
  <si>
    <r>
      <rPr>
        <sz val="6.5"/>
        <rFont val="Arial Narrow"/>
        <family val="2"/>
      </rPr>
      <t>3 or 5 yr: 0-93       /          7 yr: 0-90</t>
    </r>
  </si>
  <si>
    <r>
      <rPr>
        <b/>
        <sz val="7.5"/>
        <color rgb="FFFFFFFF"/>
        <rFont val="Arial Narrow"/>
        <family val="2"/>
      </rPr>
      <t>Issue Ages</t>
    </r>
  </si>
  <si>
    <r>
      <rPr>
        <sz val="6.5"/>
        <rFont val="Arial Narrow"/>
        <family val="2"/>
      </rPr>
      <t>CA: 5 &amp; 7 options only (old version of the product in CA)</t>
    </r>
  </si>
  <si>
    <r>
      <rPr>
        <sz val="6.5"/>
        <rFont val="Arial Narrow"/>
        <family val="2"/>
      </rPr>
      <t>MT, NY</t>
    </r>
  </si>
  <si>
    <r>
      <rPr>
        <sz val="6.5"/>
        <rFont val="Arial Narrow"/>
        <family val="2"/>
      </rPr>
      <t>CA, MT, NY</t>
    </r>
  </si>
  <si>
    <r>
      <rPr>
        <sz val="6.5"/>
        <rFont val="Arial Narrow"/>
        <family val="2"/>
      </rPr>
      <t>NY</t>
    </r>
  </si>
  <si>
    <r>
      <rPr>
        <b/>
        <sz val="7.5"/>
        <color rgb="FFFFFFFF"/>
        <rFont val="Arial Narrow"/>
        <family val="2"/>
      </rPr>
      <t>States Not Approved</t>
    </r>
  </si>
  <si>
    <r>
      <rPr>
        <sz val="6.5"/>
        <rFont val="Arial Narrow"/>
        <family val="2"/>
      </rPr>
      <t>A+  A.M. Best | AA-  Standard &amp; Poors | 93  Comdex</t>
    </r>
  </si>
  <si>
    <r>
      <rPr>
        <sz val="6.5"/>
        <rFont val="Arial Narrow"/>
        <family val="2"/>
      </rPr>
      <t>A  A.M. Best | A+  Standard &amp; Poors | 82  Comdex</t>
    </r>
  </si>
  <si>
    <r>
      <rPr>
        <b/>
        <sz val="7.5"/>
        <color rgb="FFFFFFFF"/>
        <rFont val="Arial Narrow"/>
        <family val="2"/>
      </rPr>
      <t>Carrier Ratings</t>
    </r>
  </si>
  <si>
    <r>
      <rPr>
        <b/>
        <sz val="6.5"/>
        <rFont val="Arial"/>
        <family val="2"/>
      </rPr>
      <t>SPDA (Flexible during first year)</t>
    </r>
  </si>
  <si>
    <r>
      <rPr>
        <b/>
        <sz val="6.5"/>
        <rFont val="Arial"/>
        <family val="2"/>
      </rPr>
      <t>SPDA (Flexible for first 90 days)</t>
    </r>
  </si>
  <si>
    <r>
      <rPr>
        <b/>
        <sz val="8"/>
        <rFont val="Arial"/>
        <family val="2"/>
      </rPr>
      <t>Ultra Secure Plus</t>
    </r>
  </si>
  <si>
    <r>
      <rPr>
        <b/>
        <sz val="8"/>
        <rFont val="Arial"/>
        <family val="2"/>
      </rPr>
      <t>Ultra-Premier</t>
    </r>
  </si>
  <si>
    <r>
      <rPr>
        <b/>
        <sz val="8"/>
        <rFont val="Arial"/>
        <family val="2"/>
      </rPr>
      <t>Focused Growth Annuity</t>
    </r>
  </si>
  <si>
    <r>
      <rPr>
        <b/>
        <sz val="7.5"/>
        <color rgb="FFFFFFFF"/>
        <rFont val="Arial Narrow"/>
        <family val="2"/>
      </rPr>
      <t>Product Name</t>
    </r>
  </si>
  <si>
    <r>
      <rPr>
        <b/>
        <sz val="11"/>
        <color rgb="FFFFFFFF"/>
        <rFont val="Arial"/>
        <family val="2"/>
      </rPr>
      <t>United of Omaha</t>
    </r>
  </si>
  <si>
    <r>
      <rPr>
        <b/>
        <sz val="11"/>
        <color rgb="FFFFFFFF"/>
        <rFont val="Arial"/>
        <family val="2"/>
      </rPr>
      <t>The Standard</t>
    </r>
  </si>
  <si>
    <r>
      <rPr>
        <b/>
        <sz val="6.5"/>
        <rFont val="Arial Narrow"/>
        <family val="2"/>
      </rPr>
      <t xml:space="preserve">9-year         </t>
    </r>
    <r>
      <rPr>
        <sz val="6.5"/>
        <rFont val="Arial Narrow"/>
        <family val="2"/>
      </rPr>
      <t xml:space="preserve">2.00%          0.75%          0.38%
</t>
    </r>
    <r>
      <rPr>
        <sz val="6.5"/>
        <rFont val="Arial Narrow"/>
        <family val="2"/>
      </rPr>
      <t>Trail option available</t>
    </r>
  </si>
  <si>
    <r>
      <rPr>
        <sz val="6.5"/>
        <rFont val="Arial Narrow"/>
        <family val="2"/>
      </rPr>
      <t xml:space="preserve">All above comp include a 0.50% bonus, which is
</t>
    </r>
    <r>
      <rPr>
        <sz val="6.5"/>
        <rFont val="Arial Narrow"/>
        <family val="2"/>
      </rPr>
      <t>available for paper &amp; eApp apps submitted from 8/26 through 12/27.</t>
    </r>
  </si>
  <si>
    <r>
      <rPr>
        <b/>
        <sz val="6.5"/>
        <rFont val="Arial Narrow"/>
        <family val="2"/>
      </rPr>
      <t>76-85</t>
    </r>
  </si>
  <si>
    <r>
      <rPr>
        <sz val="6.5"/>
        <rFont val="Arial Narrow"/>
        <family val="2"/>
      </rPr>
      <t>After 1st contract year</t>
    </r>
  </si>
  <si>
    <r>
      <rPr>
        <sz val="6.5"/>
        <rFont val="Arial Narrow"/>
        <family val="2"/>
      </rPr>
      <t>After 1st contract anniversary, adjusted by MVA</t>
    </r>
  </si>
  <si>
    <r>
      <rPr>
        <sz val="6.5"/>
        <rFont val="Arial Narrow"/>
        <family val="2"/>
      </rPr>
      <t>Call for info</t>
    </r>
  </si>
  <si>
    <r>
      <rPr>
        <b/>
        <sz val="7.5"/>
        <color rgb="FFFFFFFF"/>
        <rFont val="Arial Narrow"/>
        <family val="2"/>
      </rPr>
      <t xml:space="preserve">Annuitization                       </t>
    </r>
    <r>
      <rPr>
        <sz val="6.5"/>
        <rFont val="Arial Narrow"/>
        <family val="2"/>
      </rPr>
      <t>Call for details</t>
    </r>
  </si>
  <si>
    <r>
      <rPr>
        <b/>
        <sz val="7.5"/>
        <color rgb="FFFFFFFF"/>
        <rFont val="Arial Narrow"/>
        <family val="2"/>
      </rPr>
      <t xml:space="preserve">Death Benefit                       </t>
    </r>
    <r>
      <rPr>
        <vertAlign val="superscript"/>
        <sz val="6.5"/>
        <rFont val="Arial Narrow"/>
        <family val="2"/>
      </rPr>
      <t>Owner driven</t>
    </r>
  </si>
  <si>
    <r>
      <rPr>
        <sz val="6.5"/>
        <rFont val="Arial Narrow"/>
        <family val="2"/>
      </rPr>
      <t>Confinement waiver</t>
    </r>
  </si>
  <si>
    <r>
      <rPr>
        <sz val="6.5"/>
        <rFont val="Arial Narrow"/>
        <family val="2"/>
      </rPr>
      <t>Hospital, Medical Care, and Terminal Condition waivers</t>
    </r>
  </si>
  <si>
    <r>
      <rPr>
        <sz val="6.5"/>
        <rFont val="Arial Narrow"/>
        <family val="2"/>
      </rPr>
      <t>n/a</t>
    </r>
  </si>
  <si>
    <r>
      <rPr>
        <b/>
        <sz val="7.5"/>
        <color rgb="FFFFFFFF"/>
        <rFont val="Arial Narrow"/>
        <family val="2"/>
      </rPr>
      <t xml:space="preserve">Waivers                                </t>
    </r>
    <r>
      <rPr>
        <vertAlign val="superscript"/>
        <sz val="6.5"/>
        <rFont val="Arial Narrow"/>
        <family val="2"/>
      </rPr>
      <t>n/a</t>
    </r>
  </si>
  <si>
    <r>
      <rPr>
        <sz val="6.5"/>
        <rFont val="Arial Narrow"/>
        <family val="2"/>
      </rPr>
      <t>10% after 1st year</t>
    </r>
  </si>
  <si>
    <r>
      <rPr>
        <sz val="6.5"/>
        <rFont val="Arial Narrow"/>
        <family val="2"/>
      </rPr>
      <t>5% in 1st year, 10% starting in 2nd year</t>
    </r>
  </si>
  <si>
    <r>
      <rPr>
        <b/>
        <sz val="7.5"/>
        <color rgb="FFFFFFFF"/>
        <rFont val="Arial Narrow"/>
        <family val="2"/>
      </rPr>
      <t xml:space="preserve">Free withdrawals                 </t>
    </r>
    <r>
      <rPr>
        <sz val="6.5"/>
        <rFont val="Arial Narrow"/>
        <family val="2"/>
      </rPr>
      <t>10% starting in 2nd year</t>
    </r>
  </si>
  <si>
    <r>
      <rPr>
        <sz val="6.5"/>
        <rFont val="Arial Narrow"/>
        <family val="2"/>
      </rPr>
      <t>Surrender ends. Rate will renew annually</t>
    </r>
  </si>
  <si>
    <r>
      <rPr>
        <sz val="6.5"/>
        <rFont val="Arial Narrow"/>
        <family val="2"/>
      </rPr>
      <t xml:space="preserve">1) Continue the annuity with an annual renewal rate
</t>
    </r>
    <r>
      <rPr>
        <sz val="6.5"/>
        <rFont val="Arial Narrow"/>
        <family val="2"/>
      </rPr>
      <t xml:space="preserve">2) Annuitize
</t>
    </r>
    <r>
      <rPr>
        <sz val="6.5"/>
        <rFont val="Arial Narrow"/>
        <family val="2"/>
      </rPr>
      <t>3) Surrender</t>
    </r>
  </si>
  <si>
    <r>
      <rPr>
        <sz val="6.5"/>
        <rFont val="Arial Narrow"/>
        <family val="2"/>
      </rPr>
      <t xml:space="preserve">3 or 5 options: 30-day penalty-free window. If you do </t>
    </r>
    <r>
      <rPr>
        <b/>
        <vertAlign val="superscript"/>
        <sz val="7.5"/>
        <color rgb="FFFFFFFF"/>
        <rFont val="Arial Narrow"/>
        <family val="2"/>
      </rPr>
      <t xml:space="preserve">Options at end of                </t>
    </r>
    <r>
      <rPr>
        <sz val="6.5"/>
        <rFont val="Arial Narrow"/>
        <family val="2"/>
      </rPr>
      <t xml:space="preserve">nothing, the initial 3 or 5 yr GP will automatically renew: </t>
    </r>
    <r>
      <rPr>
        <b/>
        <sz val="7.5"/>
        <color rgb="FFFFFFFF"/>
        <rFont val="Arial Narrow"/>
        <family val="2"/>
      </rPr>
      <t xml:space="preserve">guarantee period                  </t>
    </r>
    <r>
      <rPr>
        <vertAlign val="superscript"/>
        <sz val="6.5"/>
        <rFont val="Arial Narrow"/>
        <family val="2"/>
      </rPr>
      <t xml:space="preserve">new surrender charge &amp; rate will apply
</t>
    </r>
    <r>
      <rPr>
        <sz val="6.5"/>
        <rFont val="Arial Narrow"/>
        <family val="2"/>
      </rPr>
      <t xml:space="preserve">7 yr option: renewals are on an annual basis and without a
</t>
    </r>
    <r>
      <rPr>
        <sz val="6.5"/>
        <rFont val="Arial Narrow"/>
        <family val="2"/>
      </rPr>
      <t>new surrender charge schedule</t>
    </r>
  </si>
  <si>
    <r>
      <rPr>
        <sz val="6.5"/>
        <rFont val="Arial Narrow"/>
        <family val="2"/>
      </rPr>
      <t>Yes  (non-MVA in CA)</t>
    </r>
  </si>
  <si>
    <r>
      <rPr>
        <b/>
        <sz val="7.5"/>
        <color rgb="FFFFFFFF"/>
        <rFont val="Arial Narrow"/>
        <family val="2"/>
      </rPr>
      <t xml:space="preserve">MVA                                      </t>
    </r>
    <r>
      <rPr>
        <sz val="6.5"/>
        <rFont val="Arial Narrow"/>
        <family val="2"/>
      </rPr>
      <t>Yes</t>
    </r>
  </si>
  <si>
    <r>
      <rPr>
        <sz val="6.5"/>
        <rFont val="Arial Narrow"/>
        <family val="2"/>
      </rPr>
      <t>7-yr: 8, 8, 7, 7, 6, 5, 4, 0</t>
    </r>
  </si>
  <si>
    <r>
      <rPr>
        <sz val="6.5"/>
        <rFont val="Arial Narrow"/>
        <family val="2"/>
      </rPr>
      <t>5, 4, 3, 0    /    9-Yr: 9, 8, 7, 6, 5, 4, 3, 2, 1, 0</t>
    </r>
  </si>
  <si>
    <r>
      <rPr>
        <sz val="6.5"/>
        <rFont val="Arial Narrow"/>
        <family val="2"/>
      </rPr>
      <t>7 Yr: 9, 8, 7, 6, 5, 4, 3</t>
    </r>
  </si>
  <si>
    <r>
      <rPr>
        <sz val="6.5"/>
        <rFont val="Arial Narrow"/>
        <family val="2"/>
      </rPr>
      <t>5-yr: 7, 7, 7, 6, 5, 0</t>
    </r>
  </si>
  <si>
    <r>
      <rPr>
        <sz val="6.5"/>
        <rFont val="Arial Narrow"/>
        <family val="2"/>
      </rPr>
      <t>3-Yr: 9, 8, 7, 0   /   5-Yr: 9, 8, 7, 6, 5, 0   /   7-Yr: 9, 8, 7, 6,</t>
    </r>
  </si>
  <si>
    <r>
      <rPr>
        <sz val="6.5"/>
        <rFont val="Arial Narrow"/>
        <family val="2"/>
      </rPr>
      <t>5 Yrs: 7, 7, 7, 6, 5, 0</t>
    </r>
  </si>
  <si>
    <r>
      <rPr>
        <b/>
        <vertAlign val="subscript"/>
        <sz val="7.5"/>
        <color rgb="FFFFFFFF"/>
        <rFont val="Arial Narrow"/>
        <family val="2"/>
      </rPr>
      <t xml:space="preserve">Surrender Chgs (%)            </t>
    </r>
    <r>
      <rPr>
        <sz val="6.5"/>
        <rFont val="Arial Narrow"/>
        <family val="2"/>
      </rPr>
      <t>3 Yr: 9, 8, 7        /        5 Yr: 9, 8, 7, 6, 5</t>
    </r>
  </si>
  <si>
    <r>
      <rPr>
        <sz val="6.5"/>
        <rFont val="Arial Narrow"/>
        <family val="2"/>
      </rPr>
      <t>Minimum Renewal Rate:1.75%</t>
    </r>
  </si>
  <si>
    <r>
      <rPr>
        <sz val="6.5"/>
        <rFont val="Arial Narrow"/>
        <family val="2"/>
      </rPr>
      <t>Minimum Renewal Rate:</t>
    </r>
  </si>
  <si>
    <r>
      <rPr>
        <sz val="6.5"/>
        <rFont val="Arial Narrow"/>
        <family val="2"/>
      </rPr>
      <t>9 Year</t>
    </r>
  </si>
  <si>
    <r>
      <rPr>
        <sz val="6.5"/>
        <rFont val="Arial Narrow"/>
        <family val="2"/>
      </rPr>
      <t>$250K +</t>
    </r>
  </si>
  <si>
    <r>
      <rPr>
        <sz val="6.5"/>
        <rFont val="Arial Narrow"/>
        <family val="2"/>
      </rPr>
      <t>$100k-$249K</t>
    </r>
  </si>
  <si>
    <r>
      <rPr>
        <sz val="6.5"/>
        <rFont val="Arial Narrow"/>
        <family val="2"/>
      </rPr>
      <t>$50k - $99K</t>
    </r>
  </si>
  <si>
    <r>
      <rPr>
        <sz val="6.5"/>
        <rFont val="Arial Narrow"/>
        <family val="2"/>
      </rPr>
      <t>&lt;$50k</t>
    </r>
  </si>
  <si>
    <r>
      <rPr>
        <b/>
        <sz val="7.5"/>
        <color rgb="FFFFFFFF"/>
        <rFont val="Arial Narrow"/>
        <family val="2"/>
      </rPr>
      <t>and Rates</t>
    </r>
  </si>
  <si>
    <r>
      <rPr>
        <b/>
        <sz val="7.5"/>
        <color rgb="FFFFFFFF"/>
        <rFont val="Arial Narrow"/>
        <family val="2"/>
      </rPr>
      <t>Guarantee Periods</t>
    </r>
  </si>
  <si>
    <r>
      <rPr>
        <b/>
        <sz val="6.5"/>
        <rFont val="Arial Narrow"/>
        <family val="2"/>
      </rPr>
      <t xml:space="preserve">$100k +        $50k +         $15k +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6.5"/>
        <rFont val="Arial Narrow"/>
        <family val="2"/>
      </rPr>
      <t xml:space="preserve">With Guaranteed Return of Purchase Payment
</t>
    </r>
    <r>
      <rPr>
        <sz val="6.5"/>
        <rFont val="Arial Narrow"/>
        <family val="2"/>
      </rPr>
      <t>3 Year          2.30%          1.60%          1.00%                                                                                                                                                           Rates for CA, Non-MVA State</t>
    </r>
  </si>
  <si>
    <r>
      <rPr>
        <sz val="6.5"/>
        <rFont val="Arial Narrow"/>
        <family val="2"/>
      </rPr>
      <t>California</t>
    </r>
  </si>
  <si>
    <r>
      <rPr>
        <sz val="6.5"/>
        <rFont val="Arial Narrow"/>
        <family val="2"/>
      </rPr>
      <t>Rates in</t>
    </r>
  </si>
  <si>
    <r>
      <rPr>
        <b/>
        <sz val="6.5"/>
        <rFont val="Arial Narrow"/>
        <family val="2"/>
      </rPr>
      <t>&gt;$25K</t>
    </r>
  </si>
  <si>
    <r>
      <rPr>
        <b/>
        <sz val="6.5"/>
        <rFont val="Arial Narrow"/>
        <family val="2"/>
      </rPr>
      <t>&lt;$25K</t>
    </r>
  </si>
  <si>
    <r>
      <rPr>
        <b/>
        <sz val="6.5"/>
        <rFont val="Arial Narrow"/>
        <family val="2"/>
      </rPr>
      <t>$15k +</t>
    </r>
  </si>
  <si>
    <r>
      <rPr>
        <sz val="6.5"/>
        <rFont val="Arial Narrow"/>
        <family val="2"/>
      </rPr>
      <t>Max: $2 M w/o approval</t>
    </r>
  </si>
  <si>
    <r>
      <rPr>
        <sz val="6.5"/>
        <rFont val="Arial Narrow"/>
        <family val="2"/>
      </rPr>
      <t>Max: $750k w/o approval</t>
    </r>
  </si>
  <si>
    <r>
      <rPr>
        <sz val="6.5"/>
        <rFont val="Arial Narrow"/>
        <family val="2"/>
      </rPr>
      <t>5-yr: $25,000      7-yr: $10,000</t>
    </r>
  </si>
  <si>
    <r>
      <rPr>
        <sz val="6.5"/>
        <rFont val="Arial Narrow"/>
        <family val="2"/>
      </rPr>
      <t>Min: $25,000</t>
    </r>
  </si>
  <si>
    <r>
      <rPr>
        <b/>
        <sz val="7.5"/>
        <color rgb="FFFFFFFF"/>
        <rFont val="Arial Narrow"/>
        <family val="2"/>
      </rPr>
      <t xml:space="preserve">Premium Min. / Max.           </t>
    </r>
    <r>
      <rPr>
        <vertAlign val="superscript"/>
        <sz val="6.5"/>
        <rFont val="Arial Narrow"/>
        <family val="2"/>
      </rPr>
      <t>Min: $15,000</t>
    </r>
  </si>
  <si>
    <r>
      <rPr>
        <sz val="6.5"/>
        <rFont val="Arial Narrow"/>
        <family val="2"/>
      </rPr>
      <t>0-90 if guaranteed return of purchase payment is elected</t>
    </r>
  </si>
  <si>
    <r>
      <rPr>
        <sz val="6.5"/>
        <rFont val="Arial Narrow"/>
        <family val="2"/>
      </rPr>
      <t>0-85</t>
    </r>
  </si>
  <si>
    <r>
      <rPr>
        <sz val="6.5"/>
        <rFont val="Arial Narrow"/>
        <family val="2"/>
      </rPr>
      <t>0-90</t>
    </r>
  </si>
  <si>
    <r>
      <rPr>
        <b/>
        <vertAlign val="subscript"/>
        <sz val="7.5"/>
        <color rgb="FFFFFFFF"/>
        <rFont val="Arial Narrow"/>
        <family val="2"/>
      </rPr>
      <t xml:space="preserve">Issue Ages                           </t>
    </r>
    <r>
      <rPr>
        <sz val="6.5"/>
        <rFont val="Arial Narrow"/>
        <family val="2"/>
      </rPr>
      <t>15 days to 90</t>
    </r>
  </si>
  <si>
    <r>
      <rPr>
        <sz val="6.5"/>
        <rFont val="Arial Narrow"/>
        <family val="2"/>
      </rPr>
      <t>A+  A.M. Best  |  A Standard &amp; Poors  | 80 Comdex Approved in all states</t>
    </r>
  </si>
  <si>
    <r>
      <rPr>
        <sz val="6.5"/>
        <rFont val="Arial Narrow"/>
        <family val="2"/>
      </rPr>
      <t>A+  A.M. Best  |  AA- Standard &amp; Poors  | 95 Comdex NY</t>
    </r>
  </si>
  <si>
    <r>
      <rPr>
        <sz val="6.5"/>
        <rFont val="Arial Narrow"/>
        <family val="2"/>
      </rPr>
      <t xml:space="preserve">A-  A.M. Best
</t>
    </r>
    <r>
      <rPr>
        <sz val="6.5"/>
        <rFont val="Arial Narrow"/>
        <family val="2"/>
      </rPr>
      <t>AL, AZ, AR, CA, DE, DC, MT, ND, SD</t>
    </r>
  </si>
  <si>
    <r>
      <rPr>
        <sz val="6.5"/>
        <rFont val="Arial Narrow"/>
        <family val="2"/>
      </rPr>
      <t>A-  A.M. Best AK, CT, MT, ME, NY, VT</t>
    </r>
  </si>
  <si>
    <r>
      <rPr>
        <b/>
        <sz val="7.5"/>
        <color rgb="FFFFFFFF"/>
        <rFont val="Arial Narrow"/>
        <family val="2"/>
      </rPr>
      <t xml:space="preserve">Carrier Ratings
</t>
    </r>
    <r>
      <rPr>
        <b/>
        <sz val="7.5"/>
        <color rgb="FFFFFFFF"/>
        <rFont val="Arial Narrow"/>
        <family val="2"/>
      </rPr>
      <t>States Not Approved</t>
    </r>
  </si>
  <si>
    <r>
      <rPr>
        <b/>
        <sz val="6.5"/>
        <rFont val="Arial"/>
        <family val="2"/>
      </rPr>
      <t>SPDA (Flexible in 1st year)</t>
    </r>
  </si>
  <si>
    <r>
      <rPr>
        <b/>
        <sz val="6.5"/>
        <rFont val="Arial"/>
        <family val="2"/>
      </rPr>
      <t>SPDA</t>
    </r>
  </si>
  <si>
    <r>
      <rPr>
        <b/>
        <sz val="8"/>
        <rFont val="Arial"/>
        <family val="2"/>
      </rPr>
      <t>Select</t>
    </r>
  </si>
  <si>
    <r>
      <rPr>
        <b/>
        <sz val="8"/>
        <rFont val="Arial"/>
        <family val="2"/>
      </rPr>
      <t>SecureOption Choice</t>
    </r>
  </si>
  <si>
    <r>
      <rPr>
        <b/>
        <sz val="8"/>
        <rFont val="Arial"/>
        <family val="2"/>
      </rPr>
      <t>SPDA 5 &amp; 5</t>
    </r>
  </si>
  <si>
    <r>
      <rPr>
        <b/>
        <sz val="8"/>
        <rFont val="Arial"/>
        <family val="2"/>
      </rPr>
      <t>Milestone MYGA</t>
    </r>
  </si>
  <si>
    <r>
      <rPr>
        <b/>
        <sz val="11"/>
        <color rgb="FFFFFFFF"/>
        <rFont val="Arial"/>
        <family val="2"/>
      </rPr>
      <t>Symetra</t>
    </r>
  </si>
  <si>
    <r>
      <rPr>
        <b/>
        <sz val="11"/>
        <color rgb="FFFFFFFF"/>
        <rFont val="Arial"/>
        <family val="2"/>
      </rPr>
      <t>Securian/Minnesota Life</t>
    </r>
  </si>
  <si>
    <r>
      <rPr>
        <b/>
        <sz val="11"/>
        <color rgb="FFFFFFFF"/>
        <rFont val="Arial"/>
        <family val="2"/>
      </rPr>
      <t>Security Mutual</t>
    </r>
  </si>
  <si>
    <r>
      <rPr>
        <b/>
        <sz val="11"/>
        <color rgb="FFFFFFFF"/>
        <rFont val="Arial"/>
        <family val="2"/>
      </rPr>
      <t>Sagicor</t>
    </r>
  </si>
  <si>
    <r>
      <rPr>
        <sz val="6.5"/>
        <rFont val="Arial Narrow"/>
        <family val="2"/>
      </rPr>
      <t xml:space="preserve">2.00%
</t>
    </r>
    <r>
      <rPr>
        <sz val="6.5"/>
        <rFont val="Arial Narrow"/>
        <family val="2"/>
      </rPr>
      <t>.</t>
    </r>
  </si>
  <si>
    <r>
      <rPr>
        <b/>
        <sz val="6.5"/>
        <rFont val="Arial Narrow"/>
        <family val="2"/>
      </rPr>
      <t xml:space="preserve">7-year         </t>
    </r>
    <r>
      <rPr>
        <sz val="6.5"/>
        <rFont val="Arial Narrow"/>
        <family val="2"/>
      </rPr>
      <t xml:space="preserve">3.00%
</t>
    </r>
    <r>
      <rPr>
        <sz val="6.5"/>
        <rFont val="Arial Narrow"/>
        <family val="2"/>
      </rPr>
      <t>Trail options available</t>
    </r>
  </si>
  <si>
    <r>
      <rPr>
        <b/>
        <sz val="6.5"/>
        <rFont val="Arial Narrow"/>
        <family val="2"/>
      </rPr>
      <t>9-year</t>
    </r>
  </si>
  <si>
    <r>
      <rPr>
        <b/>
        <sz val="6.5"/>
        <rFont val="Arial Narrow"/>
        <family val="2"/>
      </rPr>
      <t>6-year</t>
    </r>
  </si>
  <si>
    <r>
      <rPr>
        <b/>
        <sz val="6.5"/>
        <rFont val="Arial Narrow"/>
        <family val="2"/>
      </rPr>
      <t>4-year</t>
    </r>
  </si>
  <si>
    <r>
      <rPr>
        <b/>
        <sz val="6.5"/>
        <rFont val="Arial Narrow"/>
        <family val="2"/>
      </rPr>
      <t>7-Year</t>
    </r>
  </si>
  <si>
    <r>
      <rPr>
        <b/>
        <sz val="6.5"/>
        <rFont val="Arial Narrow"/>
        <family val="2"/>
      </rPr>
      <t>5-Year</t>
    </r>
  </si>
  <si>
    <r>
      <rPr>
        <b/>
        <sz val="6.5"/>
        <rFont val="Arial Narrow"/>
        <family val="2"/>
      </rPr>
      <t>80-85</t>
    </r>
  </si>
  <si>
    <r>
      <rPr>
        <b/>
        <sz val="6.5"/>
        <rFont val="Arial Narrow"/>
        <family val="2"/>
      </rPr>
      <t>0-79</t>
    </r>
  </si>
  <si>
    <r>
      <rPr>
        <b/>
        <sz val="7.5"/>
        <color rgb="FFFFFFFF"/>
        <rFont val="Arial Narrow"/>
        <family val="2"/>
      </rPr>
      <t xml:space="preserve">Annuitization                       </t>
    </r>
    <r>
      <rPr>
        <sz val="6.5"/>
        <rFont val="Arial Narrow"/>
        <family val="2"/>
      </rPr>
      <t>After guarantee period (in FL, after 1 year)</t>
    </r>
  </si>
  <si>
    <r>
      <rPr>
        <b/>
        <vertAlign val="subscript"/>
        <sz val="7.5"/>
        <color rgb="FFFFFFFF"/>
        <rFont val="Arial Narrow"/>
        <family val="2"/>
      </rPr>
      <t xml:space="preserve">Death Benefit                       </t>
    </r>
    <r>
      <rPr>
        <sz val="6.5"/>
        <rFont val="Arial Narrow"/>
        <family val="2"/>
      </rPr>
      <t>Owner and Annuitant driven</t>
    </r>
  </si>
  <si>
    <r>
      <rPr>
        <sz val="6.5"/>
        <rFont val="Arial Narrow"/>
        <family val="2"/>
      </rPr>
      <t>Illness (n/a in MA), Unemployment (n/a in CT)</t>
    </r>
  </si>
  <si>
    <r>
      <rPr>
        <sz val="6.5"/>
        <rFont val="Arial Narrow"/>
        <family val="2"/>
      </rPr>
      <t>confinement waivers</t>
    </r>
  </si>
  <si>
    <r>
      <rPr>
        <sz val="6.5"/>
        <rFont val="Arial Narrow"/>
        <family val="2"/>
      </rPr>
      <t>by 10%. Must be 75 or younger at issue. Avail all states.</t>
    </r>
  </si>
  <si>
    <r>
      <rPr>
        <sz val="6.5"/>
        <rFont val="Arial Narrow"/>
        <family val="2"/>
      </rPr>
      <t>Nursing Facility Confinement (n/a MA), Terminal</t>
    </r>
  </si>
  <si>
    <r>
      <rPr>
        <sz val="6.5"/>
        <rFont val="Arial Narrow"/>
        <family val="2"/>
      </rPr>
      <t>Terminal illness (n/a in NC), disability (n/a in MO)</t>
    </r>
  </si>
  <si>
    <r>
      <rPr>
        <sz val="6.5"/>
        <rFont val="Arial Narrow"/>
        <family val="2"/>
      </rPr>
      <t>Terminal illness (n/a in NJ, OR), disability,</t>
    </r>
  </si>
  <si>
    <r>
      <rPr>
        <b/>
        <vertAlign val="subscript"/>
        <sz val="7.5"/>
        <color rgb="FFFFFFFF"/>
        <rFont val="Arial Narrow"/>
        <family val="2"/>
      </rPr>
      <t xml:space="preserve">Waivers                                </t>
    </r>
    <r>
      <rPr>
        <sz val="6.5"/>
        <rFont val="Arial Narrow"/>
        <family val="2"/>
      </rPr>
      <t>Nursing home waiver increases free withdrawals amount</t>
    </r>
  </si>
  <si>
    <r>
      <rPr>
        <sz val="6.5"/>
        <rFont val="Arial Narrow"/>
        <family val="2"/>
      </rPr>
      <t>15% starting immediately</t>
    </r>
  </si>
  <si>
    <r>
      <rPr>
        <b/>
        <sz val="7.5"/>
        <color rgb="FFFFFFFF"/>
        <rFont val="Arial Narrow"/>
        <family val="2"/>
      </rPr>
      <t xml:space="preserve">Free withdrawals                 </t>
    </r>
    <r>
      <rPr>
        <sz val="6.5"/>
        <rFont val="Arial Narrow"/>
        <family val="2"/>
      </rPr>
      <t>Interest earned the prior year. Can start in year 1.</t>
    </r>
  </si>
  <si>
    <r>
      <rPr>
        <sz val="6.5"/>
        <rFont val="Arial Narrow"/>
        <family val="2"/>
      </rPr>
      <t xml:space="preserve">2. Begin annuity income payments (Annuitize)
</t>
    </r>
    <r>
      <rPr>
        <sz val="6.5"/>
        <rFont val="Arial Narrow"/>
        <family val="2"/>
      </rPr>
      <t>3. Do nothing. Receive an annual renewal rate and remain free of surrender charges.</t>
    </r>
  </si>
  <si>
    <r>
      <rPr>
        <sz val="6.5"/>
        <rFont val="Arial Narrow"/>
        <family val="2"/>
      </rPr>
      <t>end.</t>
    </r>
  </si>
  <si>
    <r>
      <rPr>
        <sz val="6.5"/>
        <rFont val="Arial Narrow"/>
        <family val="2"/>
      </rPr>
      <t xml:space="preserve">election is made, it automatically renews into same GP; surrender charges restart. FL, it does not automatically
</t>
    </r>
    <r>
      <rPr>
        <sz val="6.5"/>
        <rFont val="Arial Narrow"/>
        <family val="2"/>
      </rPr>
      <t>renew.</t>
    </r>
  </si>
  <si>
    <r>
      <rPr>
        <b/>
        <sz val="7.5"/>
        <color rgb="FFFFFFFF"/>
        <rFont val="Arial Narrow"/>
        <family val="2"/>
      </rPr>
      <t xml:space="preserve">guarantee period                  </t>
    </r>
    <r>
      <rPr>
        <vertAlign val="superscript"/>
        <sz val="6.5"/>
        <rFont val="Arial Narrow"/>
        <family val="2"/>
      </rPr>
      <t xml:space="preserve">If no election is made, it automatically renews with new
</t>
    </r>
    <r>
      <rPr>
        <sz val="6.5"/>
        <rFont val="Arial Narrow"/>
        <family val="2"/>
      </rPr>
      <t>GP, and surrender schedule.</t>
    </r>
  </si>
  <si>
    <r>
      <rPr>
        <sz val="6.5"/>
        <rFont val="Arial Narrow"/>
        <family val="2"/>
      </rPr>
      <t>1. Take all or part of contract value w/no surrender</t>
    </r>
  </si>
  <si>
    <r>
      <rPr>
        <sz val="6.5"/>
        <rFont val="Arial Narrow"/>
        <family val="2"/>
      </rPr>
      <t xml:space="preserve">At the end of initial GP, rate is determined annually
</t>
    </r>
    <r>
      <rPr>
        <sz val="6.5"/>
        <rFont val="Arial Narrow"/>
        <family val="2"/>
      </rPr>
      <t>and the surrender charge period and MVA will</t>
    </r>
  </si>
  <si>
    <r>
      <rPr>
        <sz val="6.5"/>
        <rFont val="Arial Narrow"/>
        <family val="2"/>
      </rPr>
      <t xml:space="preserve">During the LAST 30 days of the guarantee period you can
</t>
    </r>
    <r>
      <rPr>
        <sz val="6.5"/>
        <rFont val="Arial Narrow"/>
        <family val="2"/>
      </rPr>
      <t>renew the contract OR withdraw without penalty. If no</t>
    </r>
  </si>
  <si>
    <r>
      <rPr>
        <sz val="6.5"/>
        <rFont val="Arial Narrow"/>
        <family val="2"/>
      </rPr>
      <t xml:space="preserve">Client will have a 30-day window to renew guarantee
</t>
    </r>
    <r>
      <rPr>
        <b/>
        <vertAlign val="superscript"/>
        <sz val="7.5"/>
        <color rgb="FFFFFFFF"/>
        <rFont val="Arial Narrow"/>
        <family val="2"/>
      </rPr>
      <t xml:space="preserve">Options at end of                </t>
    </r>
    <r>
      <rPr>
        <sz val="6.5"/>
        <rFont val="Arial Narrow"/>
        <family val="2"/>
      </rPr>
      <t>period, elect to annuitize, or withdraw with penalty-free.</t>
    </r>
  </si>
  <si>
    <r>
      <rPr>
        <sz val="6.5"/>
        <rFont val="Arial Narrow"/>
        <family val="2"/>
      </rPr>
      <t>9 Yr: 7, 7, 7, 6, 5, 4, 3, 2, 1</t>
    </r>
  </si>
  <si>
    <r>
      <rPr>
        <sz val="6.5"/>
        <rFont val="Arial Narrow"/>
        <family val="2"/>
      </rPr>
      <t>6 Yr: 8, 7, 6, 6, 5, 4    /    7 Yr: 8, 7, 6, 6, 5, 4, 3</t>
    </r>
  </si>
  <si>
    <r>
      <rPr>
        <sz val="6.5"/>
        <rFont val="Arial Narrow"/>
        <family val="2"/>
      </rPr>
      <t>9.3, 8.4, 7.5, 6.6, 5.7, 4.75, 3.8, 2.85, 1.9, 0.95</t>
    </r>
  </si>
  <si>
    <r>
      <rPr>
        <sz val="6.5"/>
        <rFont val="Arial Narrow"/>
        <family val="2"/>
      </rPr>
      <t>5 Yr: 9, 8, 7, 6, 5</t>
    </r>
  </si>
  <si>
    <r>
      <rPr>
        <sz val="6.5"/>
        <rFont val="Arial Narrow"/>
        <family val="2"/>
      </rPr>
      <t>3 Yr: 7, 7, 7   /   4 Yr: 7, 7, 7, 6   /  6 Yr: 7, 7, 7, 6, 5, 4</t>
    </r>
  </si>
  <si>
    <r>
      <rPr>
        <sz val="6.5"/>
        <rFont val="Arial Narrow"/>
        <family val="2"/>
      </rPr>
      <t>5 Yr: 8, 7, 6, 6, 5</t>
    </r>
  </si>
  <si>
    <r>
      <rPr>
        <sz val="6.5"/>
        <rFont val="Arial Narrow"/>
        <family val="2"/>
      </rPr>
      <t>3 Yr: 8, 7, 6   /   4 Yr: 8, 7, 6, 6   /</t>
    </r>
  </si>
  <si>
    <r>
      <rPr>
        <b/>
        <vertAlign val="subscript"/>
        <sz val="7.5"/>
        <color rgb="FFFFFFFF"/>
        <rFont val="Arial Narrow"/>
        <family val="2"/>
      </rPr>
      <t xml:space="preserve">Surrender Chgs (%)            </t>
    </r>
    <r>
      <rPr>
        <sz val="6.5"/>
        <rFont val="Arial Narrow"/>
        <family val="2"/>
      </rPr>
      <t>Surrender period matches interest rate period</t>
    </r>
  </si>
  <si>
    <r>
      <rPr>
        <sz val="6.5"/>
        <rFont val="Arial Narrow"/>
        <family val="2"/>
      </rPr>
      <t>Minimum Renewal Rate: 1.25%</t>
    </r>
  </si>
  <si>
    <r>
      <rPr>
        <sz val="6.5"/>
        <rFont val="Arial Narrow"/>
        <family val="2"/>
      </rPr>
      <t>Minimum Renewal Rate: 0.05%</t>
    </r>
  </si>
  <si>
    <r>
      <rPr>
        <sz val="6.5"/>
        <rFont val="Arial Narrow"/>
        <family val="2"/>
      </rPr>
      <t>0.00%          0.00%</t>
    </r>
  </si>
  <si>
    <r>
      <rPr>
        <sz val="6.5"/>
        <rFont val="Arial Narrow"/>
        <family val="2"/>
      </rPr>
      <t>1st Yr Bonus             0.00%</t>
    </r>
  </si>
  <si>
    <r>
      <rPr>
        <sz val="6.5"/>
        <rFont val="Arial Narrow"/>
        <family val="2"/>
      </rPr>
      <t>1st Yr Bonus</t>
    </r>
  </si>
  <si>
    <r>
      <rPr>
        <sz val="6.5"/>
        <rFont val="Arial Narrow"/>
        <family val="2"/>
      </rPr>
      <t>6 Year</t>
    </r>
  </si>
  <si>
    <r>
      <rPr>
        <sz val="6.5"/>
        <rFont val="Arial Narrow"/>
        <family val="2"/>
      </rPr>
      <t>4 Year</t>
    </r>
  </si>
  <si>
    <r>
      <rPr>
        <b/>
        <sz val="6.5"/>
        <rFont val="Arial Narrow"/>
        <family val="2"/>
      </rPr>
      <t xml:space="preserve">$100k+
</t>
    </r>
    <r>
      <rPr>
        <sz val="6.5"/>
        <rFont val="Arial Narrow"/>
        <family val="2"/>
      </rPr>
      <t>1.95%</t>
    </r>
  </si>
  <si>
    <r>
      <rPr>
        <b/>
        <sz val="6.5"/>
        <rFont val="Arial Narrow"/>
        <family val="2"/>
      </rPr>
      <t xml:space="preserve">&lt;$100K
</t>
    </r>
    <r>
      <rPr>
        <sz val="6.5"/>
        <rFont val="Arial Narrow"/>
        <family val="2"/>
      </rPr>
      <t>1.85%</t>
    </r>
  </si>
  <si>
    <r>
      <rPr>
        <b/>
        <sz val="6.5"/>
        <rFont val="Arial Narrow"/>
        <family val="2"/>
      </rPr>
      <t xml:space="preserve">&lt;$50K
</t>
    </r>
    <r>
      <rPr>
        <sz val="6.5"/>
        <rFont val="Arial Narrow"/>
        <family val="2"/>
      </rPr>
      <t>1.60%</t>
    </r>
  </si>
  <si>
    <r>
      <rPr>
        <b/>
        <sz val="6.5"/>
        <rFont val="Arial Narrow"/>
        <family val="2"/>
      </rPr>
      <t xml:space="preserve">WITH ROP
</t>
    </r>
    <r>
      <rPr>
        <sz val="6.5"/>
        <rFont val="Arial Narrow"/>
        <family val="2"/>
      </rPr>
      <t>3 Year</t>
    </r>
  </si>
  <si>
    <r>
      <rPr>
        <sz val="6.5"/>
        <rFont val="Arial Narrow"/>
        <family val="2"/>
      </rPr>
      <t>8 Year</t>
    </r>
  </si>
  <si>
    <r>
      <rPr>
        <b/>
        <sz val="6.5"/>
        <rFont val="Arial Narrow"/>
        <family val="2"/>
      </rPr>
      <t>$25k-$75k</t>
    </r>
  </si>
  <si>
    <r>
      <rPr>
        <b/>
        <sz val="6.5"/>
        <rFont val="Arial Narrow"/>
        <family val="2"/>
      </rPr>
      <t>$75K +</t>
    </r>
  </si>
  <si>
    <r>
      <rPr>
        <b/>
        <sz val="6.5"/>
        <rFont val="Arial Narrow"/>
        <family val="2"/>
      </rPr>
      <t>$100k+</t>
    </r>
  </si>
  <si>
    <r>
      <rPr>
        <b/>
        <sz val="6.5"/>
        <rFont val="Arial Narrow"/>
        <family val="2"/>
      </rPr>
      <t>&lt; $100k</t>
    </r>
  </si>
  <si>
    <r>
      <rPr>
        <b/>
        <sz val="6.5"/>
        <rFont val="Arial Narrow"/>
        <family val="2"/>
      </rPr>
      <t>&lt;$100K</t>
    </r>
  </si>
  <si>
    <r>
      <rPr>
        <b/>
        <sz val="6.5"/>
        <rFont val="Arial Narrow"/>
        <family val="2"/>
      </rPr>
      <t>&lt;$50K</t>
    </r>
  </si>
  <si>
    <r>
      <rPr>
        <sz val="6.5"/>
        <rFont val="Arial Narrow"/>
        <family val="2"/>
      </rPr>
      <t>Min: $10,000  (Additional min. $50)</t>
    </r>
  </si>
  <si>
    <r>
      <rPr>
        <sz val="6.5"/>
        <rFont val="Arial Narrow"/>
        <family val="2"/>
      </rPr>
      <t>Min: $5,000   (3-Year requires $50,000)</t>
    </r>
  </si>
  <si>
    <r>
      <rPr>
        <sz val="6.5"/>
        <rFont val="Arial Narrow"/>
        <family val="2"/>
      </rPr>
      <t>Min: $5,000  (Additional min. $2,000)</t>
    </r>
  </si>
  <si>
    <r>
      <rPr>
        <sz val="6.5"/>
        <rFont val="Arial Narrow"/>
        <family val="2"/>
      </rPr>
      <t>Min: $10,000 NQ; $2,000 Q</t>
    </r>
  </si>
  <si>
    <r>
      <rPr>
        <sz val="6.5"/>
        <rFont val="Arial Narrow"/>
        <family val="2"/>
      </rPr>
      <t>DE, FL, CA only 3yr &amp; 5yr are approved</t>
    </r>
  </si>
  <si>
    <r>
      <rPr>
        <sz val="6.5"/>
        <rFont val="Arial Narrow"/>
        <family val="2"/>
      </rPr>
      <t>Approved in all states</t>
    </r>
  </si>
  <si>
    <r>
      <rPr>
        <b/>
        <sz val="11"/>
        <color rgb="FFFFFFFF"/>
        <rFont val="Arial"/>
        <family val="2"/>
      </rPr>
      <t xml:space="preserve">Protective
</t>
    </r>
    <r>
      <rPr>
        <b/>
        <sz val="8"/>
        <rFont val="Arial"/>
        <family val="2"/>
      </rPr>
      <t xml:space="preserve">Secure Saver
</t>
    </r>
    <r>
      <rPr>
        <b/>
        <sz val="6.5"/>
        <rFont val="Arial"/>
        <family val="2"/>
      </rPr>
      <t xml:space="preserve">SPDA (Flexible during the first year)
</t>
    </r>
    <r>
      <rPr>
        <sz val="6.5"/>
        <rFont val="Arial Narrow"/>
        <family val="2"/>
      </rPr>
      <t>A+  A.M. Best | AA-  Standard &amp; Poors | 91  Comdex</t>
    </r>
  </si>
  <si>
    <r>
      <rPr>
        <b/>
        <sz val="11"/>
        <color rgb="FFFFFFFF"/>
        <rFont val="Arial"/>
        <family val="2"/>
      </rPr>
      <t xml:space="preserve">Principal
</t>
    </r>
    <r>
      <rPr>
        <b/>
        <sz val="8"/>
        <rFont val="Arial"/>
        <family val="2"/>
      </rPr>
      <t xml:space="preserve">Preferred Series                                          Select Series
</t>
    </r>
    <r>
      <rPr>
        <b/>
        <sz val="6.5"/>
        <rFont val="Arial"/>
        <family val="2"/>
      </rPr>
      <t xml:space="preserve">SPDA (Flexible during the first year)                                                SPDA
</t>
    </r>
    <r>
      <rPr>
        <sz val="6.5"/>
        <rFont val="Arial Narrow"/>
        <family val="2"/>
      </rPr>
      <t>A+  A.M. Best  |  A+  Standard &amp; Poors |  90  Comdex               A+  A.M. Best  |  A+  Standard &amp; Poors |  90  Comdex</t>
    </r>
  </si>
  <si>
    <r>
      <rPr>
        <b/>
        <sz val="11"/>
        <color rgb="FFFFFFFF"/>
        <rFont val="Arial"/>
        <family val="2"/>
      </rPr>
      <t xml:space="preserve">North American
</t>
    </r>
    <r>
      <rPr>
        <b/>
        <sz val="8"/>
        <rFont val="Arial"/>
        <family val="2"/>
      </rPr>
      <t xml:space="preserve">Guarantee Choice
</t>
    </r>
    <r>
      <rPr>
        <b/>
        <sz val="6.5"/>
        <rFont val="Arial"/>
        <family val="2"/>
      </rPr>
      <t xml:space="preserve">SPDA
</t>
    </r>
    <r>
      <rPr>
        <sz val="6.5"/>
        <rFont val="Arial Narrow"/>
        <family val="2"/>
      </rPr>
      <t>A+  A.M. Best  |  A+  Standard &amp; Poors |  88  Comdex</t>
    </r>
  </si>
  <si>
    <r>
      <rPr>
        <b/>
        <sz val="7.5"/>
        <color rgb="FFFFFFFF"/>
        <rFont val="Arial Narrow"/>
        <family val="2"/>
      </rPr>
      <t>Product Name Carrier Ratings</t>
    </r>
  </si>
  <si>
    <r>
      <rPr>
        <b/>
        <sz val="6.5"/>
        <rFont val="Arial Narrow"/>
        <family val="2"/>
      </rPr>
      <t>50-75</t>
    </r>
  </si>
  <si>
    <r>
      <rPr>
        <b/>
        <sz val="6.5"/>
        <rFont val="Arial Narrow"/>
        <family val="2"/>
      </rPr>
      <t>Opt 2: Trail</t>
    </r>
  </si>
  <si>
    <r>
      <rPr>
        <sz val="6.5"/>
        <rFont val="Arial Narrow"/>
        <family val="2"/>
      </rPr>
      <t>5, 6, 7-Year</t>
    </r>
  </si>
  <si>
    <r>
      <rPr>
        <sz val="6.5"/>
        <rFont val="Arial Narrow"/>
        <family val="2"/>
      </rPr>
      <t>4-year</t>
    </r>
  </si>
  <si>
    <r>
      <rPr>
        <sz val="6.5"/>
        <rFont val="Arial Narrow"/>
        <family val="2"/>
      </rPr>
      <t>3-year</t>
    </r>
  </si>
  <si>
    <r>
      <rPr>
        <b/>
        <sz val="6.5"/>
        <rFont val="Arial Narrow"/>
        <family val="2"/>
      </rPr>
      <t>Opt 1: No Trail</t>
    </r>
  </si>
  <si>
    <r>
      <rPr>
        <b/>
        <sz val="6.5"/>
        <rFont val="Arial Narrow"/>
        <family val="2"/>
      </rPr>
      <t>0-80             81-85           86-90</t>
    </r>
  </si>
  <si>
    <r>
      <rPr>
        <b/>
        <sz val="6.5"/>
        <rFont val="Arial Narrow"/>
        <family val="2"/>
      </rPr>
      <t>0-80            81-85</t>
    </r>
  </si>
  <si>
    <r>
      <rPr>
        <sz val="6.5"/>
        <rFont val="Arial Narrow"/>
        <family val="2"/>
      </rPr>
      <t>DB with 40% of earnings. Helps pay taxes</t>
    </r>
  </si>
  <si>
    <r>
      <rPr>
        <sz val="6.5"/>
        <rFont val="Arial Narrow"/>
        <family val="2"/>
      </rPr>
      <t>Enhanced Bene Benefit Rider: Cost 0.30%. It enhances</t>
    </r>
  </si>
  <si>
    <r>
      <rPr>
        <b/>
        <vertAlign val="subscript"/>
        <sz val="7.5"/>
        <color rgb="FFFFFFFF"/>
        <rFont val="Arial Narrow"/>
        <family val="2"/>
      </rPr>
      <t xml:space="preserve">Remarks                               </t>
    </r>
    <r>
      <rPr>
        <sz val="6.5"/>
        <rFont val="Arial Narrow"/>
        <family val="2"/>
      </rPr>
      <t>Annuitization: after 2 years (1 year in FL)</t>
    </r>
  </si>
  <si>
    <r>
      <rPr>
        <sz val="6.5"/>
        <rFont val="Arial Narrow"/>
        <family val="2"/>
      </rPr>
      <t>After 1 year</t>
    </r>
  </si>
  <si>
    <r>
      <rPr>
        <sz val="6.5"/>
        <rFont val="Arial Narrow"/>
        <family val="2"/>
      </rPr>
      <t>and disability</t>
    </r>
  </si>
  <si>
    <r>
      <rPr>
        <sz val="6.5"/>
        <rFont val="Arial Narrow"/>
        <family val="2"/>
      </rPr>
      <t>Max issue age is 80</t>
    </r>
  </si>
  <si>
    <r>
      <rPr>
        <sz val="6.5"/>
        <rFont val="Arial Narrow"/>
        <family val="2"/>
      </rPr>
      <t>Living Needs Benefit &amp; Unemployment</t>
    </r>
  </si>
  <si>
    <r>
      <rPr>
        <sz val="6.5"/>
        <rFont val="Arial Narrow"/>
        <family val="2"/>
      </rPr>
      <t>Nursing home, terminal illness, unemployment, DI</t>
    </r>
  </si>
  <si>
    <r>
      <rPr>
        <b/>
        <vertAlign val="subscript"/>
        <sz val="7.5"/>
        <color rgb="FFFFFFFF"/>
        <rFont val="Arial Narrow"/>
        <family val="2"/>
      </rPr>
      <t xml:space="preserve">Waivers                                </t>
    </r>
    <r>
      <rPr>
        <sz val="6.5"/>
        <rFont val="Arial Narrow"/>
        <family val="2"/>
      </rPr>
      <t>Confinement &amp; Terminal waivers (N/A in CA)</t>
    </r>
  </si>
  <si>
    <r>
      <rPr>
        <sz val="6.5"/>
        <rFont val="Arial Narrow"/>
        <family val="2"/>
      </rPr>
      <t>10% starting in first year</t>
    </r>
  </si>
  <si>
    <r>
      <rPr>
        <b/>
        <sz val="7.5"/>
        <color rgb="FFFFFFFF"/>
        <rFont val="Arial Narrow"/>
        <family val="2"/>
      </rPr>
      <t xml:space="preserve">Free withdrawals                 </t>
    </r>
    <r>
      <rPr>
        <sz val="6.5"/>
        <rFont val="Arial Narrow"/>
        <family val="2"/>
      </rPr>
      <t>10% available immediately</t>
    </r>
  </si>
  <si>
    <r>
      <rPr>
        <sz val="6.5"/>
        <rFont val="Arial Narrow"/>
        <family val="2"/>
      </rPr>
      <t>Policy will receive a new renewal rate each anniversary</t>
    </r>
  </si>
  <si>
    <r>
      <rPr>
        <sz val="6.5"/>
        <rFont val="Arial Narrow"/>
        <family val="2"/>
      </rPr>
      <t xml:space="preserve">Surrender or let it default to an annual rate
</t>
    </r>
    <r>
      <rPr>
        <b/>
        <sz val="7.5"/>
        <color rgb="FFFFFFFF"/>
        <rFont val="Arial Narrow"/>
        <family val="2"/>
      </rPr>
      <t>Options at end of guarantee period</t>
    </r>
  </si>
  <si>
    <r>
      <rPr>
        <b/>
        <sz val="7.5"/>
        <color rgb="FFFFFFFF"/>
        <rFont val="Arial Narrow"/>
        <family val="2"/>
      </rPr>
      <t xml:space="preserve">MVA                                      </t>
    </r>
    <r>
      <rPr>
        <sz val="6.5"/>
        <rFont val="Arial Narrow"/>
        <family val="2"/>
      </rPr>
      <t>Yes (Non-MVA for ROP option)</t>
    </r>
  </si>
  <si>
    <r>
      <rPr>
        <sz val="6.5"/>
        <rFont val="Arial Narrow"/>
        <family val="2"/>
      </rPr>
      <t>6 Yr: 7, 7, 7, 6, 5, 4    /    7 Yr: 7, 7, 7, 6, 5, 4, 3</t>
    </r>
  </si>
  <si>
    <r>
      <rPr>
        <sz val="6.5"/>
        <rFont val="Arial Narrow"/>
        <family val="2"/>
      </rPr>
      <t>7 Yr: 7, 7, 7, 6, 5, 4, 3</t>
    </r>
  </si>
  <si>
    <r>
      <rPr>
        <sz val="6.5"/>
        <rFont val="Arial Narrow"/>
        <family val="2"/>
      </rPr>
      <t>3 Yr: 7, 7, 7    /    4 Yr: 7, 7, 7, 6    /    5 Yr: 7, 7, 7, 6, 5</t>
    </r>
  </si>
  <si>
    <r>
      <rPr>
        <sz val="6.5"/>
        <rFont val="Arial Narrow"/>
        <family val="2"/>
      </rPr>
      <t>/    5 Yr: 7, 7, 7, 6, 5</t>
    </r>
  </si>
  <si>
    <r>
      <rPr>
        <sz val="6.5"/>
        <rFont val="Arial Narrow"/>
        <family val="2"/>
      </rPr>
      <t>3 Yr: 7, 7, 7    /    4 Yr: 7, 7, 7, 6</t>
    </r>
  </si>
  <si>
    <r>
      <rPr>
        <b/>
        <vertAlign val="subscript"/>
        <sz val="7.5"/>
        <color rgb="FFFFFFFF"/>
        <rFont val="Arial Narrow"/>
        <family val="2"/>
      </rPr>
      <t xml:space="preserve">Surrender Chgs (%)            </t>
    </r>
    <r>
      <rPr>
        <sz val="6.5"/>
        <rFont val="Arial Narrow"/>
        <family val="2"/>
      </rPr>
      <t>5  Years: 8, 8, 7, 6, 5, 0</t>
    </r>
  </si>
  <si>
    <r>
      <rPr>
        <sz val="6.5"/>
        <rFont val="Arial Narrow"/>
        <family val="2"/>
      </rPr>
      <t>Minimum Renewal Rate: 1.20%</t>
    </r>
  </si>
  <si>
    <r>
      <rPr>
        <sz val="6.5"/>
        <rFont val="Arial Narrow"/>
        <family val="2"/>
      </rPr>
      <t>80+</t>
    </r>
  </si>
  <si>
    <r>
      <rPr>
        <sz val="6.5"/>
        <rFont val="Arial Narrow"/>
        <family val="2"/>
      </rPr>
      <t>70-79</t>
    </r>
  </si>
  <si>
    <r>
      <rPr>
        <sz val="6.5"/>
        <rFont val="Arial Narrow"/>
        <family val="2"/>
      </rPr>
      <t>65-69</t>
    </r>
  </si>
  <si>
    <r>
      <rPr>
        <sz val="6.5"/>
        <rFont val="Arial Narrow"/>
        <family val="2"/>
      </rPr>
      <t>Issue age 86-90: effective immediately</t>
    </r>
  </si>
  <si>
    <r>
      <rPr>
        <sz val="6.5"/>
        <rFont val="Arial Narrow"/>
        <family val="2"/>
      </rPr>
      <t>59-64</t>
    </r>
  </si>
  <si>
    <r>
      <rPr>
        <sz val="6.5"/>
        <rFont val="Arial Narrow"/>
        <family val="2"/>
      </rPr>
      <t>Issue age 0-85: effective on second policy anniv.</t>
    </r>
  </si>
  <si>
    <r>
      <rPr>
        <sz val="6.5"/>
        <rFont val="Arial Narrow"/>
        <family val="2"/>
      </rPr>
      <t>MVA</t>
    </r>
  </si>
  <si>
    <r>
      <rPr>
        <b/>
        <sz val="6.5"/>
        <rFont val="Arial Narrow"/>
        <family val="2"/>
      </rPr>
      <t xml:space="preserve">Joint
</t>
    </r>
    <r>
      <rPr>
        <sz val="6.5"/>
        <rFont val="Arial Narrow"/>
        <family val="2"/>
      </rPr>
      <t>Book V.</t>
    </r>
  </si>
  <si>
    <r>
      <rPr>
        <b/>
        <sz val="6.5"/>
        <rFont val="Arial Narrow"/>
        <family val="2"/>
      </rPr>
      <t xml:space="preserve">Single
</t>
    </r>
    <r>
      <rPr>
        <sz val="6.5"/>
        <rFont val="Arial Narrow"/>
        <family val="2"/>
      </rPr>
      <t>Book V.</t>
    </r>
  </si>
  <si>
    <r>
      <rPr>
        <b/>
        <sz val="6.5"/>
        <rFont val="Arial Narrow"/>
        <family val="2"/>
      </rPr>
      <t>Age</t>
    </r>
  </si>
  <si>
    <r>
      <rPr>
        <sz val="6.5"/>
        <rFont val="Arial Narrow"/>
        <family val="2"/>
      </rPr>
      <t>Return of Premium:</t>
    </r>
  </si>
  <si>
    <r>
      <rPr>
        <b/>
        <sz val="7.5"/>
        <color rgb="FFFFFFFF"/>
        <rFont val="Arial Narrow"/>
        <family val="2"/>
      </rPr>
      <t xml:space="preserve">Guarantee Periods
</t>
    </r>
    <r>
      <rPr>
        <b/>
        <sz val="7.5"/>
        <color rgb="FFFFFFFF"/>
        <rFont val="Arial Narrow"/>
        <family val="2"/>
      </rPr>
      <t>and Rates</t>
    </r>
  </si>
  <si>
    <r>
      <rPr>
        <sz val="6.5"/>
        <rFont val="Arial Narrow"/>
        <family val="2"/>
      </rPr>
      <t>0.75% of the Accumulation Value</t>
    </r>
  </si>
  <si>
    <r>
      <rPr>
        <b/>
        <sz val="6.5"/>
        <rFont val="Arial Narrow"/>
        <family val="2"/>
      </rPr>
      <t>Fee:</t>
    </r>
  </si>
  <si>
    <r>
      <rPr>
        <b/>
        <sz val="6.5"/>
        <rFont val="Arial Narrow"/>
        <family val="2"/>
      </rPr>
      <t>With ROP</t>
    </r>
  </si>
  <si>
    <r>
      <rPr>
        <sz val="6.5"/>
        <rFont val="Arial Narrow"/>
        <family val="2"/>
      </rPr>
      <t>5.00% Compounded for 10 years</t>
    </r>
  </si>
  <si>
    <r>
      <rPr>
        <b/>
        <sz val="6.5"/>
        <rFont val="Arial Narrow"/>
        <family val="2"/>
      </rPr>
      <t>Rollup:</t>
    </r>
  </si>
  <si>
    <r>
      <rPr>
        <b/>
        <sz val="6.5"/>
        <rFont val="Arial Narrow"/>
        <family val="2"/>
      </rPr>
      <t xml:space="preserve">7-Year        </t>
    </r>
    <r>
      <rPr>
        <sz val="6.5"/>
        <rFont val="Arial Narrow"/>
        <family val="2"/>
      </rPr>
      <t>1.40%</t>
    </r>
  </si>
  <si>
    <r>
      <rPr>
        <sz val="6.5"/>
        <rFont val="Arial Narrow"/>
        <family val="2"/>
      </rPr>
      <t>2.00%          2.25%</t>
    </r>
  </si>
  <si>
    <r>
      <rPr>
        <sz val="6.5"/>
        <rFont val="Arial Narrow"/>
        <family val="2"/>
      </rPr>
      <t>1.55%          1.80%</t>
    </r>
  </si>
  <si>
    <r>
      <rPr>
        <b/>
        <sz val="6.5"/>
        <rFont val="Arial Narrow"/>
        <family val="2"/>
      </rPr>
      <t>W/out ROP</t>
    </r>
  </si>
  <si>
    <r>
      <rPr>
        <sz val="6.5"/>
        <rFont val="Arial Narrow"/>
        <family val="2"/>
      </rPr>
      <t>2.10%           Lifetime income rider automatically included</t>
    </r>
  </si>
  <si>
    <r>
      <rPr>
        <b/>
        <sz val="6.5"/>
        <rFont val="Arial Narrow"/>
        <family val="2"/>
      </rPr>
      <t xml:space="preserve">6-Year        </t>
    </r>
    <r>
      <rPr>
        <sz val="6.5"/>
        <rFont val="Arial Narrow"/>
        <family val="2"/>
      </rPr>
      <t>1.40%</t>
    </r>
  </si>
  <si>
    <r>
      <rPr>
        <b/>
        <sz val="6.5"/>
        <rFont val="Arial Narrow"/>
        <family val="2"/>
      </rPr>
      <t>6-Year</t>
    </r>
  </si>
  <si>
    <r>
      <rPr>
        <b/>
        <sz val="6.5"/>
        <rFont val="Arial Narrow"/>
        <family val="2"/>
      </rPr>
      <t>$100K +</t>
    </r>
  </si>
  <si>
    <r>
      <rPr>
        <b/>
        <sz val="6.5"/>
        <rFont val="Arial Narrow"/>
        <family val="2"/>
      </rPr>
      <t xml:space="preserve">5-Year        </t>
    </r>
    <r>
      <rPr>
        <sz val="6.5"/>
        <rFont val="Arial Narrow"/>
        <family val="2"/>
      </rPr>
      <t>1.40%</t>
    </r>
  </si>
  <si>
    <r>
      <rPr>
        <sz val="6.5"/>
        <rFont val="Arial Narrow"/>
        <family val="2"/>
      </rPr>
      <t>Rates for  CA and DE</t>
    </r>
  </si>
  <si>
    <r>
      <rPr>
        <b/>
        <sz val="6.5"/>
        <rFont val="Arial Narrow"/>
        <family val="2"/>
      </rPr>
      <t xml:space="preserve">4-Year        </t>
    </r>
    <r>
      <rPr>
        <sz val="6.5"/>
        <rFont val="Arial Narrow"/>
        <family val="2"/>
      </rPr>
      <t>1.40%</t>
    </r>
  </si>
  <si>
    <r>
      <rPr>
        <b/>
        <sz val="6.5"/>
        <rFont val="Arial Narrow"/>
        <family val="2"/>
      </rPr>
      <t>4-Year</t>
    </r>
  </si>
  <si>
    <r>
      <rPr>
        <sz val="6.5"/>
        <rFont val="Arial Narrow"/>
        <family val="2"/>
      </rPr>
      <t xml:space="preserve">2.10%           </t>
    </r>
    <r>
      <rPr>
        <b/>
        <sz val="6.5"/>
        <rFont val="Arial Narrow"/>
        <family val="2"/>
      </rPr>
      <t xml:space="preserve">&lt;$100k       </t>
    </r>
    <r>
      <rPr>
        <sz val="6.5"/>
        <rFont val="Arial Narrow"/>
        <family val="2"/>
      </rPr>
      <t>1.25%          1.20%</t>
    </r>
  </si>
  <si>
    <r>
      <rPr>
        <b/>
        <sz val="6.5"/>
        <rFont val="Arial Narrow"/>
        <family val="2"/>
      </rPr>
      <t xml:space="preserve">3-Year        </t>
    </r>
    <r>
      <rPr>
        <sz val="6.5"/>
        <rFont val="Arial Narrow"/>
        <family val="2"/>
      </rPr>
      <t>1.40%</t>
    </r>
  </si>
  <si>
    <r>
      <rPr>
        <b/>
        <sz val="6.5"/>
        <rFont val="Arial Narrow"/>
        <family val="2"/>
      </rPr>
      <t>3-Year</t>
    </r>
  </si>
  <si>
    <r>
      <rPr>
        <b/>
        <sz val="6.5"/>
        <rFont val="Arial Narrow"/>
        <family val="2"/>
      </rPr>
      <t xml:space="preserve">With ROP        </t>
    </r>
    <r>
      <rPr>
        <sz val="6.5"/>
        <rFont val="Arial Narrow"/>
        <family val="2"/>
      </rPr>
      <t>1.70%</t>
    </r>
  </si>
  <si>
    <r>
      <rPr>
        <b/>
        <sz val="6.5"/>
        <rFont val="Arial Narrow"/>
        <family val="2"/>
      </rPr>
      <t xml:space="preserve">$100k +          $100k+       </t>
    </r>
    <r>
      <rPr>
        <sz val="6.5"/>
        <rFont val="Arial Narrow"/>
        <family val="2"/>
      </rPr>
      <t>1.25%          1.20%</t>
    </r>
  </si>
  <si>
    <r>
      <rPr>
        <b/>
        <sz val="6.5"/>
        <rFont val="Arial Narrow"/>
        <family val="2"/>
      </rPr>
      <t>$99,999        $100k +</t>
    </r>
  </si>
  <si>
    <r>
      <rPr>
        <b/>
        <sz val="6.5"/>
        <rFont val="Arial Narrow"/>
        <family val="2"/>
      </rPr>
      <t>$24,999       $49,999</t>
    </r>
  </si>
  <si>
    <r>
      <rPr>
        <b/>
        <sz val="6.5"/>
        <rFont val="Arial Narrow"/>
        <family val="2"/>
      </rPr>
      <t xml:space="preserve">W/out ROP      </t>
    </r>
    <r>
      <rPr>
        <sz val="6.5"/>
        <rFont val="Arial Narrow"/>
        <family val="2"/>
      </rPr>
      <t>2.05%</t>
    </r>
  </si>
  <si>
    <r>
      <rPr>
        <b/>
        <sz val="6.5"/>
        <rFont val="Arial Narrow"/>
        <family val="2"/>
      </rPr>
      <t xml:space="preserve">Book
</t>
    </r>
    <r>
      <rPr>
        <b/>
        <sz val="6.5"/>
        <rFont val="Arial Narrow"/>
        <family val="2"/>
      </rPr>
      <t>Value            MVA</t>
    </r>
  </si>
  <si>
    <r>
      <rPr>
        <b/>
        <sz val="6.5"/>
        <rFont val="Arial Narrow"/>
        <family val="2"/>
      </rPr>
      <t>$50k -</t>
    </r>
  </si>
  <si>
    <r>
      <rPr>
        <b/>
        <sz val="6.5"/>
        <rFont val="Arial Narrow"/>
        <family val="2"/>
      </rPr>
      <t>$25k -</t>
    </r>
  </si>
  <si>
    <r>
      <rPr>
        <b/>
        <sz val="6.5"/>
        <rFont val="Arial Narrow"/>
        <family val="2"/>
      </rPr>
      <t>$5k -</t>
    </r>
  </si>
  <si>
    <r>
      <rPr>
        <b/>
        <sz val="6.5"/>
        <rFont val="Arial Narrow"/>
        <family val="2"/>
      </rPr>
      <t>$5k -           $25k -</t>
    </r>
  </si>
  <si>
    <r>
      <rPr>
        <sz val="6.5"/>
        <rFont val="Arial Narrow"/>
        <family val="2"/>
      </rPr>
      <t xml:space="preserve">Min: $50,000
</t>
    </r>
    <r>
      <rPr>
        <sz val="6.5"/>
        <rFont val="Arial Narrow"/>
        <family val="2"/>
      </rPr>
      <t>Max: $1 M w/o approval</t>
    </r>
  </si>
  <si>
    <r>
      <rPr>
        <sz val="6.5"/>
        <rFont val="Arial Narrow"/>
        <family val="2"/>
      </rPr>
      <t xml:space="preserve">Min: $5,000 ($10,000 for Pension Plans)
</t>
    </r>
    <r>
      <rPr>
        <sz val="6.5"/>
        <rFont val="Arial Narrow"/>
        <family val="2"/>
      </rPr>
      <t>Max: $1 M w/o approval</t>
    </r>
  </si>
  <si>
    <r>
      <rPr>
        <sz val="6.5"/>
        <rFont val="Arial Narrow"/>
        <family val="2"/>
      </rPr>
      <t xml:space="preserve">Min: $5,000
</t>
    </r>
    <r>
      <rPr>
        <sz val="6.5"/>
        <rFont val="Arial Narrow"/>
        <family val="2"/>
      </rPr>
      <t>Max: $1 M w/o approval</t>
    </r>
  </si>
  <si>
    <r>
      <rPr>
        <sz val="6.5"/>
        <rFont val="Arial Narrow"/>
        <family val="2"/>
      </rPr>
      <t xml:space="preserve">Min: $10,000
</t>
    </r>
    <r>
      <rPr>
        <sz val="6.5"/>
        <rFont val="Arial Narrow"/>
        <family val="2"/>
      </rPr>
      <t>Max: $1 M w/o approval</t>
    </r>
  </si>
  <si>
    <r>
      <rPr>
        <sz val="6.5"/>
        <rFont val="Arial Narrow"/>
        <family val="2"/>
      </rPr>
      <t>50-80</t>
    </r>
  </si>
  <si>
    <r>
      <rPr>
        <sz val="6.5"/>
        <rFont val="Arial Narrow"/>
        <family val="2"/>
      </rPr>
      <t>0-90 (0-80 in CA)</t>
    </r>
  </si>
  <si>
    <r>
      <rPr>
        <sz val="6.5"/>
        <rFont val="Arial Narrow"/>
        <family val="2"/>
      </rPr>
      <t>0-85 (0-80 in CA)</t>
    </r>
  </si>
  <si>
    <r>
      <rPr>
        <sz val="6.5"/>
        <rFont val="Arial Narrow"/>
        <family val="2"/>
      </rPr>
      <t xml:space="preserve">Owner: no maximum age
</t>
    </r>
    <r>
      <rPr>
        <sz val="6.5"/>
        <rFont val="Arial Narrow"/>
        <family val="2"/>
      </rPr>
      <t>Annuitant: 0-90</t>
    </r>
  </si>
  <si>
    <r>
      <rPr>
        <sz val="6.5"/>
        <rFont val="Arial Narrow"/>
        <family val="2"/>
      </rPr>
      <t>Available in all states</t>
    </r>
  </si>
  <si>
    <r>
      <rPr>
        <b/>
        <sz val="11"/>
        <color rgb="FFFFFFFF"/>
        <rFont val="Arial"/>
        <family val="2"/>
      </rPr>
      <t xml:space="preserve">New York Life
</t>
    </r>
    <r>
      <rPr>
        <b/>
        <sz val="8"/>
        <rFont val="Arial"/>
        <family val="2"/>
      </rPr>
      <t xml:space="preserve">Secure Term Choice II                                     Clear Income
</t>
    </r>
    <r>
      <rPr>
        <b/>
        <sz val="6.5"/>
        <rFont val="Arial"/>
        <family val="2"/>
      </rPr>
      <t xml:space="preserve">SPDA                                                                          SPDA
</t>
    </r>
    <r>
      <rPr>
        <sz val="6.5"/>
        <rFont val="Arial Narrow"/>
        <family val="2"/>
      </rPr>
      <t>A++   A.M. Best  | AA+ Standard &amp; Poors |  100  Comdex          A++   A.M. Best  | AA+ Standard &amp; Poors |  100  Comdex</t>
    </r>
  </si>
  <si>
    <r>
      <rPr>
        <b/>
        <sz val="11"/>
        <color rgb="FFFFFFFF"/>
        <rFont val="Arial"/>
        <family val="2"/>
      </rPr>
      <t xml:space="preserve">New York Life
</t>
    </r>
    <r>
      <rPr>
        <b/>
        <sz val="8"/>
        <rFont val="Arial"/>
        <family val="2"/>
      </rPr>
      <t xml:space="preserve">Secure Term MVA II
</t>
    </r>
    <r>
      <rPr>
        <b/>
        <sz val="6.5"/>
        <rFont val="Arial"/>
        <family val="2"/>
      </rPr>
      <t xml:space="preserve">SPDA
</t>
    </r>
    <r>
      <rPr>
        <sz val="6.5"/>
        <rFont val="Arial Narrow"/>
        <family val="2"/>
      </rPr>
      <t>A++   A.M. Best  | AA+ Standard &amp; Poors |  100  Comdex</t>
    </r>
  </si>
  <si>
    <r>
      <rPr>
        <b/>
        <sz val="11"/>
        <color rgb="FFFFFFFF"/>
        <rFont val="Arial"/>
        <family val="2"/>
      </rPr>
      <t xml:space="preserve">Nationwide
</t>
    </r>
    <r>
      <rPr>
        <b/>
        <sz val="8"/>
        <rFont val="Arial"/>
        <family val="2"/>
      </rPr>
      <t xml:space="preserve">Secure Growth 5 Year
</t>
    </r>
    <r>
      <rPr>
        <b/>
        <sz val="6.5"/>
        <rFont val="Arial"/>
        <family val="2"/>
      </rPr>
      <t xml:space="preserve">SPDA
</t>
    </r>
    <r>
      <rPr>
        <sz val="6.5"/>
        <rFont val="Arial Narrow"/>
        <family val="2"/>
      </rPr>
      <t>A+  A.M. Best  |  A+  Standard &amp; Poors |  89  Comdex</t>
    </r>
  </si>
  <si>
    <r>
      <rPr>
        <b/>
        <sz val="6.5"/>
        <rFont val="Arial Narrow"/>
        <family val="2"/>
      </rPr>
      <t>81-90</t>
    </r>
  </si>
  <si>
    <r>
      <rPr>
        <b/>
        <sz val="6.5"/>
        <rFont val="Arial Narrow"/>
        <family val="2"/>
      </rPr>
      <t>86-89</t>
    </r>
  </si>
  <si>
    <r>
      <rPr>
        <sz val="6.5"/>
        <rFont val="Arial Narrow"/>
        <family val="2"/>
      </rPr>
      <t>Annuitization: after 2 years (1 year in FL)</t>
    </r>
  </si>
  <si>
    <r>
      <rPr>
        <sz val="6.5"/>
        <rFont val="Arial Narrow"/>
        <family val="2"/>
      </rPr>
      <t>Annuitization: after fifth contract year</t>
    </r>
  </si>
  <si>
    <r>
      <rPr>
        <sz val="6.5"/>
        <rFont val="Arial Narrow"/>
        <family val="2"/>
      </rPr>
      <t>After 2 years (after 1 year in FL)</t>
    </r>
  </si>
  <si>
    <r>
      <rPr>
        <sz val="6.5"/>
        <rFont val="Arial Narrow"/>
        <family val="2"/>
      </rPr>
      <t>After the 5th contract yr (after 1st year in: FL,MA,OR,UT)</t>
    </r>
  </si>
  <si>
    <r>
      <rPr>
        <sz val="6.5"/>
        <rFont val="Arial Narrow"/>
        <family val="2"/>
      </rPr>
      <t>After 2nd year (after 1st year in FL )</t>
    </r>
  </si>
  <si>
    <r>
      <rPr>
        <sz val="6.5"/>
        <rFont val="Arial Narrow"/>
        <family val="2"/>
      </rPr>
      <t>Annuitant driven</t>
    </r>
  </si>
  <si>
    <r>
      <rPr>
        <sz val="6.5"/>
        <rFont val="Arial Narrow"/>
        <family val="2"/>
      </rPr>
      <t>Terminal Illness (n/a in CA)</t>
    </r>
  </si>
  <si>
    <r>
      <rPr>
        <sz val="6.5"/>
        <rFont val="Arial Narrow"/>
        <family val="2"/>
      </rPr>
      <t>Confinement (n/a in CA)</t>
    </r>
  </si>
  <si>
    <r>
      <rPr>
        <sz val="6.5"/>
        <rFont val="Arial Narrow"/>
        <family val="2"/>
      </rPr>
      <t>N/A in MA</t>
    </r>
  </si>
  <si>
    <r>
      <rPr>
        <sz val="6.5"/>
        <rFont val="Arial Narrow"/>
        <family val="2"/>
      </rPr>
      <t>Nursing Home (n/a in CA)</t>
    </r>
  </si>
  <si>
    <r>
      <rPr>
        <sz val="6.5"/>
        <rFont val="Arial Narrow"/>
        <family val="2"/>
      </rPr>
      <t>Extended Care, Terminal Illness</t>
    </r>
  </si>
  <si>
    <r>
      <rPr>
        <sz val="6.5"/>
        <rFont val="Arial Narrow"/>
        <family val="2"/>
      </rPr>
      <t>10% starting in first year (Min: $250 or $100 SW)</t>
    </r>
  </si>
  <si>
    <r>
      <rPr>
        <sz val="6.5"/>
        <rFont val="Arial Narrow"/>
        <family val="2"/>
      </rPr>
      <t>surrender is over.</t>
    </r>
  </si>
  <si>
    <r>
      <rPr>
        <sz val="6.5"/>
        <rFont val="Arial Narrow"/>
        <family val="2"/>
      </rPr>
      <t>increase 0.15% each yr. during yrs 7 - 10. After 10 yrs,</t>
    </r>
  </si>
  <si>
    <r>
      <rPr>
        <sz val="6.5"/>
        <rFont val="Arial Narrow"/>
        <family val="2"/>
      </rPr>
      <t>withdrawal charge.</t>
    </r>
  </si>
  <si>
    <r>
      <rPr>
        <sz val="6.5"/>
        <rFont val="Arial Narrow"/>
        <family val="2"/>
      </rPr>
      <t>you keep it, the base interest rate offered in yr. 6 will</t>
    </r>
  </si>
  <si>
    <r>
      <rPr>
        <sz val="6.5"/>
        <rFont val="Arial Narrow"/>
        <family val="2"/>
      </rPr>
      <t>automatically transfer to the 1-yr guarantee period with no</t>
    </r>
  </si>
  <si>
    <r>
      <rPr>
        <sz val="6.5"/>
        <rFont val="Arial Narrow"/>
        <family val="2"/>
      </rPr>
      <t>days of year six in order to withdraw it CDSC-free. If</t>
    </r>
  </si>
  <si>
    <r>
      <rPr>
        <sz val="6.5"/>
        <rFont val="Arial Narrow"/>
        <family val="2"/>
      </rPr>
      <t>and a new withdrawal charge.  OR, do nothing and let it</t>
    </r>
  </si>
  <si>
    <r>
      <rPr>
        <sz val="6.5"/>
        <rFont val="Arial Narrow"/>
        <family val="2"/>
      </rPr>
      <t>initial guarantee period.</t>
    </r>
  </si>
  <si>
    <r>
      <rPr>
        <sz val="6.5"/>
        <rFont val="Arial Narrow"/>
        <family val="2"/>
      </rPr>
      <t>Withdrawal request must be received within the first 60</t>
    </r>
  </si>
  <si>
    <r>
      <rPr>
        <sz val="6.5"/>
        <rFont val="Arial Narrow"/>
        <family val="2"/>
      </rPr>
      <t>Contract renews annually.</t>
    </r>
  </si>
  <si>
    <r>
      <rPr>
        <sz val="6.5"/>
        <rFont val="Arial Narrow"/>
        <family val="2"/>
      </rPr>
      <t>Choose a new GRO period; locking in a new interest rate</t>
    </r>
  </si>
  <si>
    <r>
      <rPr>
        <sz val="6.5"/>
        <rFont val="Arial Narrow"/>
        <family val="2"/>
      </rPr>
      <t>Surrender charges and MVA do not renew after</t>
    </r>
  </si>
  <si>
    <r>
      <rPr>
        <sz val="6.5"/>
        <rFont val="Arial Narrow"/>
        <family val="2"/>
      </rPr>
      <t>Yes (it applies during the initial guarantee period)</t>
    </r>
  </si>
  <si>
    <r>
      <rPr>
        <sz val="6.5"/>
        <rFont val="Arial Narrow"/>
        <family val="2"/>
      </rPr>
      <t>Yes (except in CT, IN, MN, MO, OH, VA)</t>
    </r>
  </si>
  <si>
    <r>
      <rPr>
        <sz val="6.5"/>
        <rFont val="Arial Narrow"/>
        <family val="2"/>
      </rPr>
      <t>7, 7, 6, 5, 4, 3, 2, 0, 0, 0</t>
    </r>
  </si>
  <si>
    <r>
      <rPr>
        <sz val="6.5"/>
        <rFont val="Arial Narrow"/>
        <family val="2"/>
      </rPr>
      <t>6, 5, 4     /   10-Yr: 8, 8, 7, 7, 6, 5, 4, 3, 2, 1</t>
    </r>
  </si>
  <si>
    <r>
      <rPr>
        <sz val="6.5"/>
        <rFont val="Arial Narrow"/>
        <family val="2"/>
      </rPr>
      <t>10  Years: 6, 6, 6, 6, 6, 5, 4, 3, 2, 1, 0</t>
    </r>
  </si>
  <si>
    <r>
      <rPr>
        <sz val="6.5"/>
        <rFont val="Arial Narrow"/>
        <family val="2"/>
      </rPr>
      <t>Matches GP</t>
    </r>
  </si>
  <si>
    <r>
      <rPr>
        <sz val="6.5"/>
        <rFont val="Arial Narrow"/>
        <family val="2"/>
      </rPr>
      <t>4-Yr: 8, 8, 7, 7    /    5-Yr: 8, 8, 7, 7, 6   /   7-Yr: 8, 8, 7, 7</t>
    </r>
  </si>
  <si>
    <r>
      <rPr>
        <sz val="6.5"/>
        <rFont val="Arial Narrow"/>
        <family val="2"/>
      </rPr>
      <t>9, 8, 7, 6, 5, 4, 3, 0</t>
    </r>
  </si>
  <si>
    <r>
      <rPr>
        <sz val="6.5"/>
        <rFont val="Arial Narrow"/>
        <family val="2"/>
      </rPr>
      <t>Minimum Renewal Rate: varies by state</t>
    </r>
  </si>
  <si>
    <r>
      <rPr>
        <sz val="6.5"/>
        <rFont val="Arial Narrow"/>
        <family val="2"/>
      </rPr>
      <t>Minimum Renewal Rate: 1.40%</t>
    </r>
  </si>
  <si>
    <r>
      <rPr>
        <sz val="6.5"/>
        <rFont val="Arial Narrow"/>
        <family val="2"/>
      </rPr>
      <t>Eff. Yield</t>
    </r>
  </si>
  <si>
    <r>
      <rPr>
        <b/>
        <u/>
        <sz val="6.5"/>
        <rFont val="Arial Narrow"/>
        <family val="2"/>
      </rPr>
      <t>      Year 7        </t>
    </r>
  </si>
  <si>
    <r>
      <rPr>
        <b/>
        <sz val="6.5"/>
        <rFont val="Arial Narrow"/>
        <family val="2"/>
      </rPr>
      <t>Year 6</t>
    </r>
  </si>
  <si>
    <r>
      <rPr>
        <b/>
        <sz val="6.5"/>
        <rFont val="Arial Narrow"/>
        <family val="2"/>
      </rPr>
      <t>Year 5</t>
    </r>
  </si>
  <si>
    <r>
      <rPr>
        <b/>
        <sz val="6.5"/>
        <rFont val="Arial Narrow"/>
        <family val="2"/>
      </rPr>
      <t>Year 4</t>
    </r>
  </si>
  <si>
    <r>
      <rPr>
        <b/>
        <sz val="6.5"/>
        <rFont val="Arial Narrow"/>
        <family val="2"/>
      </rPr>
      <t>Year 3</t>
    </r>
  </si>
  <si>
    <r>
      <rPr>
        <b/>
        <sz val="6.5"/>
        <rFont val="Arial Narrow"/>
        <family val="2"/>
      </rPr>
      <t>Year 2</t>
    </r>
  </si>
  <si>
    <r>
      <rPr>
        <b/>
        <sz val="6.5"/>
        <rFont val="Arial Narrow"/>
        <family val="2"/>
      </rPr>
      <t>Year 1</t>
    </r>
  </si>
  <si>
    <r>
      <rPr>
        <sz val="6.5"/>
        <rFont val="Arial Narrow"/>
        <family val="2"/>
      </rPr>
      <t>No MVA rates for CT, IN, MN, MO, OH, VA</t>
    </r>
  </si>
  <si>
    <r>
      <rPr>
        <sz val="6.5"/>
        <rFont val="Arial Narrow"/>
        <family val="2"/>
      </rPr>
      <t>Optional Return of Premium: 0.25% reduction in rate.</t>
    </r>
  </si>
  <si>
    <r>
      <rPr>
        <b/>
        <sz val="6.5"/>
        <rFont val="Arial Narrow"/>
        <family val="2"/>
      </rPr>
      <t>Eff. Yield</t>
    </r>
  </si>
  <si>
    <r>
      <rPr>
        <b/>
        <u/>
        <sz val="6.5"/>
        <rFont val="Arial Narrow"/>
        <family val="2"/>
      </rPr>
      <t>      Year 5        </t>
    </r>
  </si>
  <si>
    <r>
      <rPr>
        <sz val="6.5"/>
        <rFont val="Arial Narrow"/>
        <family val="2"/>
      </rPr>
      <t>10-Year</t>
    </r>
  </si>
  <si>
    <r>
      <rPr>
        <b/>
        <sz val="6.5"/>
        <rFont val="Arial Narrow"/>
        <family val="2"/>
      </rPr>
      <t>10-Year</t>
    </r>
  </si>
  <si>
    <r>
      <rPr>
        <sz val="6.5"/>
        <rFont val="Arial Narrow"/>
        <family val="2"/>
      </rPr>
      <t>4-Year</t>
    </r>
  </si>
  <si>
    <r>
      <rPr>
        <b/>
        <sz val="6.5"/>
        <rFont val="Arial Narrow"/>
        <family val="2"/>
      </rPr>
      <t>Rate</t>
    </r>
  </si>
  <si>
    <r>
      <rPr>
        <b/>
        <sz val="6.5"/>
        <rFont val="Arial Narrow"/>
        <family val="2"/>
      </rPr>
      <t>of GP</t>
    </r>
  </si>
  <si>
    <r>
      <rPr>
        <b/>
        <sz val="6.5"/>
        <rFont val="Arial Narrow"/>
        <family val="2"/>
      </rPr>
      <t>1st Yr</t>
    </r>
  </si>
  <si>
    <r>
      <rPr>
        <b/>
        <sz val="6.5"/>
        <rFont val="Arial Narrow"/>
        <family val="2"/>
      </rPr>
      <t>Annual</t>
    </r>
  </si>
  <si>
    <r>
      <rPr>
        <b/>
        <sz val="6.5"/>
        <rFont val="Arial Narrow"/>
        <family val="2"/>
      </rPr>
      <t>Remainder</t>
    </r>
  </si>
  <si>
    <r>
      <rPr>
        <b/>
        <sz val="6.5"/>
        <rFont val="Arial Narrow"/>
        <family val="2"/>
      </rPr>
      <t>Avg</t>
    </r>
  </si>
  <si>
    <r>
      <rPr>
        <b/>
        <sz val="6.5"/>
        <rFont val="Arial Narrow"/>
        <family val="2"/>
      </rPr>
      <t>Rate for</t>
    </r>
  </si>
  <si>
    <r>
      <rPr>
        <sz val="6.5"/>
        <rFont val="Arial Narrow"/>
        <family val="2"/>
      </rPr>
      <t>Max: $1 M, 18-75;  $750k, 76-89; w/o approval</t>
    </r>
  </si>
  <si>
    <r>
      <rPr>
        <sz val="6.5"/>
        <rFont val="Arial Narrow"/>
        <family val="2"/>
      </rPr>
      <t>Max: $1 M, 0-85;  $500k, 86+ w/o approval</t>
    </r>
  </si>
  <si>
    <r>
      <rPr>
        <sz val="6.5"/>
        <rFont val="Arial Narrow"/>
        <family val="2"/>
      </rPr>
      <t>Min: $5,000</t>
    </r>
  </si>
  <si>
    <r>
      <rPr>
        <sz val="6.5"/>
        <rFont val="Arial Narrow"/>
        <family val="2"/>
      </rPr>
      <t>Min: $10,000</t>
    </r>
  </si>
  <si>
    <r>
      <rPr>
        <sz val="6.5"/>
        <rFont val="Arial Narrow"/>
        <family val="2"/>
      </rPr>
      <t>Min: $20,000</t>
    </r>
  </si>
  <si>
    <r>
      <rPr>
        <sz val="6.5"/>
        <rFont val="Arial Narrow"/>
        <family val="2"/>
      </rPr>
      <t>18-89</t>
    </r>
  </si>
  <si>
    <r>
      <rPr>
        <sz val="6.5"/>
        <rFont val="Arial Narrow"/>
        <family val="2"/>
      </rPr>
      <t>AK, MN, MO</t>
    </r>
  </si>
  <si>
    <r>
      <rPr>
        <sz val="6.5"/>
        <rFont val="Arial Narrow"/>
        <family val="2"/>
      </rPr>
      <t>A+  A.M. Best  |  A+  Standard &amp; Poors |  89  Comdex</t>
    </r>
  </si>
  <si>
    <r>
      <rPr>
        <sz val="6.5"/>
        <rFont val="Arial Narrow"/>
        <family val="2"/>
      </rPr>
      <t>A+  A.M. Best  |  AA-  Standard &amp; Poors |  91 Comdex</t>
    </r>
  </si>
  <si>
    <r>
      <rPr>
        <sz val="6.5"/>
        <rFont val="Arial Narrow"/>
        <family val="2"/>
      </rPr>
      <t>A+  A.M. Best  |  AA-  Standard &amp; Poors |  95  Comdex</t>
    </r>
  </si>
  <si>
    <r>
      <rPr>
        <sz val="6.5"/>
        <rFont val="Arial Narrow"/>
        <family val="2"/>
      </rPr>
      <t>A   A.M. Best  |  A+  Standard &amp; Poors |  80  Comdex</t>
    </r>
  </si>
  <si>
    <r>
      <rPr>
        <b/>
        <sz val="8"/>
        <rFont val="Arial"/>
        <family val="2"/>
      </rPr>
      <t>Platinum V Plus</t>
    </r>
  </si>
  <si>
    <r>
      <rPr>
        <b/>
        <sz val="8"/>
        <rFont val="Arial"/>
        <family val="2"/>
      </rPr>
      <t>MYGuarantee Plus</t>
    </r>
  </si>
  <si>
    <r>
      <rPr>
        <b/>
        <sz val="8"/>
        <rFont val="Arial"/>
        <family val="2"/>
      </rPr>
      <t>MultiVantage</t>
    </r>
  </si>
  <si>
    <r>
      <rPr>
        <b/>
        <sz val="8"/>
        <rFont val="Arial"/>
        <family val="2"/>
      </rPr>
      <t>SecureGain 7</t>
    </r>
  </si>
  <si>
    <r>
      <rPr>
        <b/>
        <sz val="11"/>
        <color rgb="FFFFFFFF"/>
        <rFont val="Arial"/>
        <family val="2"/>
      </rPr>
      <t>Nationwide</t>
    </r>
  </si>
  <si>
    <r>
      <rPr>
        <b/>
        <sz val="11"/>
        <color rgb="FFFFFFFF"/>
        <rFont val="Arial"/>
        <family val="2"/>
      </rPr>
      <t>Lincoln</t>
    </r>
  </si>
  <si>
    <r>
      <rPr>
        <b/>
        <sz val="11"/>
        <color rgb="FFFFFFFF"/>
        <rFont val="Arial"/>
        <family val="2"/>
      </rPr>
      <t>Integrity</t>
    </r>
  </si>
  <si>
    <r>
      <rPr>
        <b/>
        <sz val="11"/>
        <color rgb="FFFFFFFF"/>
        <rFont val="Arial"/>
        <family val="2"/>
      </rPr>
      <t>Great American</t>
    </r>
  </si>
  <si>
    <r>
      <rPr>
        <sz val="6.5"/>
        <rFont val="Arial Narrow"/>
        <family val="2"/>
      </rPr>
      <t xml:space="preserve">Client cannot be in a nursing home at issue. If so, case will
</t>
    </r>
    <r>
      <rPr>
        <sz val="6.5"/>
        <rFont val="Arial Narrow"/>
        <family val="2"/>
      </rPr>
      <t>be rejected</t>
    </r>
  </si>
  <si>
    <r>
      <rPr>
        <sz val="6.5"/>
        <rFont val="Arial Narrow"/>
        <family val="2"/>
      </rPr>
      <t>After 1st year</t>
    </r>
  </si>
  <si>
    <r>
      <rPr>
        <b/>
        <sz val="7.5"/>
        <color rgb="FFFFFFFF"/>
        <rFont val="Arial Narrow"/>
        <family val="2"/>
      </rPr>
      <t xml:space="preserve">Annuitization                       </t>
    </r>
    <r>
      <rPr>
        <sz val="6.5"/>
        <rFont val="Arial Narrow"/>
        <family val="2"/>
      </rPr>
      <t>After fifth contract year</t>
    </r>
  </si>
  <si>
    <r>
      <rPr>
        <sz val="6.5"/>
        <rFont val="Arial Narrow"/>
        <family val="2"/>
      </rPr>
      <t>Approved in all states and issue ages</t>
    </r>
  </si>
  <si>
    <r>
      <rPr>
        <sz val="6.5"/>
        <rFont val="Arial Narrow"/>
        <family val="2"/>
      </rPr>
      <t>Terminal Illness (n/a in WA)</t>
    </r>
  </si>
  <si>
    <r>
      <rPr>
        <sz val="6.5"/>
        <rFont val="Arial Narrow"/>
        <family val="2"/>
      </rPr>
      <t>Nursing Home (n/a in MA, SD)</t>
    </r>
  </si>
  <si>
    <r>
      <rPr>
        <b/>
        <sz val="7.5"/>
        <color rgb="FFFFFFFF"/>
        <rFont val="Arial Narrow"/>
        <family val="2"/>
      </rPr>
      <t xml:space="preserve">Free withdrawals                 </t>
    </r>
    <r>
      <rPr>
        <sz val="6.5"/>
        <rFont val="Arial Narrow"/>
        <family val="2"/>
      </rPr>
      <t>10% after 1st year</t>
    </r>
  </si>
  <si>
    <r>
      <rPr>
        <sz val="6.5"/>
        <rFont val="Arial Narrow"/>
        <family val="2"/>
      </rPr>
      <t>MVA will apply.</t>
    </r>
  </si>
  <si>
    <r>
      <rPr>
        <sz val="6.5"/>
        <rFont val="Arial Narrow"/>
        <family val="2"/>
      </rPr>
      <t>renews for a new GP, and new surrender charges and</t>
    </r>
  </si>
  <si>
    <r>
      <rPr>
        <sz val="6.5"/>
        <rFont val="Arial Narrow"/>
        <family val="2"/>
      </rPr>
      <t>occur at the beginning of each subsequent contract yr.</t>
    </r>
  </si>
  <si>
    <r>
      <rPr>
        <b/>
        <sz val="7.5"/>
        <color rgb="FFFFFFFF"/>
        <rFont val="Arial Narrow"/>
        <family val="2"/>
      </rPr>
      <t xml:space="preserve">guarantee period                 </t>
    </r>
    <r>
      <rPr>
        <vertAlign val="superscript"/>
        <sz val="6.5"/>
        <rFont val="Arial Narrow"/>
        <family val="2"/>
      </rPr>
      <t>surrender or MVA. If no election is made, it automatically</t>
    </r>
  </si>
  <si>
    <r>
      <rPr>
        <sz val="6.5"/>
        <rFont val="Arial Narrow"/>
        <family val="2"/>
      </rPr>
      <t>during the last 30 days of the initial three-year term.</t>
    </r>
  </si>
  <si>
    <r>
      <rPr>
        <sz val="6.5"/>
        <rFont val="Arial Narrow"/>
        <family val="2"/>
      </rPr>
      <t>rate will be declared and guaranteed for one year. This will</t>
    </r>
  </si>
  <si>
    <r>
      <rPr>
        <b/>
        <vertAlign val="superscript"/>
        <sz val="7.5"/>
        <color rgb="FFFFFFFF"/>
        <rFont val="Arial Narrow"/>
        <family val="2"/>
      </rPr>
      <t xml:space="preserve">Options at end of                 </t>
    </r>
    <r>
      <rPr>
        <sz val="6.5"/>
        <rFont val="Arial Narrow"/>
        <family val="2"/>
      </rPr>
      <t>to select a new GP, or withdraw their account with no</t>
    </r>
  </si>
  <si>
    <r>
      <rPr>
        <sz val="6.5"/>
        <rFont val="Arial Narrow"/>
        <family val="2"/>
      </rPr>
      <t>Early withdrawal charges will not apply to surrenders</t>
    </r>
  </si>
  <si>
    <r>
      <rPr>
        <sz val="6.5"/>
        <rFont val="Arial Narrow"/>
        <family val="2"/>
      </rPr>
      <t>After the interest rate guarantee period expires, a renewal</t>
    </r>
  </si>
  <si>
    <r>
      <rPr>
        <sz val="6.5"/>
        <rFont val="Arial Narrow"/>
        <family val="2"/>
      </rPr>
      <t>Prior to the end of each GP, owner has a 30-day window</t>
    </r>
  </si>
  <si>
    <r>
      <rPr>
        <sz val="6.5"/>
        <rFont val="Arial Narrow"/>
        <family val="2"/>
      </rPr>
      <t>Yes (except in AK)</t>
    </r>
  </si>
  <si>
    <r>
      <rPr>
        <sz val="6.5"/>
        <rFont val="Arial Narrow"/>
        <family val="2"/>
      </rPr>
      <t>5 year: 8, 8, 7, 6, 5, 0</t>
    </r>
  </si>
  <si>
    <r>
      <rPr>
        <sz val="6.5"/>
        <rFont val="Arial Narrow"/>
        <family val="2"/>
      </rPr>
      <t>3, 2, 1   /    10-Yr: 7, 6, 5, 4, 3, 2, 1, 1, 1, 0.75</t>
    </r>
  </si>
  <si>
    <r>
      <rPr>
        <sz val="6.5"/>
        <rFont val="Arial Narrow"/>
        <family val="2"/>
      </rPr>
      <t>9, 8, 7, 6, 5, 0</t>
    </r>
  </si>
  <si>
    <r>
      <rPr>
        <sz val="6.5"/>
        <rFont val="Arial Narrow"/>
        <family val="2"/>
      </rPr>
      <t>9, 8, 7, 6, 5, 4, 0</t>
    </r>
  </si>
  <si>
    <r>
      <rPr>
        <sz val="6.5"/>
        <rFont val="Arial Narrow"/>
        <family val="2"/>
      </rPr>
      <t>3 year: 8, 8, 7, 0</t>
    </r>
  </si>
  <si>
    <r>
      <rPr>
        <b/>
        <vertAlign val="subscript"/>
        <sz val="7.5"/>
        <color rgb="FFFFFFFF"/>
        <rFont val="Arial Narrow"/>
        <family val="2"/>
      </rPr>
      <t xml:space="preserve">Surrender Chgs (%)            </t>
    </r>
    <r>
      <rPr>
        <sz val="6.5"/>
        <rFont val="Arial Narrow"/>
        <family val="2"/>
      </rPr>
      <t>3-Yr: 7, 6, 5 / 5-Yr: 7, 6, 5, 4, 3    /   7-Yr: 7, 6, 5, 4,</t>
    </r>
  </si>
  <si>
    <r>
      <rPr>
        <sz val="6.5"/>
        <rFont val="Arial Narrow"/>
        <family val="2"/>
      </rPr>
      <t xml:space="preserve">2.40%
</t>
    </r>
    <r>
      <rPr>
        <u/>
        <sz val="6.5"/>
        <rFont val="Arial Narrow"/>
        <family val="2"/>
      </rPr>
      <t xml:space="preserve">2.50%     
</t>
    </r>
    <r>
      <rPr>
        <sz val="6.5"/>
        <rFont val="Arial Narrow"/>
        <family val="2"/>
      </rPr>
      <t>2.35%</t>
    </r>
  </si>
  <si>
    <r>
      <rPr>
        <sz val="6.5"/>
        <rFont val="Arial Narrow"/>
        <family val="2"/>
      </rPr>
      <t xml:space="preserve">2.30%
</t>
    </r>
    <r>
      <rPr>
        <u/>
        <sz val="6.5"/>
        <rFont val="Arial Narrow"/>
        <family val="2"/>
      </rPr>
      <t xml:space="preserve">2.40%          
</t>
    </r>
    <r>
      <rPr>
        <sz val="6.5"/>
        <rFont val="Arial Narrow"/>
        <family val="2"/>
      </rPr>
      <t>2.25%</t>
    </r>
  </si>
  <si>
    <r>
      <rPr>
        <b/>
        <sz val="6.5"/>
        <rFont val="Arial Narrow"/>
        <family val="2"/>
      </rPr>
      <t xml:space="preserve">Year 4
</t>
    </r>
    <r>
      <rPr>
        <b/>
        <u/>
        <sz val="6.5"/>
        <rFont val="Arial Narrow"/>
        <family val="2"/>
      </rPr>
      <t xml:space="preserve">      Year 5        
</t>
    </r>
    <r>
      <rPr>
        <sz val="6.5"/>
        <rFont val="Arial Narrow"/>
        <family val="2"/>
      </rPr>
      <t>Eff. Yield</t>
    </r>
  </si>
  <si>
    <r>
      <rPr>
        <sz val="6.5"/>
        <rFont val="Arial Narrow"/>
        <family val="2"/>
      </rPr>
      <t>Eff. Yie     1.85%          2.10%</t>
    </r>
  </si>
  <si>
    <r>
      <rPr>
        <b/>
        <u/>
        <sz val="6.5"/>
        <rFont val="Arial Narrow"/>
        <family val="2"/>
      </rPr>
      <t>      Year 3        </t>
    </r>
    <r>
      <rPr>
        <u/>
        <sz val="6.5"/>
        <rFont val="Arial Narrow"/>
        <family val="2"/>
      </rPr>
      <t>1.85%          2.10%     </t>
    </r>
  </si>
  <si>
    <r>
      <rPr>
        <b/>
        <sz val="6.5"/>
        <rFont val="Arial Narrow"/>
        <family val="2"/>
      </rPr>
      <t xml:space="preserve">Year 2        </t>
    </r>
    <r>
      <rPr>
        <sz val="6.5"/>
        <rFont val="Arial Narrow"/>
        <family val="2"/>
      </rPr>
      <t>1.85%          2.10%</t>
    </r>
  </si>
  <si>
    <r>
      <rPr>
        <b/>
        <sz val="6.5"/>
        <rFont val="Arial Narrow"/>
        <family val="2"/>
      </rPr>
      <t xml:space="preserve">Year 1        </t>
    </r>
    <r>
      <rPr>
        <sz val="6.5"/>
        <rFont val="Arial Narrow"/>
        <family val="2"/>
      </rPr>
      <t>1.85%          2.10%</t>
    </r>
  </si>
  <si>
    <r>
      <rPr>
        <u/>
        <sz val="6.5"/>
        <rFont val="Arial Narrow"/>
        <family val="2"/>
      </rPr>
      <t xml:space="preserve">2.50%          2.65%     
</t>
    </r>
    <r>
      <rPr>
        <sz val="6.5"/>
        <rFont val="Arial Narrow"/>
        <family val="2"/>
      </rPr>
      <t xml:space="preserve">2.35%          2.50%
</t>
    </r>
    <r>
      <rPr>
        <sz val="6.5"/>
        <rFont val="Arial Narrow"/>
        <family val="2"/>
      </rPr>
      <t>IN, MN, MO, OH, VA</t>
    </r>
  </si>
  <si>
    <r>
      <rPr>
        <b/>
        <u/>
        <sz val="6.5"/>
        <rFont val="Arial Narrow"/>
        <family val="2"/>
      </rPr>
      <t xml:space="preserve">      Year 5        
</t>
    </r>
    <r>
      <rPr>
        <sz val="6.5"/>
        <rFont val="Arial Narrow"/>
        <family val="2"/>
      </rPr>
      <t xml:space="preserve">Eff. Yield
</t>
    </r>
    <r>
      <rPr>
        <sz val="6.5"/>
        <rFont val="Arial Narrow"/>
        <family val="2"/>
      </rPr>
      <t>No MVA rates for CT,</t>
    </r>
  </si>
  <si>
    <r>
      <rPr>
        <sz val="6.5"/>
        <rFont val="Arial Narrow"/>
        <family val="2"/>
      </rPr>
      <t>No MVA rates for AK:</t>
    </r>
  </si>
  <si>
    <r>
      <rPr>
        <sz val="6.5"/>
        <rFont val="Arial Narrow"/>
        <family val="2"/>
      </rPr>
      <t>Eff. Yie     2.00%          2.25%</t>
    </r>
  </si>
  <si>
    <r>
      <rPr>
        <b/>
        <u/>
        <sz val="6.5"/>
        <rFont val="Arial Narrow"/>
        <family val="2"/>
      </rPr>
      <t>      Year 3        </t>
    </r>
    <r>
      <rPr>
        <u/>
        <sz val="6.5"/>
        <rFont val="Arial Narrow"/>
        <family val="2"/>
      </rPr>
      <t>2.00%          2.25%     </t>
    </r>
  </si>
  <si>
    <r>
      <rPr>
        <sz val="6.5"/>
        <rFont val="Arial Narrow"/>
        <family val="2"/>
      </rPr>
      <t>Max: $1 M, 0-85;  $500k, 86+; w/o approval</t>
    </r>
  </si>
  <si>
    <r>
      <rPr>
        <sz val="6.5"/>
        <rFont val="Arial Narrow"/>
        <family val="2"/>
      </rPr>
      <t>Max: $1 M, 0-80;  $500k, 81-85; w/o approval</t>
    </r>
  </si>
  <si>
    <r>
      <rPr>
        <sz val="6.5"/>
        <rFont val="Arial Narrow"/>
        <family val="2"/>
      </rPr>
      <t>Max: $1 Million w/o approval</t>
    </r>
  </si>
  <si>
    <r>
      <rPr>
        <b/>
        <vertAlign val="subscript"/>
        <sz val="7.5"/>
        <color rgb="FFFFFFFF"/>
        <rFont val="Arial Narrow"/>
        <family val="2"/>
      </rPr>
      <t xml:space="preserve">Premium Min. / Max.           </t>
    </r>
    <r>
      <rPr>
        <sz val="6.5"/>
        <rFont val="Arial Narrow"/>
        <family val="2"/>
      </rPr>
      <t>Min: $10,000 NQ, $5,000 Q</t>
    </r>
  </si>
  <si>
    <r>
      <rPr>
        <b/>
        <sz val="7.5"/>
        <color rgb="FFFFFFFF"/>
        <rFont val="Arial Narrow"/>
        <family val="2"/>
      </rPr>
      <t xml:space="preserve">Issue Ages                           </t>
    </r>
    <r>
      <rPr>
        <vertAlign val="superscript"/>
        <sz val="6.5"/>
        <rFont val="Arial Narrow"/>
        <family val="2"/>
      </rPr>
      <t>0-85</t>
    </r>
  </si>
  <si>
    <r>
      <rPr>
        <sz val="6.5"/>
        <rFont val="Arial Narrow"/>
        <family val="2"/>
      </rPr>
      <t>DE, HI, IN, MD, NY, NC, OR, UT, VA, WA, WY</t>
    </r>
  </si>
  <si>
    <r>
      <rPr>
        <b/>
        <sz val="7.5"/>
        <color rgb="FFFFFFFF"/>
        <rFont val="Arial Narrow"/>
        <family val="2"/>
      </rPr>
      <t xml:space="preserve">States Not Approved          </t>
    </r>
    <r>
      <rPr>
        <vertAlign val="superscript"/>
        <sz val="6.5"/>
        <rFont val="Arial Narrow"/>
        <family val="2"/>
      </rPr>
      <t>NY</t>
    </r>
  </si>
  <si>
    <r>
      <rPr>
        <b/>
        <sz val="6.5"/>
        <rFont val="Arial"/>
        <family val="2"/>
      </rPr>
      <t xml:space="preserve">SPDA
</t>
    </r>
    <r>
      <rPr>
        <sz val="6.5"/>
        <rFont val="Arial Narrow"/>
        <family val="2"/>
      </rPr>
      <t>A   A.M. Best  |  A+  Standard &amp; Poors |  80  Comdex</t>
    </r>
  </si>
  <si>
    <r>
      <rPr>
        <b/>
        <sz val="6.5"/>
        <rFont val="Arial"/>
        <family val="2"/>
      </rPr>
      <t xml:space="preserve">SPDA
</t>
    </r>
    <r>
      <rPr>
        <sz val="6.5"/>
        <rFont val="Arial Narrow"/>
        <family val="2"/>
      </rPr>
      <t>A   A.M. Best  |  A-  Standard &amp; Poors |  73  Comdex</t>
    </r>
  </si>
  <si>
    <r>
      <rPr>
        <b/>
        <sz val="6.5"/>
        <rFont val="Arial"/>
        <family val="2"/>
      </rPr>
      <t xml:space="preserve">SPDA
</t>
    </r>
    <r>
      <rPr>
        <b/>
        <sz val="7.5"/>
        <color rgb="FFFFFFFF"/>
        <rFont val="Arial Narrow"/>
        <family val="2"/>
      </rPr>
      <t xml:space="preserve">Carrier Ratings                   </t>
    </r>
    <r>
      <rPr>
        <sz val="6.5"/>
        <rFont val="Arial Narrow"/>
        <family val="2"/>
      </rPr>
      <t>A-   A.M. Best  |  BBB+  Standard &amp; Poors |  53  Comdex</t>
    </r>
  </si>
  <si>
    <r>
      <rPr>
        <b/>
        <sz val="8"/>
        <rFont val="Arial"/>
        <family val="2"/>
      </rPr>
      <t>SecureGain 5</t>
    </r>
  </si>
  <si>
    <r>
      <rPr>
        <b/>
        <sz val="8"/>
        <rFont val="Arial"/>
        <family val="2"/>
      </rPr>
      <t>SecureGain 3</t>
    </r>
  </si>
  <si>
    <r>
      <rPr>
        <b/>
        <sz val="8"/>
        <rFont val="Arial"/>
        <family val="2"/>
      </rPr>
      <t>SecureFore 3 &amp; 5</t>
    </r>
  </si>
  <si>
    <r>
      <rPr>
        <b/>
        <sz val="8"/>
        <rFont val="Arial"/>
        <family val="2"/>
      </rPr>
      <t>Pinnacle</t>
    </r>
  </si>
  <si>
    <r>
      <rPr>
        <b/>
        <sz val="11"/>
        <color rgb="FFFFFFFF"/>
        <rFont val="Arial"/>
        <family val="2"/>
      </rPr>
      <t>Global Atlantic</t>
    </r>
  </si>
  <si>
    <r>
      <rPr>
        <b/>
        <sz val="11"/>
        <color rgb="FFFFFFFF"/>
        <rFont val="Arial"/>
        <family val="2"/>
      </rPr>
      <t>Delaware Life</t>
    </r>
  </si>
  <si>
    <r>
      <rPr>
        <sz val="6.5"/>
        <rFont val="Arial Narrow"/>
        <family val="2"/>
      </rPr>
      <t>Trail</t>
    </r>
  </si>
  <si>
    <r>
      <rPr>
        <sz val="6.5"/>
        <rFont val="Arial Narrow"/>
        <family val="2"/>
      </rPr>
      <t>10-year</t>
    </r>
  </si>
  <si>
    <r>
      <rPr>
        <sz val="6.5"/>
        <rFont val="Arial Narrow"/>
        <family val="2"/>
      </rPr>
      <t>quarterly)</t>
    </r>
  </si>
  <si>
    <r>
      <rPr>
        <sz val="6.5"/>
        <rFont val="Arial Narrow"/>
        <family val="2"/>
      </rPr>
      <t>Trail starts in year 2 (month 15, paid</t>
    </r>
  </si>
  <si>
    <r>
      <rPr>
        <sz val="6.5"/>
        <rFont val="Arial Narrow"/>
        <family val="2"/>
      </rPr>
      <t>9-year</t>
    </r>
  </si>
  <si>
    <r>
      <rPr>
        <sz val="6.5"/>
        <rFont val="Arial Narrow"/>
        <family val="2"/>
      </rPr>
      <t>8-year</t>
    </r>
  </si>
  <si>
    <r>
      <rPr>
        <sz val="6.5"/>
        <rFont val="Arial Narrow"/>
        <family val="2"/>
      </rPr>
      <t>Option 4, trail of 0.75%</t>
    </r>
  </si>
  <si>
    <r>
      <rPr>
        <sz val="6.5"/>
        <rFont val="Arial Narrow"/>
        <family val="2"/>
      </rPr>
      <t>7-year</t>
    </r>
  </si>
  <si>
    <r>
      <rPr>
        <sz val="6.5"/>
        <rFont val="Arial Narrow"/>
        <family val="2"/>
      </rPr>
      <t>Option 3, trail of 0.50%</t>
    </r>
  </si>
  <si>
    <r>
      <rPr>
        <sz val="6.5"/>
        <rFont val="Arial Narrow"/>
        <family val="2"/>
      </rPr>
      <t>6-Year</t>
    </r>
  </si>
  <si>
    <r>
      <rPr>
        <sz val="6.5"/>
        <rFont val="Arial Narrow"/>
        <family val="2"/>
      </rPr>
      <t>5-year</t>
    </r>
  </si>
  <si>
    <r>
      <rPr>
        <sz val="6.5"/>
        <rFont val="Arial Narrow"/>
        <family val="2"/>
      </rPr>
      <t>6-year</t>
    </r>
  </si>
  <si>
    <r>
      <rPr>
        <sz val="6.5"/>
        <rFont val="Arial Narrow"/>
        <family val="2"/>
      </rPr>
      <t>Option 2, trail of 0.25%</t>
    </r>
  </si>
  <si>
    <r>
      <rPr>
        <sz val="6.5"/>
        <rFont val="Arial Narrow"/>
        <family val="2"/>
      </rPr>
      <t>3-Year</t>
    </r>
  </si>
  <si>
    <r>
      <rPr>
        <sz val="6.5"/>
        <rFont val="Arial Narrow"/>
        <family val="2"/>
      </rPr>
      <t>Option 1, no trail</t>
    </r>
  </si>
  <si>
    <r>
      <rPr>
        <b/>
        <sz val="6.5"/>
        <rFont val="Arial Narrow"/>
        <family val="2"/>
      </rPr>
      <t>81+</t>
    </r>
  </si>
  <si>
    <r>
      <rPr>
        <sz val="6.5"/>
        <rFont val="Arial Narrow"/>
        <family val="2"/>
      </rPr>
      <t>After initial guarantee period</t>
    </r>
  </si>
  <si>
    <r>
      <rPr>
        <sz val="6.5"/>
        <rFont val="Arial Narrow"/>
        <family val="2"/>
      </rPr>
      <t>Current practice: after 3 years, MVA still applies</t>
    </r>
  </si>
  <si>
    <r>
      <rPr>
        <sz val="6.5"/>
        <rFont val="Arial Narrow"/>
        <family val="2"/>
      </rPr>
      <t>After 3 years</t>
    </r>
  </si>
  <si>
    <r>
      <rPr>
        <b/>
        <sz val="7.5"/>
        <color rgb="FFFFFFFF"/>
        <rFont val="Arial Narrow"/>
        <family val="2"/>
      </rPr>
      <t xml:space="preserve">Annuitization                       </t>
    </r>
    <r>
      <rPr>
        <sz val="6.5"/>
        <rFont val="Arial Narrow"/>
        <family val="2"/>
      </rPr>
      <t>After 5 years</t>
    </r>
  </si>
  <si>
    <r>
      <rPr>
        <sz val="6.5"/>
        <rFont val="Arial Narrow"/>
        <family val="2"/>
      </rPr>
      <t>it will only payout on death of owner.</t>
    </r>
  </si>
  <si>
    <r>
      <rPr>
        <sz val="6.5"/>
        <rFont val="Arial Narrow"/>
        <family val="2"/>
      </rPr>
      <t>On the death of the owner or annuitant. In CA and NM,</t>
    </r>
  </si>
  <si>
    <r>
      <rPr>
        <sz val="6.5"/>
        <rFont val="Arial Narrow"/>
        <family val="2"/>
      </rPr>
      <t xml:space="preserve">Confinement (n/a in CA &amp; MA)
</t>
    </r>
    <r>
      <rPr>
        <sz val="6.5"/>
        <rFont val="Arial Narrow"/>
        <family val="2"/>
      </rPr>
      <t>Terminal Illness (n/a in CA)</t>
    </r>
  </si>
  <si>
    <r>
      <rPr>
        <sz val="6.5"/>
        <rFont val="Arial Narrow"/>
        <family val="2"/>
      </rPr>
      <t xml:space="preserve">Confinement - Disability
</t>
    </r>
    <r>
      <rPr>
        <sz val="6.5"/>
        <rFont val="Arial Narrow"/>
        <family val="2"/>
      </rPr>
      <t>Available in all states and issue ages</t>
    </r>
  </si>
  <si>
    <r>
      <rPr>
        <sz val="6.5"/>
        <rFont val="Arial Narrow"/>
        <family val="2"/>
      </rPr>
      <t xml:space="preserve">Extended Care - Terminal Illness - ADL
</t>
    </r>
    <r>
      <rPr>
        <sz val="6.5"/>
        <rFont val="Arial Narrow"/>
        <family val="2"/>
      </rPr>
      <t>n/a in CA</t>
    </r>
  </si>
  <si>
    <r>
      <rPr>
        <b/>
        <vertAlign val="subscript"/>
        <sz val="7.5"/>
        <color rgb="FFFFFFFF"/>
        <rFont val="Arial Narrow"/>
        <family val="2"/>
      </rPr>
      <t xml:space="preserve">Waivers                                </t>
    </r>
    <r>
      <rPr>
        <sz val="6.5"/>
        <rFont val="Arial Narrow"/>
        <family val="2"/>
      </rPr>
      <t xml:space="preserve">Extended Care - Terminal Illness - ADL
</t>
    </r>
    <r>
      <rPr>
        <sz val="6.5"/>
        <rFont val="Arial Narrow"/>
        <family val="2"/>
      </rPr>
      <t>n/a in CA</t>
    </r>
  </si>
  <si>
    <r>
      <rPr>
        <b/>
        <sz val="7.5"/>
        <color rgb="FFFFFFFF"/>
        <rFont val="Arial Narrow"/>
        <family val="2"/>
      </rPr>
      <t xml:space="preserve">Free withdrawals                 </t>
    </r>
    <r>
      <rPr>
        <sz val="6.5"/>
        <rFont val="Arial Narrow"/>
        <family val="2"/>
      </rPr>
      <t>Penalty Free: 15% after first year                                                 10% starting in first year                                                               Interest only in 1st year. Up to 10% starting in 2nd yr.                Multi-Year rate multiplied by Accumulated Value</t>
    </r>
  </si>
  <si>
    <r>
      <rPr>
        <sz val="6.5"/>
        <rFont val="Arial Narrow"/>
        <family val="2"/>
      </rPr>
      <t xml:space="preserve">to do a partial or full surrender with no withdrawal charges                                                                                                               30-day window, OR continue the annuity and earn an                Fixed Strategy. At this point, annuity's full accumulated
</t>
    </r>
    <r>
      <rPr>
        <sz val="6.5"/>
        <rFont val="Arial Narrow"/>
        <family val="2"/>
      </rPr>
      <t>or MVA. After the 30-day window expires, withdrawal                                                                                                                       annual effective interest rate, declared annually.                         Value will be available without withdrawal charges or charges will resume through 10th year                                                                                                                                                                                                                                                     MVA.</t>
    </r>
  </si>
  <si>
    <r>
      <rPr>
        <b/>
        <sz val="7.5"/>
        <color rgb="FFFFFFFF"/>
        <rFont val="Arial Narrow"/>
        <family val="2"/>
      </rPr>
      <t xml:space="preserve">MVA                                      </t>
    </r>
    <r>
      <rPr>
        <sz val="6.5"/>
        <rFont val="Arial Narrow"/>
        <family val="2"/>
      </rPr>
      <t xml:space="preserve">Yes - applies during the initial rate term only                               Yes                                                                                                Yes - applies if product incurs surrender charges                        Yes
</t>
    </r>
    <r>
      <rPr>
        <sz val="6.5"/>
        <rFont val="Arial Narrow"/>
        <family val="2"/>
      </rPr>
      <t>There is a 30-day window at the end of the initial GP                                                                                                                        Withdraw all money without penalty during a special                  At the end of the Term Period, it goes into the 1-Yr</t>
    </r>
  </si>
  <si>
    <r>
      <rPr>
        <sz val="6.5"/>
        <rFont val="Arial Narrow"/>
        <family val="2"/>
      </rPr>
      <t xml:space="preserve">Minimum Renewal Rate: 1.50%                                                                                                                                                         Minimum Renewal Rate: 1.00%                                                   Minimum Renewal Rate: 0.25%
</t>
    </r>
    <r>
      <rPr>
        <sz val="6.5"/>
        <rFont val="Arial Narrow"/>
        <family val="2"/>
      </rPr>
      <t xml:space="preserve">10 years: 8, 8, 8, 7, 6, 5, 4, 3, 2, 1, 0                                           10-years: 9, 9, 8, 7, 6, 5, 4, 3, 2, 1, 0                                           10 years: 8, 8, 8, 7, 6, 5, 4, 3, 2, 1, 0                                           3-Year: 10, 10, 10   /  5-Year: 10, 10, 10, 10, 10
</t>
    </r>
    <r>
      <rPr>
        <sz val="6.5"/>
        <rFont val="Arial Narrow"/>
        <family val="2"/>
      </rPr>
      <t>In CA, 9 years: 9, 8, 7, 6, 5, 4, 3, 2, 1, 0                                                                                                                                            10-Year: 10, 10, 10, 10, 10, 10, 10</t>
    </r>
  </si>
  <si>
    <r>
      <rPr>
        <sz val="6.5"/>
        <rFont val="Arial Narrow"/>
        <family val="2"/>
      </rPr>
      <t>of $5850 + $2,047.50, which is the $409.50 times 5 years)</t>
    </r>
  </si>
  <si>
    <r>
      <rPr>
        <sz val="6.5"/>
        <rFont val="Arial Narrow"/>
        <family val="2"/>
      </rPr>
      <t>5 years, the income at age 70 will be $7897.50  (Initial GLIA</t>
    </r>
  </si>
  <si>
    <r>
      <rPr>
        <sz val="6.5"/>
        <rFont val="Arial Narrow"/>
        <family val="2"/>
      </rPr>
      <t>to turn on income (7.0% of $5850 = $409.50) If client waits</t>
    </r>
  </si>
  <si>
    <r>
      <rPr>
        <sz val="6.5"/>
        <rFont val="Arial Narrow"/>
        <family val="2"/>
      </rPr>
      <t>application forms. Call us for complete transition rules.</t>
    </r>
  </si>
  <si>
    <r>
      <rPr>
        <sz val="6.5"/>
        <rFont val="Arial Narrow"/>
        <family val="2"/>
      </rPr>
      <t>1-Yr rates apply to Additional Premium.</t>
    </r>
  </si>
  <si>
    <r>
      <rPr>
        <sz val="6.5"/>
        <rFont val="Arial Narrow"/>
        <family val="2"/>
      </rPr>
      <t>&lt;$100K</t>
    </r>
  </si>
  <si>
    <r>
      <rPr>
        <sz val="6.5"/>
        <rFont val="Arial Narrow"/>
        <family val="2"/>
      </rPr>
      <t>The $5850 will increase by 7.0% for each year client waits</t>
    </r>
  </si>
  <si>
    <r>
      <rPr>
        <sz val="6.5"/>
        <rFont val="Arial Narrow"/>
        <family val="2"/>
      </rPr>
      <t>Apps signed 7/14 or prior: must use SolutionsMYG</t>
    </r>
  </si>
  <si>
    <r>
      <rPr>
        <sz val="6.5"/>
        <rFont val="Arial Narrow"/>
        <family val="2"/>
      </rPr>
      <t>Multi-Year rates apply to the initial premium and</t>
    </r>
  </si>
  <si>
    <r>
      <rPr>
        <b/>
        <sz val="6.5"/>
        <rFont val="Arial Narrow"/>
        <family val="2"/>
      </rPr>
      <t xml:space="preserve">10-Year  </t>
    </r>
    <r>
      <rPr>
        <sz val="6.5"/>
        <rFont val="Arial Narrow"/>
        <family val="2"/>
      </rPr>
      <t>$100K +</t>
    </r>
  </si>
  <si>
    <r>
      <rPr>
        <sz val="6.5"/>
        <rFont val="Arial Narrow"/>
        <family val="2"/>
      </rPr>
      <t>$100,000       5.85%          $5,850</t>
    </r>
  </si>
  <si>
    <r>
      <rPr>
        <sz val="6.5"/>
        <rFont val="Arial Narrow"/>
        <family val="2"/>
      </rPr>
      <t>training are not required to take any further action.</t>
    </r>
  </si>
  <si>
    <r>
      <rPr>
        <b/>
        <sz val="6.5"/>
        <rFont val="Arial Narrow"/>
        <family val="2"/>
      </rPr>
      <t xml:space="preserve">7-year         </t>
    </r>
    <r>
      <rPr>
        <sz val="6.5"/>
        <rFont val="Arial Narrow"/>
        <family val="2"/>
      </rPr>
      <t>1.95%          1.95%          2.10%</t>
    </r>
  </si>
  <si>
    <r>
      <rPr>
        <b/>
        <sz val="6.5"/>
        <rFont val="Arial Narrow"/>
        <family val="2"/>
      </rPr>
      <t>Premium     Single %   Initial GLIA</t>
    </r>
  </si>
  <si>
    <r>
      <rPr>
        <sz val="6.5"/>
        <rFont val="Arial Narrow"/>
        <family val="2"/>
      </rPr>
      <t>Agents who have completed SolutionsMYG product</t>
    </r>
  </si>
  <si>
    <r>
      <rPr>
        <b/>
        <sz val="6.5"/>
        <rFont val="Arial Narrow"/>
        <family val="2"/>
      </rPr>
      <t xml:space="preserve">5-year         </t>
    </r>
    <r>
      <rPr>
        <sz val="6.5"/>
        <rFont val="Arial Narrow"/>
        <family val="2"/>
      </rPr>
      <t>1.85%          1.85%          2.00%</t>
    </r>
  </si>
  <si>
    <r>
      <rPr>
        <b/>
        <sz val="6.5"/>
        <rFont val="Arial Narrow"/>
        <family val="2"/>
      </rPr>
      <t xml:space="preserve">9-Year    </t>
    </r>
    <r>
      <rPr>
        <sz val="6.5"/>
        <rFont val="Arial Narrow"/>
        <family val="2"/>
      </rPr>
      <t>$100K +</t>
    </r>
  </si>
  <si>
    <r>
      <rPr>
        <b/>
        <sz val="6.5"/>
        <rFont val="Arial Narrow"/>
        <family val="2"/>
      </rPr>
      <t xml:space="preserve">Example:    </t>
    </r>
    <r>
      <rPr>
        <sz val="6.5"/>
        <rFont val="Arial Narrow"/>
        <family val="2"/>
      </rPr>
      <t>65-year old, waiting 5 years to turn income</t>
    </r>
  </si>
  <si>
    <r>
      <rPr>
        <sz val="6.5"/>
        <rFont val="Arial Narrow"/>
        <family val="2"/>
      </rPr>
      <t xml:space="preserve">1-Yr
</t>
    </r>
    <r>
      <rPr>
        <sz val="6.5"/>
        <rFont val="Arial Narrow"/>
        <family val="2"/>
      </rPr>
      <t>1.30%</t>
    </r>
  </si>
  <si>
    <r>
      <rPr>
        <sz val="6.5"/>
        <rFont val="Arial Narrow"/>
        <family val="2"/>
      </rPr>
      <t xml:space="preserve">Multi-Year         1-Yr         Multi-Year
</t>
    </r>
    <r>
      <rPr>
        <b/>
        <sz val="6.5"/>
        <rFont val="Arial Narrow"/>
        <family val="2"/>
      </rPr>
      <t xml:space="preserve">3-year         </t>
    </r>
    <r>
      <rPr>
        <sz val="6.5"/>
        <rFont val="Arial Narrow"/>
        <family val="2"/>
      </rPr>
      <t>1.15%          1.15%          1.30%</t>
    </r>
  </si>
  <si>
    <r>
      <rPr>
        <sz val="6.5"/>
        <rFont val="Arial Narrow"/>
        <family val="2"/>
      </rPr>
      <t>at issue. For each year client waits to turn on income, income will increase by the income credit of 7.0%.</t>
    </r>
  </si>
  <si>
    <r>
      <rPr>
        <sz val="6.5"/>
        <rFont val="Arial Narrow"/>
        <family val="2"/>
      </rPr>
      <t>features as the SolutionsMYG with the addition of a four-year initial guaranteed interest rate term.</t>
    </r>
  </si>
  <si>
    <r>
      <rPr>
        <b/>
        <sz val="6.5"/>
        <rFont val="Arial Narrow"/>
        <family val="2"/>
      </rPr>
      <t>+</t>
    </r>
  </si>
  <si>
    <r>
      <rPr>
        <b/>
        <sz val="6.5"/>
        <rFont val="Arial Narrow"/>
        <family val="2"/>
      </rPr>
      <t>Under $100k                       $100k</t>
    </r>
  </si>
  <si>
    <r>
      <rPr>
        <b/>
        <sz val="6.5"/>
        <rFont val="Arial Narrow"/>
        <family val="2"/>
      </rPr>
      <t xml:space="preserve">8-Year    </t>
    </r>
    <r>
      <rPr>
        <sz val="6.5"/>
        <rFont val="Arial Narrow"/>
        <family val="2"/>
      </rPr>
      <t>$100K +</t>
    </r>
  </si>
  <si>
    <r>
      <rPr>
        <sz val="6.5"/>
        <rFont val="Arial Narrow"/>
        <family val="2"/>
      </rPr>
      <t xml:space="preserve">days after contract issue, and equals total eligible premiums
</t>
    </r>
    <r>
      <rPr>
        <sz val="6.5"/>
        <rFont val="Arial Narrow"/>
        <family val="2"/>
      </rPr>
      <t>multiplied by an income percentage based on client's age</t>
    </r>
  </si>
  <si>
    <r>
      <rPr>
        <sz val="6.5"/>
        <rFont val="Arial Narrow"/>
        <family val="2"/>
      </rPr>
      <t>The VisionMYG product will offer the same popular</t>
    </r>
  </si>
  <si>
    <r>
      <rPr>
        <sz val="6.5"/>
        <rFont val="Arial Narrow"/>
        <family val="2"/>
      </rPr>
      <t>NV, NJ, OH, OK, OR, PA, SC, TX, UT &amp; WA</t>
    </r>
  </si>
  <si>
    <r>
      <rPr>
        <sz val="6.5"/>
        <rFont val="Arial Narrow"/>
        <family val="2"/>
      </rPr>
      <t>GLIA is set at the end of the eligible premium period of 60</t>
    </r>
  </si>
  <si>
    <r>
      <rPr>
        <sz val="6.5"/>
        <rFont val="Arial Narrow"/>
        <family val="2"/>
      </rPr>
      <t>effective 7/15/2019</t>
    </r>
  </si>
  <si>
    <r>
      <rPr>
        <sz val="6.5"/>
        <rFont val="Arial Narrow"/>
        <family val="2"/>
      </rPr>
      <t>Rates Available in: AK, CA, CT, DE, HI, MN, MO,</t>
    </r>
  </si>
  <si>
    <r>
      <rPr>
        <b/>
        <sz val="6.5"/>
        <rFont val="Arial Narrow"/>
        <family val="2"/>
      </rPr>
      <t xml:space="preserve">7-Year    </t>
    </r>
    <r>
      <rPr>
        <sz val="6.5"/>
        <rFont val="Arial Narrow"/>
        <family val="2"/>
      </rPr>
      <t>$100K +</t>
    </r>
  </si>
  <si>
    <r>
      <rPr>
        <sz val="6.5"/>
        <rFont val="Arial Narrow"/>
        <family val="2"/>
      </rPr>
      <t>GLIA = guaranteed lifetime income amount</t>
    </r>
  </si>
  <si>
    <r>
      <rPr>
        <sz val="6.5"/>
        <rFont val="Arial Narrow"/>
        <family val="2"/>
      </rPr>
      <t>The VisionMYG product replaced the SolutionsMYG</t>
    </r>
  </si>
  <si>
    <r>
      <rPr>
        <sz val="6.5"/>
        <rFont val="Arial Narrow"/>
        <family val="2"/>
      </rPr>
      <t>• Income can start in first year</t>
    </r>
  </si>
  <si>
    <r>
      <rPr>
        <sz val="6.5"/>
        <rFont val="Arial Narrow"/>
        <family val="2"/>
      </rPr>
      <t>$100K +</t>
    </r>
  </si>
  <si>
    <r>
      <rPr>
        <sz val="6.5"/>
        <rFont val="Arial Narrow"/>
        <family val="2"/>
      </rPr>
      <t>• Fee 0.95% deducted annually</t>
    </r>
  </si>
  <si>
    <r>
      <rPr>
        <sz val="6.5"/>
        <rFont val="Arial Narrow"/>
        <family val="2"/>
      </rPr>
      <t>• Built into the product</t>
    </r>
  </si>
  <si>
    <r>
      <rPr>
        <sz val="6.5"/>
        <rFont val="Arial Narrow"/>
        <family val="2"/>
      </rPr>
      <t>1-Yr</t>
    </r>
  </si>
  <si>
    <r>
      <rPr>
        <sz val="6.5"/>
        <rFont val="Arial Narrow"/>
        <family val="2"/>
      </rPr>
      <t>Multi-Year</t>
    </r>
  </si>
  <si>
    <r>
      <rPr>
        <b/>
        <sz val="6.5"/>
        <rFont val="Arial Narrow"/>
        <family val="2"/>
      </rPr>
      <t>Income Rider</t>
    </r>
  </si>
  <si>
    <r>
      <rPr>
        <b/>
        <sz val="6.5"/>
        <rFont val="Arial Narrow"/>
        <family val="2"/>
      </rPr>
      <t>$100k</t>
    </r>
  </si>
  <si>
    <r>
      <rPr>
        <b/>
        <sz val="6.5"/>
        <rFont val="Arial Narrow"/>
        <family val="2"/>
      </rPr>
      <t>Under</t>
    </r>
  </si>
  <si>
    <r>
      <rPr>
        <b/>
        <sz val="6.5"/>
        <rFont val="Arial Narrow"/>
        <family val="2"/>
      </rPr>
      <t>Base Rate</t>
    </r>
  </si>
  <si>
    <r>
      <rPr>
        <b/>
        <sz val="6.5"/>
        <rFont val="Arial Narrow"/>
        <family val="2"/>
      </rPr>
      <t>1st Year</t>
    </r>
  </si>
  <si>
    <r>
      <rPr>
        <b/>
        <sz val="6.5"/>
        <rFont val="Arial Narrow"/>
        <family val="2"/>
      </rPr>
      <t xml:space="preserve">10-year        </t>
    </r>
    <r>
      <rPr>
        <sz val="6.5"/>
        <rFont val="Arial Narrow"/>
        <family val="2"/>
      </rPr>
      <t>1.00%</t>
    </r>
  </si>
  <si>
    <r>
      <rPr>
        <b/>
        <sz val="6.5"/>
        <rFont val="Arial Narrow"/>
        <family val="2"/>
      </rPr>
      <t>$100K+</t>
    </r>
  </si>
  <si>
    <r>
      <rPr>
        <sz val="6.5"/>
        <rFont val="Arial Narrow"/>
        <family val="2"/>
      </rPr>
      <t>Max: $1,000,000</t>
    </r>
  </si>
  <si>
    <r>
      <rPr>
        <sz val="6.5"/>
        <rFont val="Arial Narrow"/>
        <family val="2"/>
      </rPr>
      <t>Min: $10,000  (Addtl. Min: $1,000 - Max: $100k / yr)</t>
    </r>
  </si>
  <si>
    <r>
      <rPr>
        <b/>
        <sz val="7.5"/>
        <color rgb="FFFFFFFF"/>
        <rFont val="Arial Narrow"/>
        <family val="2"/>
      </rPr>
      <t xml:space="preserve">Premium Min. / Max.           </t>
    </r>
    <r>
      <rPr>
        <vertAlign val="superscript"/>
        <sz val="6.5"/>
        <rFont val="Arial Narrow"/>
        <family val="2"/>
      </rPr>
      <t>Min: $10,000</t>
    </r>
  </si>
  <si>
    <r>
      <rPr>
        <sz val="6.5"/>
        <rFont val="Arial Narrow"/>
        <family val="2"/>
      </rPr>
      <t>5 &amp; 7-Year: 0-83</t>
    </r>
  </si>
  <si>
    <r>
      <rPr>
        <sz val="6.5"/>
        <rFont val="Arial Narrow"/>
        <family val="2"/>
      </rPr>
      <t>3 Year: 0-85</t>
    </r>
  </si>
  <si>
    <r>
      <rPr>
        <sz val="6.5"/>
        <rFont val="Arial Narrow"/>
        <family val="2"/>
      </rPr>
      <t>NY, UT</t>
    </r>
  </si>
  <si>
    <r>
      <rPr>
        <b/>
        <sz val="11"/>
        <color rgb="FFFFFFFF"/>
        <rFont val="Arial"/>
        <family val="2"/>
      </rPr>
      <t xml:space="preserve">Athene
</t>
    </r>
    <r>
      <rPr>
        <b/>
        <sz val="8"/>
        <rFont val="Arial"/>
        <family val="2"/>
      </rPr>
      <t xml:space="preserve">Max Rate
</t>
    </r>
    <r>
      <rPr>
        <b/>
        <sz val="6.5"/>
        <rFont val="Arial"/>
        <family val="2"/>
      </rPr>
      <t xml:space="preserve">FPDA
</t>
    </r>
    <r>
      <rPr>
        <sz val="6.5"/>
        <rFont val="Arial Narrow"/>
        <family val="2"/>
      </rPr>
      <t>A   A.M. Best  |  A  Standard &amp; Poors |  74  Comdex</t>
    </r>
  </si>
  <si>
    <r>
      <rPr>
        <b/>
        <sz val="11"/>
        <color rgb="FFFFFFFF"/>
        <rFont val="Arial"/>
        <family val="2"/>
      </rPr>
      <t xml:space="preserve">American National
</t>
    </r>
    <r>
      <rPr>
        <b/>
        <sz val="8"/>
        <rFont val="Arial"/>
        <family val="2"/>
      </rPr>
      <t xml:space="preserve">Palladium Multi-Year Guarantee
</t>
    </r>
    <r>
      <rPr>
        <b/>
        <sz val="6.5"/>
        <rFont val="Arial"/>
        <family val="2"/>
      </rPr>
      <t xml:space="preserve">SPDA
</t>
    </r>
    <r>
      <rPr>
        <sz val="6.5"/>
        <rFont val="Arial Narrow"/>
        <family val="2"/>
      </rPr>
      <t>A   A.M. Best  |  A  Standard &amp; Poors |  78  Comdex</t>
    </r>
  </si>
  <si>
    <t>`</t>
  </si>
  <si>
    <r>
      <rPr>
        <sz val="7.5"/>
        <rFont val="Arial Narrow"/>
        <family val="2"/>
      </rPr>
      <t>Assured Edge Income Achiever</t>
    </r>
  </si>
  <si>
    <r>
      <rPr>
        <b/>
        <sz val="7.5"/>
        <rFont val="Arial Narrow"/>
        <family val="2"/>
      </rPr>
      <t>AIG</t>
    </r>
  </si>
  <si>
    <r>
      <rPr>
        <sz val="7.5"/>
        <rFont val="Arial Narrow"/>
        <family val="2"/>
      </rPr>
      <t>MultiVantage</t>
    </r>
  </si>
  <si>
    <r>
      <rPr>
        <b/>
        <sz val="7.5"/>
        <rFont val="Arial Narrow"/>
        <family val="2"/>
      </rPr>
      <t>Integrity</t>
    </r>
  </si>
  <si>
    <r>
      <rPr>
        <sz val="7.5"/>
        <rFont val="Arial Narrow"/>
        <family val="2"/>
      </rPr>
      <t>Guarantee Choice 10</t>
    </r>
  </si>
  <si>
    <r>
      <rPr>
        <b/>
        <sz val="7.5"/>
        <rFont val="Arial Narrow"/>
        <family val="2"/>
      </rPr>
      <t>North American</t>
    </r>
  </si>
  <si>
    <r>
      <rPr>
        <sz val="7.5"/>
        <rFont val="Arial Narrow"/>
        <family val="2"/>
      </rPr>
      <t>MYGuarantee Plus</t>
    </r>
  </si>
  <si>
    <r>
      <rPr>
        <b/>
        <sz val="7.5"/>
        <rFont val="Arial Narrow"/>
        <family val="2"/>
      </rPr>
      <t>Lincoln Financial Group</t>
    </r>
  </si>
  <si>
    <r>
      <rPr>
        <sz val="7.5"/>
        <rFont val="Arial Narrow"/>
        <family val="2"/>
      </rPr>
      <t>American Pathway VisionMYG</t>
    </r>
  </si>
  <si>
    <r>
      <rPr>
        <sz val="7.5"/>
        <rFont val="Arial Narrow"/>
        <family val="2"/>
      </rPr>
      <t>Palladium MYG</t>
    </r>
  </si>
  <si>
    <r>
      <rPr>
        <b/>
        <sz val="7.5"/>
        <rFont val="Arial Narrow"/>
        <family val="2"/>
      </rPr>
      <t>American National</t>
    </r>
  </si>
  <si>
    <r>
      <rPr>
        <sz val="7.5"/>
        <rFont val="Arial Narrow"/>
        <family val="2"/>
      </rPr>
      <t>Focused Growth</t>
    </r>
  </si>
  <si>
    <r>
      <rPr>
        <b/>
        <sz val="7.5"/>
        <rFont val="Arial Narrow"/>
        <family val="2"/>
      </rPr>
      <t>Standard</t>
    </r>
  </si>
  <si>
    <r>
      <rPr>
        <sz val="7.5"/>
        <rFont val="Arial Narrow"/>
        <family val="2"/>
      </rPr>
      <t>Pinnacle</t>
    </r>
  </si>
  <si>
    <r>
      <rPr>
        <b/>
        <sz val="7.5"/>
        <rFont val="Arial Narrow"/>
        <family val="2"/>
      </rPr>
      <t>Delaware Life</t>
    </r>
  </si>
  <si>
    <r>
      <rPr>
        <b/>
        <sz val="10.5"/>
        <rFont val="Arial Narrow"/>
        <family val="2"/>
      </rPr>
      <t>10 years</t>
    </r>
  </si>
  <si>
    <r>
      <rPr>
        <sz val="7.5"/>
        <rFont val="Arial Narrow"/>
        <family val="2"/>
      </rPr>
      <t>Select Series</t>
    </r>
  </si>
  <si>
    <r>
      <rPr>
        <b/>
        <sz val="7.5"/>
        <rFont val="Arial Narrow"/>
        <family val="2"/>
      </rPr>
      <t>Principal</t>
    </r>
  </si>
  <si>
    <r>
      <rPr>
        <sz val="7.5"/>
        <rFont val="Arial Narrow"/>
        <family val="2"/>
      </rPr>
      <t>SecureOption Choice</t>
    </r>
  </si>
  <si>
    <r>
      <rPr>
        <b/>
        <sz val="7.5"/>
        <rFont val="Arial Narrow"/>
        <family val="2"/>
      </rPr>
      <t>Securian/Minnesota Life</t>
    </r>
  </si>
  <si>
    <r>
      <rPr>
        <b/>
        <sz val="10.5"/>
        <rFont val="Arial Narrow"/>
        <family val="2"/>
      </rPr>
      <t>9 years</t>
    </r>
  </si>
  <si>
    <r>
      <rPr>
        <b/>
        <sz val="10.5"/>
        <rFont val="Arial Narrow"/>
        <family val="2"/>
      </rPr>
      <t>8 years</t>
    </r>
  </si>
  <si>
    <r>
      <rPr>
        <sz val="7.5"/>
        <rFont val="Arial Narrow"/>
        <family val="2"/>
      </rPr>
      <t>Guarantee Choice 7</t>
    </r>
  </si>
  <si>
    <r>
      <rPr>
        <sz val="7.5"/>
        <rFont val="Arial Narrow"/>
        <family val="2"/>
      </rPr>
      <t>Secure Saver  ( &gt; or &lt; $75K bands)</t>
    </r>
  </si>
  <si>
    <r>
      <rPr>
        <b/>
        <sz val="7.5"/>
        <rFont val="Arial Narrow"/>
        <family val="2"/>
      </rPr>
      <t>Protective Life</t>
    </r>
  </si>
  <si>
    <r>
      <rPr>
        <sz val="7.5"/>
        <rFont val="Arial Narrow"/>
        <family val="2"/>
      </rPr>
      <t>Max Rate</t>
    </r>
  </si>
  <si>
    <r>
      <rPr>
        <b/>
        <sz val="7.5"/>
        <rFont val="Arial Narrow"/>
        <family val="2"/>
      </rPr>
      <t>Athene</t>
    </r>
  </si>
  <si>
    <r>
      <rPr>
        <sz val="7.5"/>
        <rFont val="Arial Narrow"/>
        <family val="2"/>
      </rPr>
      <t>Secure Term MVA II</t>
    </r>
  </si>
  <si>
    <r>
      <rPr>
        <b/>
        <sz val="7.5"/>
        <rFont val="Arial Narrow"/>
        <family val="2"/>
      </rPr>
      <t>New York Life</t>
    </r>
  </si>
  <si>
    <r>
      <rPr>
        <sz val="7.5"/>
        <rFont val="Arial Narrow"/>
        <family val="2"/>
      </rPr>
      <t>Preferred Series</t>
    </r>
  </si>
  <si>
    <r>
      <rPr>
        <sz val="7.5"/>
        <rFont val="Arial Narrow"/>
        <family val="2"/>
      </rPr>
      <t>Select 7</t>
    </r>
  </si>
  <si>
    <r>
      <rPr>
        <b/>
        <sz val="7.5"/>
        <rFont val="Arial Narrow"/>
        <family val="2"/>
      </rPr>
      <t>Symetra</t>
    </r>
  </si>
  <si>
    <r>
      <rPr>
        <sz val="7.5"/>
        <rFont val="Arial Narrow"/>
        <family val="2"/>
      </rPr>
      <t>Ultra-Premier</t>
    </r>
  </si>
  <si>
    <r>
      <rPr>
        <b/>
        <sz val="7.5"/>
        <rFont val="Arial Narrow"/>
        <family val="2"/>
      </rPr>
      <t>United of Omaha</t>
    </r>
  </si>
  <si>
    <r>
      <rPr>
        <sz val="7.5"/>
        <rFont val="Arial Narrow"/>
        <family val="2"/>
      </rPr>
      <t>SecureGain 7</t>
    </r>
  </si>
  <si>
    <r>
      <rPr>
        <b/>
        <sz val="7.5"/>
        <rFont val="Arial Narrow"/>
        <family val="2"/>
      </rPr>
      <t>Great American</t>
    </r>
  </si>
  <si>
    <r>
      <rPr>
        <sz val="7.5"/>
        <rFont val="Arial Narrow"/>
        <family val="2"/>
      </rPr>
      <t>Milestone MYGA</t>
    </r>
  </si>
  <si>
    <r>
      <rPr>
        <b/>
        <sz val="7.5"/>
        <rFont val="Arial Narrow"/>
        <family val="2"/>
      </rPr>
      <t>Sagicor</t>
    </r>
  </si>
  <si>
    <r>
      <rPr>
        <b/>
        <sz val="10.5"/>
        <rFont val="Arial Narrow"/>
        <family val="2"/>
      </rPr>
      <t>7 years</t>
    </r>
  </si>
  <si>
    <r>
      <rPr>
        <b/>
        <sz val="10.5"/>
        <rFont val="Arial Narrow"/>
        <family val="2"/>
      </rPr>
      <t>6 years</t>
    </r>
  </si>
  <si>
    <r>
      <rPr>
        <sz val="7.5"/>
        <rFont val="Arial Narrow"/>
        <family val="2"/>
      </rPr>
      <t>Platinum V Plus</t>
    </r>
  </si>
  <si>
    <r>
      <rPr>
        <b/>
        <sz val="7.5"/>
        <rFont val="Arial Narrow"/>
        <family val="2"/>
      </rPr>
      <t>Nationwide</t>
    </r>
  </si>
  <si>
    <r>
      <rPr>
        <sz val="7.5"/>
        <rFont val="Arial Narrow"/>
        <family val="2"/>
      </rPr>
      <t>Palladium MYG ($100k +)</t>
    </r>
  </si>
  <si>
    <r>
      <rPr>
        <sz val="7.5"/>
        <rFont val="Arial Narrow"/>
        <family val="2"/>
      </rPr>
      <t>Guarantee Choice 5</t>
    </r>
  </si>
  <si>
    <r>
      <rPr>
        <sz val="7.5"/>
        <rFont val="Arial Narrow"/>
        <family val="2"/>
      </rPr>
      <t>Select 5</t>
    </r>
  </si>
  <si>
    <r>
      <rPr>
        <sz val="7.5"/>
        <rFont val="Arial Narrow"/>
        <family val="2"/>
      </rPr>
      <t>Secure Growth</t>
    </r>
  </si>
  <si>
    <r>
      <rPr>
        <sz val="7.5"/>
        <rFont val="Arial Narrow"/>
        <family val="2"/>
      </rPr>
      <t>SecureFore 5</t>
    </r>
  </si>
  <si>
    <r>
      <rPr>
        <b/>
        <sz val="7.5"/>
        <rFont val="Arial Narrow"/>
        <family val="2"/>
      </rPr>
      <t>Global Atlantic</t>
    </r>
  </si>
  <si>
    <r>
      <rPr>
        <sz val="7.5"/>
        <rFont val="Arial Narrow"/>
        <family val="2"/>
      </rPr>
      <t>SecureGain 5</t>
    </r>
  </si>
  <si>
    <r>
      <rPr>
        <b/>
        <sz val="10.5"/>
        <rFont val="Arial Narrow"/>
        <family val="2"/>
      </rPr>
      <t>5 years</t>
    </r>
  </si>
  <si>
    <r>
      <rPr>
        <b/>
        <sz val="10.5"/>
        <rFont val="Arial Narrow"/>
        <family val="2"/>
      </rPr>
      <t>4 years</t>
    </r>
  </si>
  <si>
    <r>
      <rPr>
        <sz val="7.5"/>
        <rFont val="Arial Narrow"/>
        <family val="2"/>
      </rPr>
      <t>Guarantee Choice 3</t>
    </r>
  </si>
  <si>
    <r>
      <rPr>
        <sz val="7.5"/>
        <rFont val="Arial Narrow"/>
        <family val="2"/>
      </rPr>
      <t>SecureFore 3</t>
    </r>
  </si>
  <si>
    <r>
      <rPr>
        <sz val="7.5"/>
        <rFont val="Arial Narrow"/>
        <family val="2"/>
      </rPr>
      <t>SecureGain 3</t>
    </r>
  </si>
  <si>
    <r>
      <rPr>
        <b/>
        <sz val="10.5"/>
        <rFont val="Arial Narrow"/>
        <family val="2"/>
      </rPr>
      <t>3 years</t>
    </r>
  </si>
  <si>
    <r>
      <rPr>
        <b/>
        <sz val="7.5"/>
        <color rgb="FFFFFFFF"/>
        <rFont val="Arial Narrow"/>
        <family val="2"/>
      </rPr>
      <t xml:space="preserve">Commission
</t>
    </r>
    <r>
      <rPr>
        <b/>
        <sz val="6.5"/>
        <color rgb="FFFFFFFF"/>
        <rFont val="Arial Narrow"/>
        <family val="2"/>
      </rPr>
      <t>(Lower for older ages)</t>
    </r>
  </si>
  <si>
    <r>
      <rPr>
        <b/>
        <sz val="7.5"/>
        <color rgb="FFFFFFFF"/>
        <rFont val="Arial Narrow"/>
        <family val="2"/>
      </rPr>
      <t>Under $100K Effective Yield</t>
    </r>
  </si>
  <si>
    <r>
      <rPr>
        <b/>
        <sz val="7.5"/>
        <color rgb="FFFFFFFF"/>
        <rFont val="Arial Narrow"/>
        <family val="2"/>
      </rPr>
      <t xml:space="preserve">$100K +
</t>
    </r>
    <r>
      <rPr>
        <b/>
        <sz val="7.5"/>
        <color rgb="FFFFFFFF"/>
        <rFont val="Arial Narrow"/>
        <family val="2"/>
      </rPr>
      <t>Effective Yield</t>
    </r>
  </si>
  <si>
    <r>
      <rPr>
        <b/>
        <sz val="9"/>
        <color rgb="FFFFFFFF"/>
        <rFont val="Arial Narrow"/>
        <family val="2"/>
      </rPr>
      <t>Product</t>
    </r>
  </si>
  <si>
    <r>
      <rPr>
        <b/>
        <sz val="9"/>
        <color rgb="FFFFFFFF"/>
        <rFont val="Arial Narrow"/>
        <family val="2"/>
      </rPr>
      <t>Company</t>
    </r>
  </si>
  <si>
    <r>
      <rPr>
        <b/>
        <sz val="9"/>
        <color rgb="FFFFFFFF"/>
        <rFont val="Arial Narrow"/>
        <family val="2"/>
      </rPr>
      <t>Guaratee Period</t>
    </r>
  </si>
  <si>
    <r>
      <rPr>
        <b/>
        <sz val="6.5"/>
        <color rgb="FF003366"/>
        <rFont val="Arial"/>
        <family val="2"/>
      </rPr>
      <t>All carriers shown may not be available. Please check your approved carrier list before proceeding.</t>
    </r>
  </si>
  <si>
    <r>
      <rPr>
        <b/>
        <sz val="6.5"/>
        <color rgb="FF003366"/>
        <rFont val="Arial"/>
        <family val="2"/>
      </rPr>
      <t>Please verify rate before submitting application.</t>
    </r>
  </si>
  <si>
    <r>
      <rPr>
        <sz val="6.5"/>
        <rFont val="Arial"/>
        <family val="2"/>
      </rPr>
      <t>Last Updated On 11/11/2019</t>
    </r>
  </si>
  <si>
    <r>
      <rPr>
        <b/>
        <sz val="15.5"/>
        <rFont val="Arial"/>
        <family val="2"/>
      </rPr>
      <t>MYGA - Multi-Year Guaranteed Annuities</t>
    </r>
  </si>
  <si>
    <t>Each row displays an individual rate set for a specific product (e.g., rates for X product for 100K+, rates only available in Y states)</t>
  </si>
  <si>
    <t>AK, MN, MO, NY</t>
  </si>
  <si>
    <t>BluePrintIncome shows rates that are consistently .05% higher</t>
  </si>
  <si>
    <t xml:space="preserve">BluePrintIncome shows rates that are within .10% </t>
  </si>
  <si>
    <t xml:space="preserve">Premium minimum for 5-yr is $25K; Symmetra Brochure shows different rates as of 9/17/19— 
5-Year — $25K-$49K: 1.50%, $50K-$99K: 1.75%, $100K-$249K: 2.00% , $250K+: 2.00%   
7-Year — $10K-$49K: 1.60%, $50K-$99K: 1.80%, $100K-$249K: 2.05% , $250K+: 2.15%   </t>
  </si>
  <si>
    <t>AK, AL, AR, AZ, CA, CO, CT, DE, FL, GA, HI, IA, ID, IL, IN, KS, KY, LA, MA, MD, ME, MI, MN, MO, MS, MT, NC, ND, NE, NH, NJ, NM, NV, OH, OK, OR, PA, RI, SC, SD, TN, TX, UT, VA, VT, WA, WI, WV, WY</t>
  </si>
  <si>
    <t>Annuity provides 1st year bronus, the Guarantee Period and Rates fields leverage effective yields — (5YR: Base - 1.05%, 1st YR - 2.05%; 6YR: Base / 1st YR - 1.35%; 7YR: Base - 1.25%, 1st YR - 2.25%; 10YR: Base - 1.30%, 1st YR - 2.30%</t>
  </si>
  <si>
    <t>Annuity provides 1st year bronus, the Guarantee Period and Rates fields leverage effective yields — (5YR: Base - 1.15%, 1st YR - 2.15%; 6YR: Base / 1st YR - 1.45%; 7YR: Base - 1.35%, 1st YR - 2.35%; 10YR: Base - 1.40%, 1st YR - 2.40%</t>
  </si>
  <si>
    <t>Rate multiplied by most recent anniv. Value</t>
  </si>
  <si>
    <t>Am. Pathway Solutions MYG</t>
  </si>
  <si>
    <t>Yes - Through 5th year</t>
  </si>
  <si>
    <t>Notes</t>
  </si>
  <si>
    <t>Max rate</t>
  </si>
  <si>
    <r>
      <t xml:space="preserve">Guarantee Period and Rates (Columns Y:AH) are linked directly to Crump summary table - hardcoded inputs are denoted in </t>
    </r>
    <r>
      <rPr>
        <sz val="11"/>
        <color theme="4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font </t>
    </r>
  </si>
  <si>
    <t>SPDA/FPDA Fixed Rates</t>
  </si>
  <si>
    <t>as of DEC. 1, 2019 at 02:30 ET</t>
  </si>
  <si>
    <t>** Rates are subject to change without notice **       For Internal Use Only</t>
  </si>
  <si>
    <t>Carrier/</t>
  </si>
  <si>
    <t>Surr.</t>
  </si>
  <si>
    <t>Period</t>
  </si>
  <si>
    <t>Effective</t>
  </si>
  <si>
    <t>Dates</t>
  </si>
  <si>
    <t>Minimum</t>
  </si>
  <si>
    <t>Amount</t>
  </si>
  <si>
    <t>Year</t>
  </si>
  <si>
    <t>State Availability</t>
  </si>
  <si>
    <t>American General Life</t>
  </si>
  <si>
    <t>SolutionsMYG MVA</t>
  </si>
  <si>
    <t>MVA Product </t>
  </si>
  <si>
    <t>10 Yrs.</t>
  </si>
  <si>
    <t>Nov-18-19</t>
  </si>
  <si>
    <t>Not avail. in: NY.</t>
  </si>
  <si>
    <t>Brighthouse Life Ins.</t>
  </si>
  <si>
    <t>Fixed Rate Annuity   </t>
  </si>
  <si>
    <t>Nov-15-19</t>
  </si>
  <si>
    <t>Fixed Rate Annuity  </t>
  </si>
  <si>
    <t>with GROP</t>
  </si>
  <si>
    <t>Fixed Rate Annuity MVA</t>
  </si>
  <si>
    <t>Not avail. in: CA, NY.</t>
  </si>
  <si>
    <t>Freedom Classic 3   </t>
  </si>
  <si>
    <t>6 Yrs.</t>
  </si>
  <si>
    <t>Jul-31-19</t>
  </si>
  <si>
    <t>Avail. in: AK, UT only.</t>
  </si>
  <si>
    <t>Freedom Classic 3</t>
  </si>
  <si>
    <t>Not avail. in: AK, NY, UT.</t>
  </si>
  <si>
    <t>Freedom Elevate 5</t>
  </si>
  <si>
    <t>5 Yrs.</t>
  </si>
  <si>
    <t>Nov-25-19</t>
  </si>
  <si>
    <t>add .15%/yr</t>
  </si>
  <si>
    <t>for Yrs 2-5</t>
  </si>
  <si>
    <t>(avg. 2.65%)</t>
  </si>
  <si>
    <t>(avg. 2.85%)</t>
  </si>
  <si>
    <t>Not avail. in: AK, NY, PA, UT, VA.</t>
  </si>
  <si>
    <t>Freedom Elevate 5   </t>
  </si>
  <si>
    <t>(avg. 2.55%)</t>
  </si>
  <si>
    <t>(avg. 2.70%)</t>
  </si>
  <si>
    <t>Avail. in: AK, PA, UT, VA only.</t>
  </si>
  <si>
    <t>Freedom Elevate 7</t>
  </si>
  <si>
    <t>7 Yrs.</t>
  </si>
  <si>
    <t>add .25%/yr</t>
  </si>
  <si>
    <t>for Yrs 2-7</t>
  </si>
  <si>
    <t>(avg. 3.00%)</t>
  </si>
  <si>
    <t>(avg. 3.10%)</t>
  </si>
  <si>
    <t>Freedom Elevate 7   </t>
  </si>
  <si>
    <t>(avg. 2.90%)</t>
  </si>
  <si>
    <t>Stars &amp; Stripes 7   </t>
  </si>
  <si>
    <t>Nov-12-19</t>
  </si>
  <si>
    <t>(avg. 2.40%)</t>
  </si>
  <si>
    <t>(avg. 2.50%)</t>
  </si>
  <si>
    <t>Avail. in: IN, MN, MO, OH, VA only.</t>
  </si>
  <si>
    <t>Stars &amp; Stripes 7</t>
  </si>
  <si>
    <t>Not avail. in: IN, MN, MO, NY, OH, VA.</t>
  </si>
  <si>
    <t>Stars and Stripes 5   </t>
  </si>
  <si>
    <t>(avg. 2.20%)</t>
  </si>
  <si>
    <t>(avg. 2.35%)</t>
  </si>
  <si>
    <t>Stars and Stripes 5</t>
  </si>
  <si>
    <t>Jackson National Life</t>
  </si>
  <si>
    <t>Rate Protector   </t>
  </si>
  <si>
    <t>Nov-04-19</t>
  </si>
  <si>
    <t>Avail. in: CA only.</t>
  </si>
  <si>
    <t>Rate Protector</t>
  </si>
  <si>
    <t>MassMutual</t>
  </si>
  <si>
    <t>Stable Voyage   </t>
  </si>
  <si>
    <t>Dec-01-19</t>
  </si>
  <si>
    <t>Midland National Life</t>
  </si>
  <si>
    <t>LiveWell Guarantee Annuity</t>
  </si>
  <si>
    <t>Sep-10-19</t>
  </si>
  <si>
    <t>Not avail. in: CA, DE, FL, NY.</t>
  </si>
  <si>
    <t>Minnesota Life Insurance</t>
  </si>
  <si>
    <t>SecureOption Choice   </t>
  </si>
  <si>
    <t>Nov-23-19</t>
  </si>
  <si>
    <t>Not avail. in: CA, GU, NY, PR, VI.</t>
  </si>
  <si>
    <t>SecureOption Focus  </t>
  </si>
  <si>
    <t>Sep-21-19</t>
  </si>
  <si>
    <t>incl. 1.00%</t>
  </si>
  <si>
    <t>int. bonus Yr 1</t>
  </si>
  <si>
    <t>base 1.55%</t>
  </si>
  <si>
    <t>base 1.75%</t>
  </si>
  <si>
    <t>base 1.85%</t>
  </si>
  <si>
    <t>Not avail. in: GU, NY, PR, VI.</t>
  </si>
  <si>
    <t>National Integrity Life</t>
  </si>
  <si>
    <t>MultiVantage with MVA</t>
  </si>
  <si>
    <t>4 Yrs.</t>
  </si>
  <si>
    <t>Oct-01-19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</si>
  <si>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1.45%)</t>
    </r>
  </si>
  <si>
    <t>1.20% Yrs 2-4</t>
  </si>
  <si>
    <t>Avail. in: NY only.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</si>
  <si>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1.40%)</t>
    </r>
  </si>
  <si>
    <t>1.20% Yrs 2-5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</si>
  <si>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1.39%)</t>
    </r>
  </si>
  <si>
    <t>1.25% Yrs 2-7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</si>
  <si>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1.50%)</t>
    </r>
  </si>
  <si>
    <t>1.40% Yrs 2-10</t>
  </si>
  <si>
    <t>New Momentum with MVA</t>
  </si>
  <si>
    <t>$2,000 Q</t>
  </si>
  <si>
    <t>$5,000 NQ</t>
  </si>
  <si>
    <t>incl. .75%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</si>
  <si>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1.35%)</t>
    </r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</si>
  <si>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1.33%)</t>
    </r>
  </si>
  <si>
    <t>1.20% Yrs 2-6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</si>
  <si>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1.31%)</t>
    </r>
  </si>
  <si>
    <t>1.20% Yrs 2-7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</si>
  <si>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1.43%)</t>
    </r>
  </si>
  <si>
    <t>1.35% Yrs 2-10</t>
  </si>
  <si>
    <t>Nationwide Financial</t>
  </si>
  <si>
    <t>Secure Growth   </t>
  </si>
  <si>
    <t>Secure Growth</t>
  </si>
  <si>
    <t>Not avail. in: CA, DE, NY.</t>
  </si>
  <si>
    <t>Secure Growth - with ROP  </t>
  </si>
  <si>
    <t>Secure Term Choice II   </t>
  </si>
  <si>
    <t>Secure Term Fixed Annuity V - No ROP   </t>
  </si>
  <si>
    <t>to</t>
  </si>
  <si>
    <t>Pacific Life</t>
  </si>
  <si>
    <t>Frontiers II</t>
  </si>
  <si>
    <t>Nov-01-19</t>
  </si>
  <si>
    <t>Not avail. in: MT, NY.</t>
  </si>
  <si>
    <t>Pacific Expedition W/out Rate Advantage   </t>
  </si>
  <si>
    <t>plus a 1.25%</t>
  </si>
  <si>
    <t>prem. bonus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</si>
  <si>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2.87%)</t>
    </r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</si>
  <si>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3.17%)</t>
    </r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</si>
  <si>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2.52%)</t>
    </r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</si>
  <si>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2.82%)</t>
    </r>
  </si>
  <si>
    <t>Pacific Expedition With Rate Advantage   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</si>
  <si>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2.57%)</t>
    </r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</si>
  <si>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2.26%)</t>
    </r>
  </si>
  <si>
    <t>Protective Life</t>
  </si>
  <si>
    <t>FutureSaver II with ROP</t>
  </si>
  <si>
    <t>MVA Product</t>
  </si>
  <si>
    <t>Nov-19-19</t>
  </si>
  <si>
    <t>plus a 1.00%</t>
  </si>
  <si>
    <t>prem. bonus Yr 1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</si>
  <si>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2.31%)</t>
    </r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</si>
  <si>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2.67%)</t>
    </r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</si>
  <si>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2.97%)</t>
    </r>
  </si>
  <si>
    <t>Not avail. in: DE, MN, NY, VT.</t>
  </si>
  <si>
    <t>FutureSaver II without ROP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</si>
  <si>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2.41%)</t>
    </r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</si>
  <si>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2.72%)</t>
    </r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</si>
  <si>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3.02%)</t>
    </r>
  </si>
  <si>
    <t>ProSaver Platinum</t>
  </si>
  <si>
    <t>Not avail. in: MD, NY, OR, WA.</t>
  </si>
  <si>
    <t>Not avail. in: MD, NY, PR, WA.</t>
  </si>
  <si>
    <t>ProSaver Platinum Plus</t>
  </si>
  <si>
    <t>Avail. in: MD, WA only.</t>
  </si>
  <si>
    <t>ProSaver Platinum Plus NY</t>
  </si>
  <si>
    <t>Securian Life Insurance</t>
  </si>
  <si>
    <t>Symetra Financial</t>
  </si>
  <si>
    <t>Custom 5 - No ROP   </t>
  </si>
  <si>
    <t>Nov-20-19</t>
  </si>
  <si>
    <t>Custom 5 - With ROP  </t>
  </si>
  <si>
    <t>Custom 7 - No ROP   </t>
  </si>
  <si>
    <t>incl. .50%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</si>
  <si>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2.17%)</t>
    </r>
  </si>
  <si>
    <t>2.00% Yrs 2-3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</si>
  <si>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2.77%)</t>
    </r>
  </si>
  <si>
    <t>2.60% Yrs 2-3</t>
  </si>
  <si>
    <t>2.85% Yrs 2-3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</si>
  <si>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3.07%)</t>
    </r>
  </si>
  <si>
    <t>2.90% Yrs 2-3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</si>
  <si>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2.10%)</t>
    </r>
  </si>
  <si>
    <t>2.00% Yrs 2-5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</si>
  <si>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2.50%)</t>
    </r>
  </si>
  <si>
    <t>2.40% Yrs 2-5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</si>
  <si>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2.65%)</t>
    </r>
  </si>
  <si>
    <t>2.55% Yrs 2-5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</si>
  <si>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2.70%)</t>
    </r>
  </si>
  <si>
    <t>2.60% Yrs 2-5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</si>
  <si>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2.07%)</t>
    </r>
  </si>
  <si>
    <t>2.00% Yrs 2-7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</si>
  <si>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2.42%)</t>
    </r>
  </si>
  <si>
    <t>2.35% Yrs 2-7</t>
  </si>
  <si>
    <t>2.45% Yrs 2-7</t>
  </si>
  <si>
    <t>2.50% Yrs 2-7</t>
  </si>
  <si>
    <t>Custom 7 - With ROP  </t>
  </si>
  <si>
    <t>2.35% Yrs 2-3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</si>
  <si>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2.62%)</t>
    </r>
  </si>
  <si>
    <t>2.45% Yrs 2-3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</si>
  <si>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2.40%)</t>
    </r>
  </si>
  <si>
    <t>2.30% Yrs 2-5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</si>
  <si>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2.45%)</t>
    </r>
  </si>
  <si>
    <t>2.35% Yrs 2-5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</si>
  <si>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2.32%)</t>
    </r>
  </si>
  <si>
    <t>2.25% Yrs 2-7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</si>
  <si>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2.37%)</t>
    </r>
  </si>
  <si>
    <t>2.30% Yrs 2-7</t>
  </si>
  <si>
    <t>Select 3 - No-ROP   </t>
  </si>
  <si>
    <t>3 Yrs.</t>
  </si>
  <si>
    <t>Select 3 - With ROP  </t>
  </si>
  <si>
    <t>Select 5 - No ROP   </t>
  </si>
  <si>
    <t>Select 5 - With ROP  </t>
  </si>
  <si>
    <t>Select 7 - No ROP   </t>
  </si>
  <si>
    <t>Select 7 - With ROP  </t>
  </si>
  <si>
    <t>Western-Southern Life</t>
  </si>
  <si>
    <t>MultiRate - With ROP  </t>
  </si>
  <si>
    <t>incl. 2.00%</t>
  </si>
  <si>
    <t>base 2.00%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</si>
  <si>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2.95%)</t>
    </r>
  </si>
  <si>
    <t>1.95% Yr 2</t>
  </si>
  <si>
    <t>2.20% Yrs 2-3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</si>
  <si>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2.35%)</t>
    </r>
  </si>
  <si>
    <t>1.85% Yrs 2-4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</si>
  <si>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2.25%)</t>
    </r>
  </si>
  <si>
    <t>1.85% Yrs 2-5</t>
  </si>
  <si>
    <r>
      <t>(1</t>
    </r>
    <r>
      <rPr>
        <vertAlign val="superscript"/>
        <sz val="10"/>
        <color rgb="FF000000"/>
        <rFont val="Arial"/>
        <family val="2"/>
      </rPr>
      <t>st</t>
    </r>
    <r>
      <rPr>
        <sz val="10"/>
        <color rgb="FF000000"/>
        <rFont val="Arial"/>
        <family val="2"/>
      </rPr>
      <t>yr yld. 1.99%)</t>
    </r>
  </si>
  <si>
    <t>1.70% Yrs 2-7</t>
  </si>
  <si>
    <t>Not avail. in: AK, ME, NH, NY, RI.</t>
  </si>
  <si>
    <t>SmartStep - No ROP   </t>
  </si>
  <si>
    <t>add .40%/yr</t>
  </si>
  <si>
    <t>for Yrs 2-4</t>
  </si>
  <si>
    <t>(avg. 1.70%)</t>
  </si>
  <si>
    <t>Not avail. in: AK, CA, ME, NH, NY, RI.</t>
  </si>
  <si>
    <t>(avg. 1.90%)</t>
  </si>
  <si>
    <t>SmartStep - With ROP  </t>
  </si>
  <si>
    <t>(avg. 1.32%)</t>
  </si>
  <si>
    <t>(avg. 1.52%)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</si>
</sst>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\$#,##0"/>
  </numFmts>
  <fonts count="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i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6.5"/>
      <color rgb="FF000000"/>
      <name val="Arial Narrow"/>
      <family val="2"/>
    </font>
    <font>
      <b/>
      <sz val="6.5"/>
      <name val="Arial Narrow"/>
      <family val="2"/>
    </font>
    <font>
      <b/>
      <sz val="7.5"/>
      <name val="Arial Narrow"/>
      <family val="2"/>
    </font>
    <font>
      <sz val="6.5"/>
      <name val="Arial Narrow"/>
      <family val="2"/>
    </font>
    <font>
      <b/>
      <sz val="7.5"/>
      <color rgb="FFFFFFFF"/>
      <name val="Arial Narrow"/>
      <family val="2"/>
    </font>
    <font>
      <b/>
      <sz val="6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1"/>
      <color rgb="FFFFFFFF"/>
      <name val="Arial"/>
      <family val="2"/>
    </font>
    <font>
      <vertAlign val="superscript"/>
      <sz val="6.5"/>
      <name val="Arial Narrow"/>
      <family val="2"/>
    </font>
    <font>
      <b/>
      <vertAlign val="superscript"/>
      <sz val="7.5"/>
      <color rgb="FFFFFFFF"/>
      <name val="Arial Narrow"/>
      <family val="2"/>
    </font>
    <font>
      <b/>
      <vertAlign val="subscript"/>
      <sz val="7.5"/>
      <color rgb="FFFFFFFF"/>
      <name val="Arial Narrow"/>
      <family val="2"/>
    </font>
    <font>
      <b/>
      <sz val="6.5"/>
      <color rgb="FF000000"/>
      <name val="Arial Narrow"/>
      <family val="2"/>
    </font>
    <font>
      <b/>
      <u/>
      <sz val="6.5"/>
      <name val="Arial Narrow"/>
      <family val="2"/>
    </font>
    <font>
      <u/>
      <sz val="6.5"/>
      <name val="Arial Narrow"/>
      <family val="2"/>
    </font>
    <font>
      <sz val="7.5"/>
      <color rgb="FF000000"/>
      <name val="Arial Narrow"/>
      <family val="2"/>
    </font>
    <font>
      <sz val="7.5"/>
      <name val="Arial Narrow"/>
      <family val="2"/>
    </font>
    <font>
      <b/>
      <sz val="10.5"/>
      <name val="Arial Narrow"/>
      <family val="2"/>
    </font>
    <font>
      <b/>
      <sz val="6.5"/>
      <color rgb="FFFFFFFF"/>
      <name val="Arial Narrow"/>
      <family val="2"/>
    </font>
    <font>
      <b/>
      <sz val="9"/>
      <name val="Arial Narrow"/>
      <family val="2"/>
    </font>
    <font>
      <b/>
      <sz val="9"/>
      <color rgb="FFFFFFFF"/>
      <name val="Arial Narrow"/>
      <family val="2"/>
    </font>
    <font>
      <b/>
      <sz val="6.5"/>
      <color rgb="FF003366"/>
      <name val="Arial"/>
      <family val="2"/>
    </font>
    <font>
      <sz val="6.5"/>
      <name val="Arial"/>
      <family val="2"/>
    </font>
    <font>
      <b/>
      <sz val="15.5"/>
      <name val="Arial"/>
      <family val="2"/>
    </font>
    <font>
      <sz val="10"/>
      <color theme="4"/>
      <name val="Arial"/>
      <family val="2"/>
    </font>
    <font>
      <sz val="10"/>
      <color theme="8" tint="-0.249977111117893"/>
      <name val="Arial"/>
      <family val="2"/>
    </font>
    <font>
      <sz val="11"/>
      <color rgb="FFC00000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6"/>
      <color rgb="FF000000"/>
      <name val="Verdana"/>
      <family val="2"/>
    </font>
    <font>
      <vertAlign val="superscript"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8AB3"/>
        <bgColor indexed="64"/>
      </patternFill>
    </fill>
    <fill>
      <patternFill patternType="solid">
        <fgColor rgb="FF41A441"/>
        <bgColor indexed="64"/>
      </patternFill>
    </fill>
    <fill>
      <patternFill patternType="solid">
        <fgColor rgb="FFBDDDA3"/>
        <bgColor indexed="64"/>
      </patternFill>
    </fill>
    <fill>
      <patternFill patternType="solid">
        <fgColor rgb="FF9DE0ED"/>
        <bgColor indexed="64"/>
      </patternFill>
    </fill>
    <fill>
      <patternFill patternType="solid">
        <fgColor rgb="FFF7F7F7"/>
      </patternFill>
    </fill>
    <fill>
      <patternFill patternType="solid">
        <fgColor rgb="FFEFF5F9"/>
      </patternFill>
    </fill>
    <fill>
      <patternFill patternType="solid">
        <fgColor rgb="FF528DD4"/>
      </patternFill>
    </fill>
    <fill>
      <patternFill patternType="solid">
        <fgColor rgb="FF006FC0"/>
      </patternFill>
    </fill>
    <fill>
      <patternFill patternType="solid">
        <fgColor rgb="FFF1F1F1"/>
      </patternFill>
    </fill>
    <fill>
      <patternFill patternType="solid">
        <fgColor rgb="FF4F81BC"/>
      </patternFill>
    </fill>
    <fill>
      <patternFill patternType="solid">
        <fgColor rgb="FF33287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FA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rgb="FFC5D9F0"/>
      </right>
      <top/>
      <bottom style="thin">
        <color rgb="FFC5D9F0"/>
      </bottom>
      <diagonal/>
    </border>
    <border>
      <left/>
      <right/>
      <top/>
      <bottom style="thin">
        <color rgb="FFC5D9F0"/>
      </bottom>
      <diagonal/>
    </border>
    <border>
      <left style="thin">
        <color rgb="FFC5D9F0"/>
      </left>
      <right/>
      <top/>
      <bottom style="thin">
        <color rgb="FFC5D9F0"/>
      </bottom>
      <diagonal/>
    </border>
    <border>
      <left/>
      <right style="thin">
        <color rgb="FFC5D9F0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C5D9F0"/>
      </right>
      <top/>
      <bottom/>
      <diagonal/>
    </border>
    <border>
      <left style="thin">
        <color rgb="FFC5D9F0"/>
      </left>
      <right/>
      <top/>
      <bottom/>
      <diagonal/>
    </border>
    <border>
      <left/>
      <right style="thin">
        <color rgb="FFC5D9F0"/>
      </right>
      <top style="thin">
        <color rgb="FFC5D9F0"/>
      </top>
      <bottom/>
      <diagonal/>
    </border>
    <border>
      <left/>
      <right/>
      <top style="thin">
        <color rgb="FFC5D9F0"/>
      </top>
      <bottom/>
      <diagonal/>
    </border>
    <border>
      <left style="thin">
        <color rgb="FFC5D9F0"/>
      </left>
      <right/>
      <top style="thin">
        <color rgb="FFC5D9F0"/>
      </top>
      <bottom/>
      <diagonal/>
    </border>
    <border>
      <left/>
      <right style="thin">
        <color rgb="FFC5D9F0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C5D9F0"/>
      </right>
      <top style="thin">
        <color rgb="FFC5D9F0"/>
      </top>
      <bottom style="thin">
        <color rgb="FFC5D9F0"/>
      </bottom>
      <diagonal/>
    </border>
    <border>
      <left/>
      <right/>
      <top style="thin">
        <color rgb="FFC5D9F0"/>
      </top>
      <bottom style="thin">
        <color rgb="FFC5D9F0"/>
      </bottom>
      <diagonal/>
    </border>
    <border>
      <left style="thin">
        <color rgb="FFC5D9F0"/>
      </left>
      <right/>
      <top style="thin">
        <color rgb="FFC5D9F0"/>
      </top>
      <bottom style="thin">
        <color rgb="FFC5D9F0"/>
      </bottom>
      <diagonal/>
    </border>
    <border>
      <left/>
      <right style="thin">
        <color rgb="FFC5D9F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C5D9F0"/>
      </right>
      <top style="thin">
        <color rgb="FFC5D9F0"/>
      </top>
      <bottom style="thin">
        <color rgb="FFFFFFFF"/>
      </bottom>
      <diagonal/>
    </border>
    <border>
      <left/>
      <right/>
      <top style="thin">
        <color rgb="FFC5D9F0"/>
      </top>
      <bottom style="thin">
        <color rgb="FFFFFFFF"/>
      </bottom>
      <diagonal/>
    </border>
    <border>
      <left/>
      <right style="thin">
        <color rgb="FFC5D9F0"/>
      </right>
      <top style="thin">
        <color rgb="FFFFFFFF"/>
      </top>
      <bottom style="thin">
        <color rgb="FFC5D9F0"/>
      </bottom>
      <diagonal/>
    </border>
    <border>
      <left/>
      <right/>
      <top style="thin">
        <color rgb="FFFFFFFF"/>
      </top>
      <bottom style="thin">
        <color rgb="FFC5D9F0"/>
      </bottom>
      <diagonal/>
    </border>
    <border>
      <left/>
      <right style="thin">
        <color rgb="FFFFFFFF"/>
      </right>
      <top style="thin">
        <color rgb="FFFFFFFF"/>
      </top>
      <bottom style="thin">
        <color rgb="FFC5D9F0"/>
      </bottom>
      <diagonal/>
    </border>
    <border>
      <left style="thin">
        <color rgb="FFFFFFFF"/>
      </left>
      <right/>
      <top style="thin">
        <color rgb="FFFFFFFF"/>
      </top>
      <bottom style="thin">
        <color rgb="FFC5D9F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528DD4"/>
      </bottom>
      <diagonal/>
    </border>
    <border>
      <left/>
      <right/>
      <top style="thin">
        <color rgb="FFFFFFFF"/>
      </top>
      <bottom style="thin">
        <color rgb="FF528DD4"/>
      </bottom>
      <diagonal/>
    </border>
    <border>
      <left style="thin">
        <color rgb="FFFFFFFF"/>
      </left>
      <right/>
      <top style="thin">
        <color rgb="FFFFFFFF"/>
      </top>
      <bottom style="thin">
        <color rgb="FF528DD4"/>
      </bottom>
      <diagonal/>
    </border>
    <border>
      <left/>
      <right/>
      <top/>
      <bottom style="thin">
        <color rgb="FF528DD4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528DD4"/>
      </top>
      <bottom style="thin">
        <color rgb="FFFFFFFF"/>
      </bottom>
      <diagonal/>
    </border>
    <border>
      <left/>
      <right/>
      <top style="thin">
        <color rgb="FF528DD4"/>
      </top>
      <bottom style="thin">
        <color rgb="FFFFFFFF"/>
      </bottom>
      <diagonal/>
    </border>
    <border>
      <left style="thin">
        <color rgb="FFFFFFFF"/>
      </left>
      <right/>
      <top style="thin">
        <color rgb="FF528DD4"/>
      </top>
      <bottom style="thin">
        <color rgb="FFFFFFFF"/>
      </bottom>
      <diagonal/>
    </border>
    <border>
      <left/>
      <right/>
      <top style="thin">
        <color rgb="FF528DD4"/>
      </top>
      <bottom/>
      <diagonal/>
    </border>
    <border>
      <left/>
      <right style="thin">
        <color rgb="FFFFFFFF"/>
      </right>
      <top style="thin">
        <color rgb="FF528DD4"/>
      </top>
      <bottom style="thin">
        <color rgb="FF528DD4"/>
      </bottom>
      <diagonal/>
    </border>
    <border>
      <left/>
      <right/>
      <top style="thin">
        <color rgb="FF528DD4"/>
      </top>
      <bottom style="thin">
        <color rgb="FF528DD4"/>
      </bottom>
      <diagonal/>
    </border>
    <border>
      <left style="thin">
        <color rgb="FFFFFFFF"/>
      </left>
      <right/>
      <top style="thin">
        <color rgb="FF528DD4"/>
      </top>
      <bottom style="thin">
        <color rgb="FF528DD4"/>
      </bottom>
      <diagonal/>
    </border>
    <border>
      <left style="thin">
        <color rgb="FFFFFFFF"/>
      </left>
      <right/>
      <top/>
      <bottom style="thin">
        <color rgb="FF528DD4"/>
      </bottom>
      <diagonal/>
    </border>
    <border>
      <left/>
      <right style="thin">
        <color rgb="FFFFFFFF"/>
      </right>
      <top/>
      <bottom style="thin">
        <color rgb="FF528DD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/>
      <diagonal/>
    </border>
    <border>
      <left/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2" fillId="0" borderId="0"/>
    <xf numFmtId="0" fontId="7" fillId="3" borderId="0" applyNumberFormat="0" applyBorder="0">
      <alignment horizontal="left" wrapText="1"/>
    </xf>
    <xf numFmtId="0" fontId="8" fillId="4" borderId="0" applyNumberFormat="0" applyBorder="0">
      <protection locked="0"/>
    </xf>
    <xf numFmtId="0" fontId="7" fillId="2" borderId="0" applyNumberFormat="0" applyBorder="0">
      <alignment horizontal="left" wrapText="1"/>
    </xf>
    <xf numFmtId="0" fontId="8" fillId="5" borderId="0" applyNumberFormat="0" applyBorder="0"/>
    <xf numFmtId="0" fontId="10" fillId="0" borderId="0"/>
    <xf numFmtId="9" fontId="43" fillId="0" borderId="0" applyFont="0" applyFill="0" applyBorder="0" applyAlignment="0" applyProtection="0"/>
    <xf numFmtId="0" fontId="47" fillId="0" borderId="0" applyNumberFormat="0" applyFill="0" applyBorder="0" applyAlignment="0" applyProtection="0"/>
  </cellStyleXfs>
  <cellXfs count="600">
    <xf numFmtId="0" fontId="0" fillId="0" borderId="0" xfId="0"/>
    <xf numFmtId="0" fontId="0" fillId="0" borderId="0" xfId="0" applyFill="1"/>
    <xf numFmtId="0" fontId="4" fillId="2" borderId="0" xfId="1" applyFont="1" applyFill="1" applyBorder="1" applyAlignment="1">
      <alignment horizontal="left" indent="2"/>
    </xf>
    <xf numFmtId="0" fontId="5" fillId="2" borderId="1" xfId="1" applyFont="1" applyFill="1" applyBorder="1" applyAlignment="1">
      <alignment horizontal="left" indent="2"/>
    </xf>
    <xf numFmtId="0" fontId="6" fillId="2" borderId="0" xfId="1" applyFont="1" applyFill="1" applyBorder="1"/>
    <xf numFmtId="0" fontId="6" fillId="2" borderId="1" xfId="1" applyFont="1" applyFill="1" applyBorder="1"/>
    <xf numFmtId="0" fontId="1" fillId="0" borderId="0" xfId="0" applyFont="1"/>
    <xf numFmtId="0" fontId="9" fillId="0" borderId="0" xfId="0" applyFont="1"/>
    <xf numFmtId="0" fontId="3" fillId="0" borderId="0" xfId="2" applyFont="1" applyFill="1">
      <alignment horizontal="left" wrapText="1"/>
    </xf>
    <xf numFmtId="0" fontId="3" fillId="0" borderId="0" xfId="4" applyFont="1" applyFill="1">
      <alignment horizontal="left" wrapText="1"/>
    </xf>
    <xf numFmtId="0" fontId="3" fillId="0" borderId="0" xfId="2" applyFont="1" applyFill="1" applyAlignment="1">
      <alignment horizontal="left" wrapText="1"/>
    </xf>
    <xf numFmtId="0" fontId="3" fillId="0" borderId="0" xfId="2" applyFont="1" applyFill="1" applyAlignment="1">
      <alignment horizontal="left"/>
    </xf>
    <xf numFmtId="0" fontId="3" fillId="0" borderId="0" xfId="0" applyFont="1" applyFill="1" applyBorder="1" applyAlignment="1">
      <alignment horizontal="centerContinuous"/>
    </xf>
    <xf numFmtId="0" fontId="0" fillId="0" borderId="0" xfId="0" applyAlignment="1">
      <alignment vertical="center"/>
    </xf>
    <xf numFmtId="0" fontId="2" fillId="0" borderId="0" xfId="1" applyFill="1" applyAlignment="1">
      <alignment horizontal="center" vertical="center"/>
    </xf>
    <xf numFmtId="0" fontId="8" fillId="0" borderId="0" xfId="3" applyFont="1" applyFill="1" applyAlignment="1">
      <alignment vertical="center"/>
      <protection locked="0"/>
    </xf>
    <xf numFmtId="10" fontId="8" fillId="0" borderId="0" xfId="5" applyNumberFormat="1" applyFont="1" applyFill="1" applyAlignment="1">
      <alignment vertical="center"/>
    </xf>
    <xf numFmtId="9" fontId="8" fillId="0" borderId="0" xfId="3" applyNumberFormat="1" applyFont="1" applyFill="1" applyAlignment="1">
      <alignment horizontal="right" vertical="center"/>
      <protection locked="0"/>
    </xf>
    <xf numFmtId="9" fontId="8" fillId="0" borderId="0" xfId="3" applyNumberFormat="1" applyFont="1" applyFill="1" applyAlignment="1">
      <alignment vertical="center"/>
      <protection locked="0"/>
    </xf>
    <xf numFmtId="0" fontId="3" fillId="0" borderId="0" xfId="4" applyFont="1" applyFill="1" applyAlignment="1">
      <alignment horizontal="center"/>
    </xf>
    <xf numFmtId="10" fontId="8" fillId="0" borderId="0" xfId="5" applyNumberFormat="1" applyFont="1" applyFill="1" applyAlignment="1">
      <alignment horizontal="center" vertical="center"/>
    </xf>
    <xf numFmtId="164" fontId="8" fillId="0" borderId="0" xfId="5" applyNumberFormat="1" applyFont="1" applyFill="1" applyAlignment="1">
      <alignment vertical="center"/>
    </xf>
    <xf numFmtId="3" fontId="8" fillId="0" borderId="0" xfId="3" applyNumberFormat="1" applyFont="1" applyFill="1" applyAlignment="1">
      <alignment vertical="center"/>
      <protection locked="0"/>
    </xf>
    <xf numFmtId="9" fontId="8" fillId="0" borderId="0" xfId="5" applyNumberFormat="1" applyFont="1" applyFill="1" applyAlignment="1">
      <alignment vertical="center"/>
    </xf>
    <xf numFmtId="10" fontId="8" fillId="0" borderId="0" xfId="3" applyNumberFormat="1" applyFont="1" applyFill="1" applyAlignment="1">
      <alignment vertical="center"/>
      <protection locked="0"/>
    </xf>
    <xf numFmtId="0" fontId="0" fillId="0" borderId="0" xfId="0" applyFill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3" applyFont="1" applyFill="1" applyAlignment="1">
      <alignment vertical="center"/>
      <protection locked="0"/>
    </xf>
    <xf numFmtId="10" fontId="2" fillId="0" borderId="0" xfId="5" applyNumberFormat="1" applyFont="1" applyFill="1" applyAlignment="1">
      <alignment vertical="center"/>
    </xf>
    <xf numFmtId="3" fontId="2" fillId="0" borderId="0" xfId="3" applyNumberFormat="1" applyFont="1" applyFill="1" applyAlignment="1">
      <alignment vertical="center"/>
      <protection locked="0"/>
    </xf>
    <xf numFmtId="164" fontId="2" fillId="0" borderId="0" xfId="5" applyNumberFormat="1" applyFont="1" applyFill="1" applyAlignment="1">
      <alignment vertical="center"/>
    </xf>
    <xf numFmtId="9" fontId="2" fillId="0" borderId="0" xfId="5" applyNumberFormat="1" applyFont="1" applyFill="1" applyAlignment="1">
      <alignment vertical="center"/>
    </xf>
    <xf numFmtId="9" fontId="2" fillId="0" borderId="0" xfId="3" applyNumberFormat="1" applyFont="1" applyFill="1" applyAlignment="1">
      <alignment vertical="center"/>
      <protection locked="0"/>
    </xf>
    <xf numFmtId="10" fontId="2" fillId="0" borderId="0" xfId="3" applyNumberFormat="1" applyFont="1" applyFill="1" applyAlignment="1">
      <alignment vertical="center"/>
      <protection locked="0"/>
    </xf>
    <xf numFmtId="10" fontId="2" fillId="0" borderId="0" xfId="5" applyNumberFormat="1" applyFont="1" applyFill="1" applyAlignment="1">
      <alignment horizontal="center" vertical="center"/>
    </xf>
    <xf numFmtId="0" fontId="0" fillId="0" borderId="0" xfId="0" quotePrefix="1"/>
    <xf numFmtId="3" fontId="8" fillId="0" borderId="0" xfId="5" applyNumberFormat="1" applyFont="1" applyFill="1" applyAlignment="1">
      <alignment horizontal="left" vertical="center"/>
    </xf>
    <xf numFmtId="0" fontId="3" fillId="0" borderId="0" xfId="1" applyFont="1" applyFill="1" applyBorder="1" applyAlignment="1">
      <alignment horizontal="centerContinuous"/>
    </xf>
    <xf numFmtId="0" fontId="3" fillId="0" borderId="0" xfId="4" applyFont="1" applyFill="1" applyBorder="1">
      <alignment horizontal="left" wrapText="1"/>
    </xf>
    <xf numFmtId="0" fontId="10" fillId="0" borderId="0" xfId="6" applyFill="1" applyBorder="1" applyAlignment="1">
      <alignment horizontal="left" vertical="top"/>
    </xf>
    <xf numFmtId="0" fontId="10" fillId="6" borderId="3" xfId="6" applyFill="1" applyBorder="1" applyAlignment="1">
      <alignment horizontal="left" vertical="top" wrapText="1"/>
    </xf>
    <xf numFmtId="10" fontId="11" fillId="6" borderId="0" xfId="6" applyNumberFormat="1" applyFont="1" applyFill="1" applyBorder="1" applyAlignment="1">
      <alignment horizontal="left" vertical="top" shrinkToFit="1"/>
    </xf>
    <xf numFmtId="10" fontId="11" fillId="6" borderId="0" xfId="6" applyNumberFormat="1" applyFont="1" applyFill="1" applyBorder="1" applyAlignment="1">
      <alignment horizontal="center" vertical="top" shrinkToFit="1"/>
    </xf>
    <xf numFmtId="0" fontId="10" fillId="6" borderId="10" xfId="6" applyFill="1" applyBorder="1" applyAlignment="1">
      <alignment horizontal="left" wrapText="1"/>
    </xf>
    <xf numFmtId="0" fontId="12" fillId="6" borderId="10" xfId="6" applyFont="1" applyFill="1" applyBorder="1" applyAlignment="1">
      <alignment horizontal="center" vertical="top" wrapText="1"/>
    </xf>
    <xf numFmtId="0" fontId="10" fillId="6" borderId="3" xfId="6" applyFill="1" applyBorder="1" applyAlignment="1">
      <alignment horizontal="left" wrapText="1"/>
    </xf>
    <xf numFmtId="10" fontId="11" fillId="6" borderId="0" xfId="6" applyNumberFormat="1" applyFont="1" applyFill="1" applyBorder="1" applyAlignment="1">
      <alignment horizontal="right" vertical="top" indent="1" shrinkToFit="1"/>
    </xf>
    <xf numFmtId="0" fontId="12" fillId="6" borderId="10" xfId="6" applyFont="1" applyFill="1" applyBorder="1" applyAlignment="1">
      <alignment horizontal="right" vertical="center" wrapText="1" indent="1"/>
    </xf>
    <xf numFmtId="0" fontId="12" fillId="6" borderId="10" xfId="6" applyFont="1" applyFill="1" applyBorder="1" applyAlignment="1">
      <alignment horizontal="center" vertical="center" wrapText="1"/>
    </xf>
    <xf numFmtId="0" fontId="10" fillId="8" borderId="6" xfId="6" applyFill="1" applyBorder="1" applyAlignment="1">
      <alignment horizontal="left" vertical="top" wrapText="1"/>
    </xf>
    <xf numFmtId="0" fontId="13" fillId="8" borderId="0" xfId="6" applyFont="1" applyFill="1" applyBorder="1" applyAlignment="1">
      <alignment horizontal="left" vertical="top" wrapText="1"/>
    </xf>
    <xf numFmtId="0" fontId="10" fillId="8" borderId="0" xfId="6" applyFill="1" applyBorder="1" applyAlignment="1">
      <alignment horizontal="left" wrapText="1"/>
    </xf>
    <xf numFmtId="0" fontId="12" fillId="6" borderId="10" xfId="6" applyFont="1" applyFill="1" applyBorder="1" applyAlignment="1">
      <alignment horizontal="right" vertical="top" wrapText="1" indent="1"/>
    </xf>
    <xf numFmtId="0" fontId="10" fillId="8" borderId="13" xfId="6" applyFill="1" applyBorder="1" applyAlignment="1">
      <alignment horizontal="left" wrapText="1"/>
    </xf>
    <xf numFmtId="0" fontId="10" fillId="6" borderId="3" xfId="6" applyFill="1" applyBorder="1" applyAlignment="1">
      <alignment horizontal="left" vertical="center" wrapText="1"/>
    </xf>
    <xf numFmtId="0" fontId="13" fillId="8" borderId="6" xfId="6" applyFont="1" applyFill="1" applyBorder="1" applyAlignment="1">
      <alignment horizontal="left" vertical="top" wrapText="1"/>
    </xf>
    <xf numFmtId="0" fontId="10" fillId="7" borderId="0" xfId="6" applyFill="1" applyBorder="1" applyAlignment="1">
      <alignment horizontal="left" vertical="top" wrapText="1"/>
    </xf>
    <xf numFmtId="0" fontId="10" fillId="6" borderId="0" xfId="6" applyFill="1" applyBorder="1" applyAlignment="1">
      <alignment horizontal="left" vertical="top" wrapText="1"/>
    </xf>
    <xf numFmtId="10" fontId="11" fillId="7" borderId="0" xfId="6" applyNumberFormat="1" applyFont="1" applyFill="1" applyBorder="1" applyAlignment="1">
      <alignment horizontal="right" vertical="top" shrinkToFit="1"/>
    </xf>
    <xf numFmtId="0" fontId="10" fillId="6" borderId="0" xfId="6" applyFill="1" applyBorder="1" applyAlignment="1">
      <alignment horizontal="left" wrapText="1"/>
    </xf>
    <xf numFmtId="0" fontId="12" fillId="6" borderId="0" xfId="6" applyFont="1" applyFill="1" applyBorder="1" applyAlignment="1">
      <alignment horizontal="center" vertical="top" wrapText="1"/>
    </xf>
    <xf numFmtId="0" fontId="12" fillId="7" borderId="0" xfId="6" applyFont="1" applyFill="1" applyBorder="1" applyAlignment="1">
      <alignment horizontal="right" vertical="top" wrapText="1"/>
    </xf>
    <xf numFmtId="0" fontId="10" fillId="7" borderId="0" xfId="6" applyFill="1" applyBorder="1" applyAlignment="1">
      <alignment horizontal="left" wrapText="1"/>
    </xf>
    <xf numFmtId="10" fontId="11" fillId="6" borderId="0" xfId="6" applyNumberFormat="1" applyFont="1" applyFill="1" applyBorder="1" applyAlignment="1">
      <alignment horizontal="right" vertical="top" shrinkToFit="1"/>
    </xf>
    <xf numFmtId="0" fontId="12" fillId="6" borderId="0" xfId="6" applyFont="1" applyFill="1" applyBorder="1" applyAlignment="1">
      <alignment horizontal="right" vertical="top" wrapText="1"/>
    </xf>
    <xf numFmtId="0" fontId="10" fillId="6" borderId="10" xfId="6" applyFill="1" applyBorder="1" applyAlignment="1">
      <alignment horizontal="left" vertical="center" wrapText="1"/>
    </xf>
    <xf numFmtId="0" fontId="10" fillId="7" borderId="10" xfId="6" applyFill="1" applyBorder="1" applyAlignment="1">
      <alignment horizontal="left" vertical="center" wrapText="1"/>
    </xf>
    <xf numFmtId="0" fontId="14" fillId="7" borderId="3" xfId="6" applyFont="1" applyFill="1" applyBorder="1" applyAlignment="1">
      <alignment horizontal="center" vertical="top" wrapText="1"/>
    </xf>
    <xf numFmtId="0" fontId="10" fillId="8" borderId="6" xfId="6" applyFill="1" applyBorder="1" applyAlignment="1">
      <alignment horizontal="left" vertical="center" wrapText="1"/>
    </xf>
    <xf numFmtId="10" fontId="11" fillId="6" borderId="0" xfId="6" applyNumberFormat="1" applyFont="1" applyFill="1" applyBorder="1" applyAlignment="1">
      <alignment horizontal="left" vertical="top" indent="1" shrinkToFit="1"/>
    </xf>
    <xf numFmtId="0" fontId="12" fillId="6" borderId="0" xfId="6" applyFont="1" applyFill="1" applyBorder="1" applyAlignment="1">
      <alignment horizontal="left" vertical="top" wrapText="1" indent="1"/>
    </xf>
    <xf numFmtId="0" fontId="10" fillId="6" borderId="0" xfId="6" applyFill="1" applyBorder="1" applyAlignment="1">
      <alignment horizontal="left" vertical="center" wrapText="1"/>
    </xf>
    <xf numFmtId="0" fontId="14" fillId="6" borderId="0" xfId="6" applyFont="1" applyFill="1" applyBorder="1" applyAlignment="1">
      <alignment horizontal="center" vertical="top" wrapText="1"/>
    </xf>
    <xf numFmtId="0" fontId="14" fillId="6" borderId="0" xfId="6" applyFont="1" applyFill="1" applyBorder="1" applyAlignment="1">
      <alignment horizontal="right" vertical="top" wrapText="1"/>
    </xf>
    <xf numFmtId="10" fontId="11" fillId="7" borderId="0" xfId="6" applyNumberFormat="1" applyFont="1" applyFill="1" applyBorder="1" applyAlignment="1">
      <alignment horizontal="left" vertical="top" shrinkToFit="1"/>
    </xf>
    <xf numFmtId="0" fontId="14" fillId="7" borderId="0" xfId="6" applyFont="1" applyFill="1" applyBorder="1" applyAlignment="1">
      <alignment horizontal="left" vertical="center" wrapText="1"/>
    </xf>
    <xf numFmtId="165" fontId="23" fillId="6" borderId="0" xfId="6" applyNumberFormat="1" applyFont="1" applyFill="1" applyBorder="1" applyAlignment="1">
      <alignment horizontal="right" vertical="top" shrinkToFit="1"/>
    </xf>
    <xf numFmtId="0" fontId="10" fillId="8" borderId="13" xfId="6" applyFill="1" applyBorder="1" applyAlignment="1">
      <alignment horizontal="left" vertical="center" wrapText="1"/>
    </xf>
    <xf numFmtId="0" fontId="12" fillId="6" borderId="10" xfId="6" applyFont="1" applyFill="1" applyBorder="1" applyAlignment="1">
      <alignment horizontal="left" vertical="top" wrapText="1"/>
    </xf>
    <xf numFmtId="0" fontId="12" fillId="6" borderId="10" xfId="6" applyFont="1" applyFill="1" applyBorder="1" applyAlignment="1">
      <alignment horizontal="left" vertical="top" wrapText="1" indent="1"/>
    </xf>
    <xf numFmtId="0" fontId="12" fillId="6" borderId="0" xfId="6" applyFont="1" applyFill="1" applyBorder="1" applyAlignment="1">
      <alignment horizontal="left" vertical="top" wrapText="1"/>
    </xf>
    <xf numFmtId="0" fontId="16" fillId="6" borderId="3" xfId="6" applyFont="1" applyFill="1" applyBorder="1" applyAlignment="1">
      <alignment horizontal="left" vertical="top" wrapText="1"/>
    </xf>
    <xf numFmtId="10" fontId="11" fillId="6" borderId="3" xfId="6" applyNumberFormat="1" applyFont="1" applyFill="1" applyBorder="1" applyAlignment="1">
      <alignment horizontal="left" vertical="top" shrinkToFit="1"/>
    </xf>
    <xf numFmtId="0" fontId="12" fillId="7" borderId="0" xfId="6" applyFont="1" applyFill="1" applyBorder="1" applyAlignment="1">
      <alignment horizontal="left" vertical="center" wrapText="1"/>
    </xf>
    <xf numFmtId="10" fontId="11" fillId="6" borderId="0" xfId="6" applyNumberFormat="1" applyFont="1" applyFill="1" applyBorder="1" applyAlignment="1">
      <alignment horizontal="center" vertical="center" shrinkToFit="1"/>
    </xf>
    <xf numFmtId="0" fontId="14" fillId="6" borderId="0" xfId="6" applyFont="1" applyFill="1" applyBorder="1" applyAlignment="1">
      <alignment horizontal="left" vertical="top" wrapText="1"/>
    </xf>
    <xf numFmtId="0" fontId="14" fillId="7" borderId="0" xfId="6" applyFont="1" applyFill="1" applyBorder="1" applyAlignment="1">
      <alignment horizontal="left" vertical="top" wrapText="1"/>
    </xf>
    <xf numFmtId="0" fontId="12" fillId="7" borderId="0" xfId="6" applyFont="1" applyFill="1" applyBorder="1" applyAlignment="1">
      <alignment horizontal="left" vertical="top" wrapText="1"/>
    </xf>
    <xf numFmtId="0" fontId="10" fillId="7" borderId="10" xfId="6" applyFill="1" applyBorder="1" applyAlignment="1">
      <alignment horizontal="left" wrapText="1"/>
    </xf>
    <xf numFmtId="0" fontId="10" fillId="7" borderId="3" xfId="6" applyFill="1" applyBorder="1" applyAlignment="1">
      <alignment horizontal="left" wrapText="1"/>
    </xf>
    <xf numFmtId="10" fontId="10" fillId="0" borderId="0" xfId="6" applyNumberFormat="1" applyFill="1" applyBorder="1" applyAlignment="1">
      <alignment horizontal="left" vertical="top"/>
    </xf>
    <xf numFmtId="10" fontId="35" fillId="0" borderId="0" xfId="5" applyNumberFormat="1" applyFont="1" applyFill="1" applyAlignment="1">
      <alignment vertical="center"/>
    </xf>
    <xf numFmtId="10" fontId="36" fillId="0" borderId="0" xfId="5" applyNumberFormat="1" applyFont="1" applyFill="1" applyAlignment="1">
      <alignment vertical="center"/>
    </xf>
    <xf numFmtId="10" fontId="36" fillId="0" borderId="0" xfId="5" applyNumberFormat="1" applyFont="1" applyFill="1" applyAlignment="1">
      <alignment horizontal="center" vertical="center"/>
    </xf>
    <xf numFmtId="0" fontId="38" fillId="0" borderId="0" xfId="0" applyFont="1" applyFill="1"/>
    <xf numFmtId="0" fontId="3" fillId="0" borderId="41" xfId="1" applyFont="1" applyBorder="1"/>
    <xf numFmtId="0" fontId="2" fillId="0" borderId="41" xfId="1" applyFont="1" applyBorder="1"/>
    <xf numFmtId="0" fontId="39" fillId="0" borderId="0" xfId="0" applyFont="1"/>
    <xf numFmtId="0" fontId="37" fillId="0" borderId="0" xfId="0" applyFont="1" applyFill="1"/>
    <xf numFmtId="0" fontId="0" fillId="0" borderId="0" xfId="0" quotePrefix="1" applyFill="1"/>
    <xf numFmtId="0" fontId="8" fillId="0" borderId="0" xfId="5" applyFont="1" applyFill="1" applyAlignment="1">
      <alignment vertical="center"/>
    </xf>
    <xf numFmtId="0" fontId="3" fillId="0" borderId="0" xfId="4" applyFont="1" applyFill="1" applyAlignment="1">
      <alignment horizontal="center" wrapText="1"/>
    </xf>
    <xf numFmtId="10" fontId="41" fillId="0" borderId="43" xfId="0" applyNumberFormat="1" applyFont="1" applyFill="1" applyBorder="1" applyAlignment="1">
      <alignment horizontal="center"/>
    </xf>
    <xf numFmtId="10" fontId="41" fillId="0" borderId="44" xfId="0" applyNumberFormat="1" applyFont="1" applyFill="1" applyBorder="1" applyAlignment="1">
      <alignment horizontal="center"/>
    </xf>
    <xf numFmtId="10" fontId="42" fillId="0" borderId="42" xfId="0" applyNumberFormat="1" applyFont="1" applyFill="1" applyBorder="1" applyAlignment="1">
      <alignment horizontal="center"/>
    </xf>
    <xf numFmtId="0" fontId="9" fillId="0" borderId="0" xfId="0" applyFont="1" applyBorder="1"/>
    <xf numFmtId="0" fontId="9" fillId="0" borderId="0" xfId="0" applyFont="1" applyFill="1" applyBorder="1"/>
    <xf numFmtId="0" fontId="3" fillId="0" borderId="0" xfId="0" applyFont="1" applyFill="1" applyBorder="1"/>
    <xf numFmtId="0" fontId="3" fillId="0" borderId="0" xfId="1" applyFont="1" applyFill="1" applyBorder="1"/>
    <xf numFmtId="0" fontId="0" fillId="0" borderId="0" xfId="0" applyBorder="1"/>
    <xf numFmtId="0" fontId="42" fillId="0" borderId="0" xfId="0" applyFont="1" applyAlignment="1">
      <alignment horizontal="right"/>
    </xf>
    <xf numFmtId="0" fontId="13" fillId="8" borderId="18" xfId="6" applyFont="1" applyFill="1" applyBorder="1" applyAlignment="1">
      <alignment horizontal="left" vertical="top" wrapText="1"/>
    </xf>
    <xf numFmtId="0" fontId="13" fillId="8" borderId="17" xfId="6" applyFont="1" applyFill="1" applyBorder="1" applyAlignment="1">
      <alignment horizontal="left" vertical="top" wrapText="1"/>
    </xf>
    <xf numFmtId="0" fontId="14" fillId="6" borderId="16" xfId="6" applyFont="1" applyFill="1" applyBorder="1" applyAlignment="1">
      <alignment horizontal="left" vertical="top" wrapText="1" indent="1"/>
    </xf>
    <xf numFmtId="0" fontId="14" fillId="6" borderId="15" xfId="6" applyFont="1" applyFill="1" applyBorder="1" applyAlignment="1">
      <alignment horizontal="left" vertical="top" wrapText="1" indent="1"/>
    </xf>
    <xf numFmtId="0" fontId="14" fillId="6" borderId="14" xfId="6" applyFont="1" applyFill="1" applyBorder="1" applyAlignment="1">
      <alignment horizontal="left" vertical="top" wrapText="1" indent="1"/>
    </xf>
    <xf numFmtId="0" fontId="10" fillId="7" borderId="16" xfId="6" applyFill="1" applyBorder="1" applyAlignment="1">
      <alignment horizontal="left" wrapText="1"/>
    </xf>
    <xf numFmtId="0" fontId="10" fillId="7" borderId="15" xfId="6" applyFill="1" applyBorder="1" applyAlignment="1">
      <alignment horizontal="left" wrapText="1"/>
    </xf>
    <xf numFmtId="0" fontId="10" fillId="7" borderId="14" xfId="6" applyFill="1" applyBorder="1" applyAlignment="1">
      <alignment horizontal="left" wrapText="1"/>
    </xf>
    <xf numFmtId="0" fontId="10" fillId="6" borderId="16" xfId="6" applyFill="1" applyBorder="1" applyAlignment="1">
      <alignment horizontal="left" wrapText="1"/>
    </xf>
    <xf numFmtId="0" fontId="10" fillId="6" borderId="15" xfId="6" applyFill="1" applyBorder="1" applyAlignment="1">
      <alignment horizontal="left" wrapText="1"/>
    </xf>
    <xf numFmtId="0" fontId="10" fillId="6" borderId="14" xfId="6" applyFill="1" applyBorder="1" applyAlignment="1">
      <alignment horizontal="left" wrapText="1"/>
    </xf>
    <xf numFmtId="0" fontId="13" fillId="8" borderId="13" xfId="6" applyFont="1" applyFill="1" applyBorder="1" applyAlignment="1">
      <alignment horizontal="left" vertical="top" wrapText="1"/>
    </xf>
    <xf numFmtId="0" fontId="13" fillId="8" borderId="12" xfId="6" applyFont="1" applyFill="1" applyBorder="1" applyAlignment="1">
      <alignment horizontal="left" vertical="top" wrapText="1"/>
    </xf>
    <xf numFmtId="0" fontId="13" fillId="8" borderId="6" xfId="6" applyFont="1" applyFill="1" applyBorder="1" applyAlignment="1">
      <alignment horizontal="left" vertical="top" wrapText="1"/>
    </xf>
    <xf numFmtId="0" fontId="13" fillId="8" borderId="5" xfId="6" applyFont="1" applyFill="1" applyBorder="1" applyAlignment="1">
      <alignment horizontal="left" vertical="top" wrapText="1"/>
    </xf>
    <xf numFmtId="0" fontId="10" fillId="6" borderId="11" xfId="6" applyFill="1" applyBorder="1" applyAlignment="1">
      <alignment horizontal="left" vertical="center" wrapText="1"/>
    </xf>
    <xf numFmtId="0" fontId="10" fillId="6" borderId="10" xfId="6" applyFill="1" applyBorder="1" applyAlignment="1">
      <alignment horizontal="left" vertical="center" wrapText="1"/>
    </xf>
    <xf numFmtId="0" fontId="10" fillId="6" borderId="9" xfId="6" applyFill="1" applyBorder="1" applyAlignment="1">
      <alignment horizontal="left" vertical="center" wrapText="1"/>
    </xf>
    <xf numFmtId="0" fontId="10" fillId="6" borderId="4" xfId="6" applyFill="1" applyBorder="1" applyAlignment="1">
      <alignment horizontal="left" vertical="center" wrapText="1"/>
    </xf>
    <xf numFmtId="0" fontId="10" fillId="6" borderId="3" xfId="6" applyFill="1" applyBorder="1" applyAlignment="1">
      <alignment horizontal="left" vertical="center" wrapText="1"/>
    </xf>
    <xf numFmtId="0" fontId="10" fillId="6" borderId="2" xfId="6" applyFill="1" applyBorder="1" applyAlignment="1">
      <alignment horizontal="left" vertical="center" wrapText="1"/>
    </xf>
    <xf numFmtId="0" fontId="14" fillId="7" borderId="11" xfId="6" applyFont="1" applyFill="1" applyBorder="1" applyAlignment="1">
      <alignment horizontal="left" vertical="top" wrapText="1" indent="1"/>
    </xf>
    <xf numFmtId="0" fontId="14" fillId="7" borderId="10" xfId="6" applyFont="1" applyFill="1" applyBorder="1" applyAlignment="1">
      <alignment horizontal="left" vertical="top" wrapText="1" indent="1"/>
    </xf>
    <xf numFmtId="0" fontId="14" fillId="7" borderId="9" xfId="6" applyFont="1" applyFill="1" applyBorder="1" applyAlignment="1">
      <alignment horizontal="left" vertical="top" wrapText="1" indent="1"/>
    </xf>
    <xf numFmtId="0" fontId="14" fillId="7" borderId="4" xfId="6" applyFont="1" applyFill="1" applyBorder="1" applyAlignment="1">
      <alignment horizontal="left" vertical="top" wrapText="1" indent="1"/>
    </xf>
    <xf numFmtId="0" fontId="14" fillId="7" borderId="3" xfId="6" applyFont="1" applyFill="1" applyBorder="1" applyAlignment="1">
      <alignment horizontal="left" vertical="top" wrapText="1" indent="1"/>
    </xf>
    <xf numFmtId="0" fontId="14" fillId="7" borderId="2" xfId="6" applyFont="1" applyFill="1" applyBorder="1" applyAlignment="1">
      <alignment horizontal="left" vertical="top" wrapText="1" indent="1"/>
    </xf>
    <xf numFmtId="0" fontId="14" fillId="6" borderId="11" xfId="6" applyFont="1" applyFill="1" applyBorder="1" applyAlignment="1">
      <alignment horizontal="left" vertical="top" wrapText="1" indent="1"/>
    </xf>
    <xf numFmtId="0" fontId="14" fillId="6" borderId="10" xfId="6" applyFont="1" applyFill="1" applyBorder="1" applyAlignment="1">
      <alignment horizontal="left" vertical="top" wrapText="1" indent="1"/>
    </xf>
    <xf numFmtId="0" fontId="10" fillId="6" borderId="10" xfId="6" applyFill="1" applyBorder="1" applyAlignment="1">
      <alignment horizontal="left" wrapText="1"/>
    </xf>
    <xf numFmtId="0" fontId="10" fillId="6" borderId="9" xfId="6" applyFill="1" applyBorder="1" applyAlignment="1">
      <alignment horizontal="left" wrapText="1"/>
    </xf>
    <xf numFmtId="0" fontId="12" fillId="6" borderId="4" xfId="6" applyFont="1" applyFill="1" applyBorder="1" applyAlignment="1">
      <alignment horizontal="left" vertical="top" wrapText="1" indent="1"/>
    </xf>
    <xf numFmtId="0" fontId="12" fillId="6" borderId="3" xfId="6" applyFont="1" applyFill="1" applyBorder="1" applyAlignment="1">
      <alignment horizontal="left" vertical="top" wrapText="1" indent="1"/>
    </xf>
    <xf numFmtId="10" fontId="11" fillId="6" borderId="3" xfId="6" applyNumberFormat="1" applyFont="1" applyFill="1" applyBorder="1" applyAlignment="1">
      <alignment horizontal="right" vertical="top" indent="1" shrinkToFit="1"/>
    </xf>
    <xf numFmtId="0" fontId="10" fillId="6" borderId="3" xfId="6" applyFill="1" applyBorder="1" applyAlignment="1">
      <alignment horizontal="left" vertical="top" wrapText="1"/>
    </xf>
    <xf numFmtId="0" fontId="10" fillId="6" borderId="2" xfId="6" applyFill="1" applyBorder="1" applyAlignment="1">
      <alignment horizontal="left" vertical="top" wrapText="1"/>
    </xf>
    <xf numFmtId="0" fontId="10" fillId="7" borderId="4" xfId="6" applyFill="1" applyBorder="1" applyAlignment="1">
      <alignment horizontal="left" vertical="top" wrapText="1"/>
    </xf>
    <xf numFmtId="0" fontId="10" fillId="7" borderId="3" xfId="6" applyFill="1" applyBorder="1" applyAlignment="1">
      <alignment horizontal="left" vertical="top" wrapText="1"/>
    </xf>
    <xf numFmtId="0" fontId="10" fillId="7" borderId="2" xfId="6" applyFill="1" applyBorder="1" applyAlignment="1">
      <alignment horizontal="left" vertical="top" wrapText="1"/>
    </xf>
    <xf numFmtId="0" fontId="10" fillId="6" borderId="4" xfId="6" applyFill="1" applyBorder="1" applyAlignment="1">
      <alignment horizontal="left" vertical="top" wrapText="1"/>
    </xf>
    <xf numFmtId="0" fontId="10" fillId="6" borderId="0" xfId="6" applyFill="1" applyBorder="1" applyAlignment="1">
      <alignment horizontal="left" wrapText="1"/>
    </xf>
    <xf numFmtId="0" fontId="10" fillId="6" borderId="7" xfId="6" applyFill="1" applyBorder="1" applyAlignment="1">
      <alignment horizontal="left" wrapText="1"/>
    </xf>
    <xf numFmtId="0" fontId="12" fillId="6" borderId="8" xfId="6" applyFont="1" applyFill="1" applyBorder="1" applyAlignment="1">
      <alignment horizontal="left" vertical="top" wrapText="1" indent="1"/>
    </xf>
    <xf numFmtId="0" fontId="12" fillId="6" borderId="0" xfId="6" applyFont="1" applyFill="1" applyBorder="1" applyAlignment="1">
      <alignment horizontal="left" vertical="top" wrapText="1" indent="1"/>
    </xf>
    <xf numFmtId="10" fontId="11" fillId="6" borderId="0" xfId="6" applyNumberFormat="1" applyFont="1" applyFill="1" applyBorder="1" applyAlignment="1">
      <alignment horizontal="right" vertical="top" indent="1" shrinkToFit="1"/>
    </xf>
    <xf numFmtId="0" fontId="12" fillId="7" borderId="8" xfId="6" applyFont="1" applyFill="1" applyBorder="1" applyAlignment="1">
      <alignment horizontal="right" vertical="top" wrapText="1"/>
    </xf>
    <xf numFmtId="0" fontId="12" fillId="7" borderId="0" xfId="6" applyFont="1" applyFill="1" applyBorder="1" applyAlignment="1">
      <alignment horizontal="right" vertical="top" wrapText="1"/>
    </xf>
    <xf numFmtId="10" fontId="11" fillId="7" borderId="0" xfId="6" applyNumberFormat="1" applyFont="1" applyFill="1" applyBorder="1" applyAlignment="1">
      <alignment horizontal="left" vertical="top" shrinkToFit="1"/>
    </xf>
    <xf numFmtId="10" fontId="11" fillId="7" borderId="7" xfId="6" applyNumberFormat="1" applyFont="1" applyFill="1" applyBorder="1" applyAlignment="1">
      <alignment horizontal="left" vertical="top" shrinkToFit="1"/>
    </xf>
    <xf numFmtId="0" fontId="12" fillId="6" borderId="8" xfId="6" applyFont="1" applyFill="1" applyBorder="1" applyAlignment="1">
      <alignment horizontal="right" vertical="top" wrapText="1"/>
    </xf>
    <xf numFmtId="0" fontId="12" fillId="6" borderId="0" xfId="6" applyFont="1" applyFill="1" applyBorder="1" applyAlignment="1">
      <alignment horizontal="right" vertical="top" wrapText="1"/>
    </xf>
    <xf numFmtId="10" fontId="11" fillId="6" borderId="0" xfId="6" applyNumberFormat="1" applyFont="1" applyFill="1" applyBorder="1" applyAlignment="1">
      <alignment horizontal="left" vertical="top" shrinkToFit="1"/>
    </xf>
    <xf numFmtId="10" fontId="11" fillId="6" borderId="7" xfId="6" applyNumberFormat="1" applyFont="1" applyFill="1" applyBorder="1" applyAlignment="1">
      <alignment horizontal="left" vertical="top" shrinkToFit="1"/>
    </xf>
    <xf numFmtId="0" fontId="12" fillId="7" borderId="8" xfId="6" applyFont="1" applyFill="1" applyBorder="1" applyAlignment="1">
      <alignment horizontal="right" vertical="top" wrapText="1" indent="1"/>
    </xf>
    <xf numFmtId="0" fontId="12" fillId="7" borderId="0" xfId="6" applyFont="1" applyFill="1" applyBorder="1" applyAlignment="1">
      <alignment horizontal="right" vertical="top" wrapText="1" indent="1"/>
    </xf>
    <xf numFmtId="0" fontId="12" fillId="6" borderId="8" xfId="6" applyFont="1" applyFill="1" applyBorder="1" applyAlignment="1">
      <alignment horizontal="right" vertical="top" wrapText="1" indent="1"/>
    </xf>
    <xf numFmtId="0" fontId="12" fillId="6" borderId="0" xfId="6" applyFont="1" applyFill="1" applyBorder="1" applyAlignment="1">
      <alignment horizontal="right" vertical="top" wrapText="1" indent="1"/>
    </xf>
    <xf numFmtId="0" fontId="14" fillId="6" borderId="4" xfId="6" applyFont="1" applyFill="1" applyBorder="1" applyAlignment="1">
      <alignment horizontal="left" vertical="top" wrapText="1" indent="1"/>
    </xf>
    <xf numFmtId="0" fontId="14" fillId="6" borderId="3" xfId="6" applyFont="1" applyFill="1" applyBorder="1" applyAlignment="1">
      <alignment horizontal="left" vertical="top" wrapText="1" indent="1"/>
    </xf>
    <xf numFmtId="0" fontId="10" fillId="6" borderId="3" xfId="6" applyFill="1" applyBorder="1" applyAlignment="1">
      <alignment horizontal="left" wrapText="1"/>
    </xf>
    <xf numFmtId="0" fontId="10" fillId="6" borderId="2" xfId="6" applyFill="1" applyBorder="1" applyAlignment="1">
      <alignment horizontal="left" wrapText="1"/>
    </xf>
    <xf numFmtId="0" fontId="13" fillId="8" borderId="13" xfId="6" applyFont="1" applyFill="1" applyBorder="1" applyAlignment="1">
      <alignment horizontal="left" vertical="center" wrapText="1"/>
    </xf>
    <xf numFmtId="0" fontId="13" fillId="8" borderId="12" xfId="6" applyFont="1" applyFill="1" applyBorder="1" applyAlignment="1">
      <alignment horizontal="left" vertical="center" wrapText="1"/>
    </xf>
    <xf numFmtId="0" fontId="13" fillId="8" borderId="0" xfId="6" applyFont="1" applyFill="1" applyBorder="1" applyAlignment="1">
      <alignment horizontal="left" vertical="center" wrapText="1"/>
    </xf>
    <xf numFmtId="0" fontId="13" fillId="8" borderId="7" xfId="6" applyFont="1" applyFill="1" applyBorder="1" applyAlignment="1">
      <alignment horizontal="left" vertical="center" wrapText="1"/>
    </xf>
    <xf numFmtId="0" fontId="13" fillId="8" borderId="6" xfId="6" applyFont="1" applyFill="1" applyBorder="1" applyAlignment="1">
      <alignment horizontal="left" vertical="center" wrapText="1"/>
    </xf>
    <xf numFmtId="0" fontId="13" fillId="8" borderId="5" xfId="6" applyFont="1" applyFill="1" applyBorder="1" applyAlignment="1">
      <alignment horizontal="left" vertical="center" wrapText="1"/>
    </xf>
    <xf numFmtId="0" fontId="10" fillId="6" borderId="11" xfId="6" applyFill="1" applyBorder="1" applyAlignment="1">
      <alignment horizontal="left" wrapText="1"/>
    </xf>
    <xf numFmtId="0" fontId="12" fillId="6" borderId="10" xfId="6" applyFont="1" applyFill="1" applyBorder="1" applyAlignment="1">
      <alignment horizontal="right" vertical="top" wrapText="1" indent="1"/>
    </xf>
    <xf numFmtId="0" fontId="14" fillId="6" borderId="10" xfId="6" applyFont="1" applyFill="1" applyBorder="1" applyAlignment="1">
      <alignment horizontal="left" vertical="top" wrapText="1"/>
    </xf>
    <xf numFmtId="0" fontId="14" fillId="6" borderId="9" xfId="6" applyFont="1" applyFill="1" applyBorder="1" applyAlignment="1">
      <alignment horizontal="left" vertical="top" wrapText="1"/>
    </xf>
    <xf numFmtId="0" fontId="10" fillId="7" borderId="11" xfId="6" applyFill="1" applyBorder="1" applyAlignment="1">
      <alignment horizontal="left" wrapText="1"/>
    </xf>
    <xf numFmtId="0" fontId="10" fillId="7" borderId="10" xfId="6" applyFill="1" applyBorder="1" applyAlignment="1">
      <alignment horizontal="left" wrapText="1"/>
    </xf>
    <xf numFmtId="0" fontId="10" fillId="7" borderId="9" xfId="6" applyFill="1" applyBorder="1" applyAlignment="1">
      <alignment horizontal="left" wrapText="1"/>
    </xf>
    <xf numFmtId="0" fontId="10" fillId="7" borderId="16" xfId="6" applyFill="1" applyBorder="1" applyAlignment="1">
      <alignment horizontal="left" vertical="center" wrapText="1"/>
    </xf>
    <xf numFmtId="0" fontId="10" fillId="7" borderId="15" xfId="6" applyFill="1" applyBorder="1" applyAlignment="1">
      <alignment horizontal="left" vertical="center" wrapText="1"/>
    </xf>
    <xf numFmtId="0" fontId="10" fillId="7" borderId="14" xfId="6" applyFill="1" applyBorder="1" applyAlignment="1">
      <alignment horizontal="left" vertical="center" wrapText="1"/>
    </xf>
    <xf numFmtId="0" fontId="10" fillId="6" borderId="16" xfId="6" applyFill="1" applyBorder="1" applyAlignment="1">
      <alignment horizontal="left" vertical="center" wrapText="1"/>
    </xf>
    <xf numFmtId="0" fontId="10" fillId="6" borderId="15" xfId="6" applyFill="1" applyBorder="1" applyAlignment="1">
      <alignment horizontal="left" vertical="center" wrapText="1"/>
    </xf>
    <xf numFmtId="0" fontId="10" fillId="6" borderId="14" xfId="6" applyFill="1" applyBorder="1" applyAlignment="1">
      <alignment horizontal="left" vertical="center" wrapText="1"/>
    </xf>
    <xf numFmtId="0" fontId="14" fillId="7" borderId="11" xfId="6" applyFont="1" applyFill="1" applyBorder="1" applyAlignment="1">
      <alignment horizontal="right" vertical="top" wrapText="1" indent="1"/>
    </xf>
    <xf numFmtId="0" fontId="14" fillId="7" borderId="10" xfId="6" applyFont="1" applyFill="1" applyBorder="1" applyAlignment="1">
      <alignment horizontal="right" vertical="top" wrapText="1" indent="1"/>
    </xf>
    <xf numFmtId="0" fontId="14" fillId="6" borderId="9" xfId="6" applyFont="1" applyFill="1" applyBorder="1" applyAlignment="1">
      <alignment horizontal="left" vertical="top" wrapText="1" indent="1"/>
    </xf>
    <xf numFmtId="0" fontId="14" fillId="6" borderId="2" xfId="6" applyFont="1" applyFill="1" applyBorder="1" applyAlignment="1">
      <alignment horizontal="left" vertical="top" wrapText="1" indent="1"/>
    </xf>
    <xf numFmtId="0" fontId="10" fillId="7" borderId="4" xfId="6" applyFill="1" applyBorder="1" applyAlignment="1">
      <alignment horizontal="left" wrapText="1"/>
    </xf>
    <xf numFmtId="0" fontId="10" fillId="7" borderId="3" xfId="6" applyFill="1" applyBorder="1" applyAlignment="1">
      <alignment horizontal="left" wrapText="1"/>
    </xf>
    <xf numFmtId="0" fontId="10" fillId="7" borderId="2" xfId="6" applyFill="1" applyBorder="1" applyAlignment="1">
      <alignment horizontal="left" wrapText="1"/>
    </xf>
    <xf numFmtId="0" fontId="14" fillId="6" borderId="4" xfId="6" applyFont="1" applyFill="1" applyBorder="1" applyAlignment="1">
      <alignment horizontal="right" vertical="top" wrapText="1" indent="1"/>
    </xf>
    <xf numFmtId="0" fontId="14" fillId="6" borderId="3" xfId="6" applyFont="1" applyFill="1" applyBorder="1" applyAlignment="1">
      <alignment horizontal="right" vertical="top" wrapText="1" indent="1"/>
    </xf>
    <xf numFmtId="0" fontId="13" fillId="8" borderId="20" xfId="6" applyFont="1" applyFill="1" applyBorder="1" applyAlignment="1">
      <alignment horizontal="left" vertical="top" wrapText="1"/>
    </xf>
    <xf numFmtId="0" fontId="13" fillId="8" borderId="19" xfId="6" applyFont="1" applyFill="1" applyBorder="1" applyAlignment="1">
      <alignment horizontal="left" vertical="top" wrapText="1"/>
    </xf>
    <xf numFmtId="0" fontId="14" fillId="7" borderId="16" xfId="6" applyFont="1" applyFill="1" applyBorder="1" applyAlignment="1">
      <alignment horizontal="left" vertical="top" wrapText="1" indent="1"/>
    </xf>
    <xf numFmtId="0" fontId="14" fillId="7" borderId="15" xfId="6" applyFont="1" applyFill="1" applyBorder="1" applyAlignment="1">
      <alignment horizontal="left" vertical="top" wrapText="1" indent="1"/>
    </xf>
    <xf numFmtId="0" fontId="14" fillId="7" borderId="14" xfId="6" applyFont="1" applyFill="1" applyBorder="1" applyAlignment="1">
      <alignment horizontal="left" vertical="top" wrapText="1" indent="1"/>
    </xf>
    <xf numFmtId="0" fontId="14" fillId="7" borderId="8" xfId="6" applyFont="1" applyFill="1" applyBorder="1" applyAlignment="1">
      <alignment horizontal="left" vertical="top" wrapText="1" indent="1"/>
    </xf>
    <xf numFmtId="0" fontId="14" fillId="7" borderId="0" xfId="6" applyFont="1" applyFill="1" applyBorder="1" applyAlignment="1">
      <alignment horizontal="left" vertical="top" wrapText="1" indent="1"/>
    </xf>
    <xf numFmtId="0" fontId="14" fillId="7" borderId="7" xfId="6" applyFont="1" applyFill="1" applyBorder="1" applyAlignment="1">
      <alignment horizontal="left" vertical="top" wrapText="1" indent="1"/>
    </xf>
    <xf numFmtId="0" fontId="14" fillId="6" borderId="8" xfId="6" applyFont="1" applyFill="1" applyBorder="1" applyAlignment="1">
      <alignment horizontal="left" vertical="top" wrapText="1" indent="1"/>
    </xf>
    <xf numFmtId="0" fontId="14" fillId="6" borderId="0" xfId="6" applyFont="1" applyFill="1" applyBorder="1" applyAlignment="1">
      <alignment horizontal="left" vertical="top" wrapText="1" indent="1"/>
    </xf>
    <xf numFmtId="0" fontId="14" fillId="6" borderId="7" xfId="6" applyFont="1" applyFill="1" applyBorder="1" applyAlignment="1">
      <alignment horizontal="left" vertical="top" wrapText="1" indent="1"/>
    </xf>
    <xf numFmtId="0" fontId="13" fillId="8" borderId="22" xfId="6" applyFont="1" applyFill="1" applyBorder="1" applyAlignment="1">
      <alignment horizontal="left" vertical="top" wrapText="1"/>
    </xf>
    <xf numFmtId="0" fontId="13" fillId="8" borderId="21" xfId="6" applyFont="1" applyFill="1" applyBorder="1" applyAlignment="1">
      <alignment horizontal="left" vertical="top" wrapText="1"/>
    </xf>
    <xf numFmtId="0" fontId="13" fillId="8" borderId="11" xfId="6" applyFont="1" applyFill="1" applyBorder="1" applyAlignment="1">
      <alignment horizontal="left" vertical="top" wrapText="1"/>
    </xf>
    <xf numFmtId="0" fontId="13" fillId="8" borderId="9" xfId="6" applyFont="1" applyFill="1" applyBorder="1" applyAlignment="1">
      <alignment horizontal="left" vertical="top" wrapText="1"/>
    </xf>
    <xf numFmtId="0" fontId="13" fillId="8" borderId="8" xfId="6" applyFont="1" applyFill="1" applyBorder="1" applyAlignment="1">
      <alignment horizontal="left" vertical="top" wrapText="1"/>
    </xf>
    <xf numFmtId="0" fontId="13" fillId="8" borderId="7" xfId="6" applyFont="1" applyFill="1" applyBorder="1" applyAlignment="1">
      <alignment horizontal="left" vertical="top" wrapText="1"/>
    </xf>
    <xf numFmtId="0" fontId="13" fillId="8" borderId="4" xfId="6" applyFont="1" applyFill="1" applyBorder="1" applyAlignment="1">
      <alignment horizontal="left" vertical="top" wrapText="1"/>
    </xf>
    <xf numFmtId="0" fontId="13" fillId="8" borderId="2" xfId="6" applyFont="1" applyFill="1" applyBorder="1" applyAlignment="1">
      <alignment horizontal="left" vertical="top" wrapText="1"/>
    </xf>
    <xf numFmtId="0" fontId="14" fillId="6" borderId="4" xfId="6" applyFont="1" applyFill="1" applyBorder="1" applyAlignment="1">
      <alignment horizontal="left" wrapText="1" indent="1"/>
    </xf>
    <xf numFmtId="0" fontId="14" fillId="6" borderId="3" xfId="6" applyFont="1" applyFill="1" applyBorder="1" applyAlignment="1">
      <alignment horizontal="left" wrapText="1" indent="1"/>
    </xf>
    <xf numFmtId="0" fontId="14" fillId="7" borderId="4" xfId="6" applyFont="1" applyFill="1" applyBorder="1" applyAlignment="1">
      <alignment horizontal="left" wrapText="1" indent="1"/>
    </xf>
    <xf numFmtId="0" fontId="14" fillId="7" borderId="3" xfId="6" applyFont="1" applyFill="1" applyBorder="1" applyAlignment="1">
      <alignment horizontal="left" wrapText="1" indent="1"/>
    </xf>
    <xf numFmtId="0" fontId="14" fillId="7" borderId="2" xfId="6" applyFont="1" applyFill="1" applyBorder="1" applyAlignment="1">
      <alignment horizontal="left" wrapText="1" indent="1"/>
    </xf>
    <xf numFmtId="0" fontId="10" fillId="6" borderId="8" xfId="6" applyFill="1" applyBorder="1" applyAlignment="1">
      <alignment horizontal="left" vertical="top" wrapText="1"/>
    </xf>
    <xf numFmtId="0" fontId="10" fillId="6" borderId="0" xfId="6" applyFill="1" applyBorder="1" applyAlignment="1">
      <alignment horizontal="left" vertical="top" wrapText="1"/>
    </xf>
    <xf numFmtId="0" fontId="14" fillId="6" borderId="0" xfId="6" applyFont="1" applyFill="1" applyBorder="1" applyAlignment="1">
      <alignment horizontal="right" vertical="top" wrapText="1" indent="1"/>
    </xf>
    <xf numFmtId="0" fontId="10" fillId="7" borderId="8" xfId="6" applyFill="1" applyBorder="1" applyAlignment="1">
      <alignment horizontal="left" vertical="top" wrapText="1"/>
    </xf>
    <xf numFmtId="0" fontId="10" fillId="7" borderId="0" xfId="6" applyFill="1" applyBorder="1" applyAlignment="1">
      <alignment horizontal="left" vertical="top" wrapText="1"/>
    </xf>
    <xf numFmtId="0" fontId="10" fillId="7" borderId="7" xfId="6" applyFill="1" applyBorder="1" applyAlignment="1">
      <alignment horizontal="left" vertical="top" wrapText="1"/>
    </xf>
    <xf numFmtId="0" fontId="10" fillId="6" borderId="7" xfId="6" applyFill="1" applyBorder="1" applyAlignment="1">
      <alignment horizontal="left" vertical="top" wrapText="1"/>
    </xf>
    <xf numFmtId="0" fontId="14" fillId="7" borderId="8" xfId="6" applyFont="1" applyFill="1" applyBorder="1" applyAlignment="1">
      <alignment horizontal="right" vertical="top" wrapText="1"/>
    </xf>
    <xf numFmtId="0" fontId="14" fillId="7" borderId="0" xfId="6" applyFont="1" applyFill="1" applyBorder="1" applyAlignment="1">
      <alignment horizontal="right" vertical="top" wrapText="1"/>
    </xf>
    <xf numFmtId="10" fontId="11" fillId="7" borderId="0" xfId="6" applyNumberFormat="1" applyFont="1" applyFill="1" applyBorder="1" applyAlignment="1">
      <alignment horizontal="right" vertical="top" indent="9" shrinkToFit="1"/>
    </xf>
    <xf numFmtId="10" fontId="11" fillId="7" borderId="7" xfId="6" applyNumberFormat="1" applyFont="1" applyFill="1" applyBorder="1" applyAlignment="1">
      <alignment horizontal="right" vertical="top" indent="9" shrinkToFit="1"/>
    </xf>
    <xf numFmtId="0" fontId="14" fillId="6" borderId="8" xfId="6" applyFont="1" applyFill="1" applyBorder="1" applyAlignment="1">
      <alignment horizontal="right" vertical="top" wrapText="1"/>
    </xf>
    <xf numFmtId="0" fontId="14" fillId="6" borderId="0" xfId="6" applyFont="1" applyFill="1" applyBorder="1" applyAlignment="1">
      <alignment horizontal="right" vertical="top" wrapText="1"/>
    </xf>
    <xf numFmtId="10" fontId="11" fillId="6" borderId="0" xfId="6" applyNumberFormat="1" applyFont="1" applyFill="1" applyBorder="1" applyAlignment="1">
      <alignment horizontal="left" vertical="top" indent="1" shrinkToFit="1"/>
    </xf>
    <xf numFmtId="10" fontId="11" fillId="6" borderId="7" xfId="6" applyNumberFormat="1" applyFont="1" applyFill="1" applyBorder="1" applyAlignment="1">
      <alignment horizontal="left" vertical="top" indent="1" shrinkToFit="1"/>
    </xf>
    <xf numFmtId="0" fontId="10" fillId="6" borderId="8" xfId="6" applyFill="1" applyBorder="1" applyAlignment="1">
      <alignment horizontal="left" wrapText="1"/>
    </xf>
    <xf numFmtId="0" fontId="12" fillId="6" borderId="10" xfId="6" applyFont="1" applyFill="1" applyBorder="1" applyAlignment="1">
      <alignment horizontal="left" vertical="center" wrapText="1" indent="1"/>
    </xf>
    <xf numFmtId="0" fontId="12" fillId="6" borderId="9" xfId="6" applyFont="1" applyFill="1" applyBorder="1" applyAlignment="1">
      <alignment horizontal="left" vertical="center" wrapText="1" indent="1"/>
    </xf>
    <xf numFmtId="0" fontId="10" fillId="7" borderId="11" xfId="6" applyFill="1" applyBorder="1" applyAlignment="1">
      <alignment horizontal="left" vertical="center" wrapText="1"/>
    </xf>
    <xf numFmtId="0" fontId="10" fillId="7" borderId="10" xfId="6" applyFill="1" applyBorder="1" applyAlignment="1">
      <alignment horizontal="left" vertical="center" wrapText="1"/>
    </xf>
    <xf numFmtId="0" fontId="10" fillId="7" borderId="9" xfId="6" applyFill="1" applyBorder="1" applyAlignment="1">
      <alignment horizontal="left" vertical="center" wrapText="1"/>
    </xf>
    <xf numFmtId="0" fontId="10" fillId="7" borderId="8" xfId="6" applyFill="1" applyBorder="1" applyAlignment="1">
      <alignment horizontal="left" wrapText="1"/>
    </xf>
    <xf numFmtId="0" fontId="10" fillId="7" borderId="0" xfId="6" applyFill="1" applyBorder="1" applyAlignment="1">
      <alignment horizontal="left" wrapText="1"/>
    </xf>
    <xf numFmtId="0" fontId="10" fillId="7" borderId="7" xfId="6" applyFill="1" applyBorder="1" applyAlignment="1">
      <alignment horizontal="left" wrapText="1"/>
    </xf>
    <xf numFmtId="0" fontId="16" fillId="6" borderId="4" xfId="6" applyFont="1" applyFill="1" applyBorder="1" applyAlignment="1">
      <alignment horizontal="left" vertical="top" wrapText="1" indent="3"/>
    </xf>
    <xf numFmtId="0" fontId="16" fillId="6" borderId="3" xfId="6" applyFont="1" applyFill="1" applyBorder="1" applyAlignment="1">
      <alignment horizontal="left" vertical="top" wrapText="1" indent="3"/>
    </xf>
    <xf numFmtId="0" fontId="16" fillId="6" borderId="2" xfId="6" applyFont="1" applyFill="1" applyBorder="1" applyAlignment="1">
      <alignment horizontal="left" vertical="top" wrapText="1" indent="3"/>
    </xf>
    <xf numFmtId="0" fontId="10" fillId="6" borderId="3" xfId="6" applyFill="1" applyBorder="1" applyAlignment="1">
      <alignment horizontal="left" vertical="top" wrapText="1" indent="2"/>
    </xf>
    <xf numFmtId="0" fontId="10" fillId="6" borderId="3" xfId="6" applyFill="1" applyBorder="1" applyAlignment="1">
      <alignment horizontal="left" vertical="top" wrapText="1" indent="5"/>
    </xf>
    <xf numFmtId="0" fontId="10" fillId="0" borderId="6" xfId="6" applyFill="1" applyBorder="1" applyAlignment="1">
      <alignment horizontal="left" vertical="center" wrapText="1"/>
    </xf>
    <xf numFmtId="0" fontId="10" fillId="0" borderId="25" xfId="6" applyFill="1" applyBorder="1" applyAlignment="1">
      <alignment horizontal="left" vertical="center" wrapText="1"/>
    </xf>
    <xf numFmtId="0" fontId="18" fillId="9" borderId="24" xfId="6" applyFont="1" applyFill="1" applyBorder="1" applyAlignment="1">
      <alignment horizontal="left" vertical="top" wrapText="1" indent="5"/>
    </xf>
    <xf numFmtId="0" fontId="18" fillId="9" borderId="22" xfId="6" applyFont="1" applyFill="1" applyBorder="1" applyAlignment="1">
      <alignment horizontal="left" vertical="top" wrapText="1" indent="5"/>
    </xf>
    <xf numFmtId="0" fontId="18" fillId="9" borderId="23" xfId="6" applyFont="1" applyFill="1" applyBorder="1" applyAlignment="1">
      <alignment horizontal="left" vertical="top" wrapText="1" indent="5"/>
    </xf>
    <xf numFmtId="0" fontId="18" fillId="9" borderId="24" xfId="6" applyFont="1" applyFill="1" applyBorder="1" applyAlignment="1">
      <alignment horizontal="center" vertical="top" wrapText="1"/>
    </xf>
    <xf numFmtId="0" fontId="18" fillId="9" borderId="22" xfId="6" applyFont="1" applyFill="1" applyBorder="1" applyAlignment="1">
      <alignment horizontal="center" vertical="top" wrapText="1"/>
    </xf>
    <xf numFmtId="0" fontId="18" fillId="9" borderId="23" xfId="6" applyFont="1" applyFill="1" applyBorder="1" applyAlignment="1">
      <alignment horizontal="center" vertical="top" wrapText="1"/>
    </xf>
    <xf numFmtId="10" fontId="11" fillId="7" borderId="0" xfId="6" applyNumberFormat="1" applyFont="1" applyFill="1" applyBorder="1" applyAlignment="1">
      <alignment horizontal="left" vertical="top" indent="1" shrinkToFit="1"/>
    </xf>
    <xf numFmtId="10" fontId="11" fillId="7" borderId="0" xfId="6" applyNumberFormat="1" applyFont="1" applyFill="1" applyBorder="1" applyAlignment="1">
      <alignment horizontal="center" vertical="top" shrinkToFit="1"/>
    </xf>
    <xf numFmtId="0" fontId="14" fillId="6" borderId="16" xfId="6" applyFont="1" applyFill="1" applyBorder="1" applyAlignment="1">
      <alignment horizontal="left" vertical="top" wrapText="1" indent="2"/>
    </xf>
    <xf numFmtId="0" fontId="14" fillId="6" borderId="15" xfId="6" applyFont="1" applyFill="1" applyBorder="1" applyAlignment="1">
      <alignment horizontal="left" vertical="top" wrapText="1" indent="2"/>
    </xf>
    <xf numFmtId="0" fontId="14" fillId="6" borderId="14" xfId="6" applyFont="1" applyFill="1" applyBorder="1" applyAlignment="1">
      <alignment horizontal="left" vertical="top" wrapText="1" indent="2"/>
    </xf>
    <xf numFmtId="0" fontId="12" fillId="6" borderId="10" xfId="6" applyFont="1" applyFill="1" applyBorder="1" applyAlignment="1">
      <alignment horizontal="left" vertical="top" wrapText="1" indent="1"/>
    </xf>
    <xf numFmtId="0" fontId="12" fillId="7" borderId="10" xfId="6" applyFont="1" applyFill="1" applyBorder="1" applyAlignment="1">
      <alignment horizontal="right" vertical="top" wrapText="1" indent="1"/>
    </xf>
    <xf numFmtId="10" fontId="11" fillId="7" borderId="10" xfId="6" applyNumberFormat="1" applyFont="1" applyFill="1" applyBorder="1" applyAlignment="1">
      <alignment horizontal="left" vertical="top" indent="1" shrinkToFit="1"/>
    </xf>
    <xf numFmtId="0" fontId="10" fillId="0" borderId="15" xfId="6" applyFill="1" applyBorder="1" applyAlignment="1">
      <alignment horizontal="left" vertical="top" wrapText="1"/>
    </xf>
    <xf numFmtId="0" fontId="14" fillId="7" borderId="15" xfId="6" applyFont="1" applyFill="1" applyBorder="1" applyAlignment="1">
      <alignment horizontal="left" vertical="top" wrapText="1"/>
    </xf>
    <xf numFmtId="0" fontId="14" fillId="6" borderId="15" xfId="6" applyFont="1" applyFill="1" applyBorder="1" applyAlignment="1">
      <alignment horizontal="left" vertical="top" wrapText="1" indent="3"/>
    </xf>
    <xf numFmtId="0" fontId="17" fillId="6" borderId="11" xfId="6" applyFont="1" applyFill="1" applyBorder="1" applyAlignment="1">
      <alignment horizontal="left" vertical="top" wrapText="1" indent="3"/>
    </xf>
    <xf numFmtId="0" fontId="17" fillId="6" borderId="10" xfId="6" applyFont="1" applyFill="1" applyBorder="1" applyAlignment="1">
      <alignment horizontal="left" vertical="top" wrapText="1" indent="3"/>
    </xf>
    <xf numFmtId="0" fontId="17" fillId="6" borderId="9" xfId="6" applyFont="1" applyFill="1" applyBorder="1" applyAlignment="1">
      <alignment horizontal="left" vertical="top" wrapText="1" indent="3"/>
    </xf>
    <xf numFmtId="0" fontId="17" fillId="7" borderId="11" xfId="6" applyFont="1" applyFill="1" applyBorder="1" applyAlignment="1">
      <alignment horizontal="left" vertical="top" wrapText="1" indent="6"/>
    </xf>
    <xf numFmtId="0" fontId="17" fillId="7" borderId="10" xfId="6" applyFont="1" applyFill="1" applyBorder="1" applyAlignment="1">
      <alignment horizontal="left" vertical="top" wrapText="1" indent="6"/>
    </xf>
    <xf numFmtId="0" fontId="17" fillId="7" borderId="9" xfId="6" applyFont="1" applyFill="1" applyBorder="1" applyAlignment="1">
      <alignment horizontal="left" vertical="top" wrapText="1" indent="6"/>
    </xf>
    <xf numFmtId="0" fontId="17" fillId="6" borderId="11" xfId="6" applyFont="1" applyFill="1" applyBorder="1" applyAlignment="1">
      <alignment horizontal="left" vertical="top" wrapText="1" indent="5"/>
    </xf>
    <xf numFmtId="0" fontId="17" fillId="6" borderId="10" xfId="6" applyFont="1" applyFill="1" applyBorder="1" applyAlignment="1">
      <alignment horizontal="left" vertical="top" wrapText="1" indent="5"/>
    </xf>
    <xf numFmtId="0" fontId="17" fillId="6" borderId="9" xfId="6" applyFont="1" applyFill="1" applyBorder="1" applyAlignment="1">
      <alignment horizontal="left" vertical="top" wrapText="1" indent="5"/>
    </xf>
    <xf numFmtId="0" fontId="16" fillId="7" borderId="4" xfId="6" applyFont="1" applyFill="1" applyBorder="1" applyAlignment="1">
      <alignment horizontal="left" vertical="top" wrapText="1" indent="3"/>
    </xf>
    <xf numFmtId="0" fontId="16" fillId="7" borderId="3" xfId="6" applyFont="1" applyFill="1" applyBorder="1" applyAlignment="1">
      <alignment horizontal="left" vertical="top" wrapText="1" indent="3"/>
    </xf>
    <xf numFmtId="0" fontId="16" fillId="7" borderId="2" xfId="6" applyFont="1" applyFill="1" applyBorder="1" applyAlignment="1">
      <alignment horizontal="left" vertical="top" wrapText="1" indent="3"/>
    </xf>
    <xf numFmtId="0" fontId="12" fillId="7" borderId="10" xfId="6" applyFont="1" applyFill="1" applyBorder="1" applyAlignment="1">
      <alignment horizontal="left" vertical="top" wrapText="1" indent="1"/>
    </xf>
    <xf numFmtId="0" fontId="12" fillId="7" borderId="10" xfId="6" applyFont="1" applyFill="1" applyBorder="1" applyAlignment="1">
      <alignment horizontal="center" vertical="top" wrapText="1"/>
    </xf>
    <xf numFmtId="0" fontId="10" fillId="7" borderId="15" xfId="6" applyFill="1" applyBorder="1" applyAlignment="1">
      <alignment horizontal="left" vertical="top" wrapText="1"/>
    </xf>
    <xf numFmtId="0" fontId="10" fillId="6" borderId="15" xfId="6" applyFill="1" applyBorder="1" applyAlignment="1">
      <alignment horizontal="left" vertical="top" wrapText="1" indent="3"/>
    </xf>
    <xf numFmtId="0" fontId="14" fillId="0" borderId="3" xfId="6" applyFont="1" applyFill="1" applyBorder="1" applyAlignment="1">
      <alignment horizontal="center" vertical="top" wrapText="1"/>
    </xf>
    <xf numFmtId="0" fontId="14" fillId="7" borderId="3" xfId="6" applyFont="1" applyFill="1" applyBorder="1" applyAlignment="1">
      <alignment horizontal="left" vertical="top" wrapText="1"/>
    </xf>
    <xf numFmtId="0" fontId="14" fillId="6" borderId="3" xfId="6" applyFont="1" applyFill="1" applyBorder="1" applyAlignment="1">
      <alignment horizontal="left" vertical="top" wrapText="1" indent="3"/>
    </xf>
    <xf numFmtId="0" fontId="10" fillId="7" borderId="3" xfId="6" applyFill="1" applyBorder="1" applyAlignment="1">
      <alignment horizontal="left" vertical="center" wrapText="1"/>
    </xf>
    <xf numFmtId="0" fontId="10" fillId="0" borderId="10" xfId="6" applyFill="1" applyBorder="1" applyAlignment="1">
      <alignment horizontal="left" vertical="top" wrapText="1"/>
    </xf>
    <xf numFmtId="0" fontId="14" fillId="7" borderId="10" xfId="6" applyFont="1" applyFill="1" applyBorder="1" applyAlignment="1">
      <alignment horizontal="left" vertical="top" wrapText="1"/>
    </xf>
    <xf numFmtId="0" fontId="14" fillId="6" borderId="10" xfId="6" applyFont="1" applyFill="1" applyBorder="1" applyAlignment="1">
      <alignment horizontal="left" vertical="top" wrapText="1" indent="3"/>
    </xf>
    <xf numFmtId="0" fontId="14" fillId="7" borderId="0" xfId="6" applyFont="1" applyFill="1" applyBorder="1" applyAlignment="1">
      <alignment horizontal="left" vertical="top" wrapText="1" indent="3"/>
    </xf>
    <xf numFmtId="10" fontId="11" fillId="7" borderId="0" xfId="6" applyNumberFormat="1" applyFont="1" applyFill="1" applyBorder="1" applyAlignment="1">
      <alignment horizontal="right" vertical="top" indent="1" shrinkToFit="1"/>
    </xf>
    <xf numFmtId="0" fontId="10" fillId="8" borderId="0" xfId="6" applyFill="1" applyBorder="1" applyAlignment="1">
      <alignment horizontal="left" vertical="top" wrapText="1"/>
    </xf>
    <xf numFmtId="0" fontId="10" fillId="0" borderId="0" xfId="6" applyFill="1" applyBorder="1" applyAlignment="1">
      <alignment horizontal="left" vertical="top" wrapText="1"/>
    </xf>
    <xf numFmtId="0" fontId="14" fillId="0" borderId="0" xfId="6" applyFont="1" applyFill="1" applyBorder="1" applyAlignment="1">
      <alignment horizontal="right" vertical="top" wrapText="1" indent="1"/>
    </xf>
    <xf numFmtId="0" fontId="10" fillId="8" borderId="0" xfId="6" applyFill="1" applyBorder="1" applyAlignment="1">
      <alignment horizontal="left" wrapText="1"/>
    </xf>
    <xf numFmtId="0" fontId="10" fillId="0" borderId="0" xfId="6" applyFill="1" applyBorder="1" applyAlignment="1">
      <alignment horizontal="left" wrapText="1"/>
    </xf>
    <xf numFmtId="0" fontId="13" fillId="8" borderId="0" xfId="6" applyFont="1" applyFill="1" applyBorder="1" applyAlignment="1">
      <alignment horizontal="left" vertical="top" wrapText="1"/>
    </xf>
    <xf numFmtId="10" fontId="11" fillId="6" borderId="0" xfId="6" applyNumberFormat="1" applyFont="1" applyFill="1" applyBorder="1" applyAlignment="1">
      <alignment horizontal="center" vertical="top" shrinkToFit="1"/>
    </xf>
    <xf numFmtId="10" fontId="11" fillId="0" borderId="0" xfId="6" applyNumberFormat="1" applyFont="1" applyFill="1" applyBorder="1" applyAlignment="1">
      <alignment horizontal="left" vertical="top" indent="1" shrinkToFit="1"/>
    </xf>
    <xf numFmtId="0" fontId="12" fillId="6" borderId="0" xfId="6" applyFont="1" applyFill="1" applyBorder="1" applyAlignment="1">
      <alignment horizontal="left" vertical="top" wrapText="1"/>
    </xf>
    <xf numFmtId="0" fontId="10" fillId="0" borderId="0" xfId="6" applyFill="1" applyBorder="1" applyAlignment="1">
      <alignment horizontal="left" vertical="top" wrapText="1" indent="11"/>
    </xf>
    <xf numFmtId="0" fontId="14" fillId="6" borderId="0" xfId="6" applyFont="1" applyFill="1" applyBorder="1" applyAlignment="1">
      <alignment horizontal="center" vertical="top" wrapText="1"/>
    </xf>
    <xf numFmtId="0" fontId="10" fillId="8" borderId="13" xfId="6" applyFill="1" applyBorder="1" applyAlignment="1">
      <alignment horizontal="left" vertical="center" wrapText="1"/>
    </xf>
    <xf numFmtId="0" fontId="12" fillId="6" borderId="10" xfId="6" applyFont="1" applyFill="1" applyBorder="1" applyAlignment="1">
      <alignment horizontal="right" vertical="center" wrapText="1" indent="1"/>
    </xf>
    <xf numFmtId="0" fontId="12" fillId="7" borderId="10" xfId="6" applyFont="1" applyFill="1" applyBorder="1" applyAlignment="1">
      <alignment horizontal="center" vertical="center" wrapText="1"/>
    </xf>
    <xf numFmtId="0" fontId="12" fillId="7" borderId="10" xfId="6" applyFont="1" applyFill="1" applyBorder="1" applyAlignment="1">
      <alignment horizontal="left" vertical="center" wrapText="1" indent="1"/>
    </xf>
    <xf numFmtId="0" fontId="12" fillId="7" borderId="0" xfId="6" applyFont="1" applyFill="1" applyBorder="1" applyAlignment="1">
      <alignment horizontal="center" vertical="top" wrapText="1"/>
    </xf>
    <xf numFmtId="10" fontId="11" fillId="7" borderId="10" xfId="6" applyNumberFormat="1" applyFont="1" applyFill="1" applyBorder="1" applyAlignment="1">
      <alignment horizontal="left" vertical="center" indent="1" shrinkToFit="1"/>
    </xf>
    <xf numFmtId="0" fontId="12" fillId="7" borderId="10" xfId="6" applyFont="1" applyFill="1" applyBorder="1" applyAlignment="1">
      <alignment horizontal="right" vertical="center" wrapText="1" indent="1"/>
    </xf>
    <xf numFmtId="0" fontId="14" fillId="6" borderId="3" xfId="6" applyFont="1" applyFill="1" applyBorder="1" applyAlignment="1">
      <alignment horizontal="center" vertical="top" wrapText="1"/>
    </xf>
    <xf numFmtId="0" fontId="10" fillId="6" borderId="10" xfId="6" applyFill="1" applyBorder="1" applyAlignment="1">
      <alignment horizontal="left" vertical="top" wrapText="1"/>
    </xf>
    <xf numFmtId="0" fontId="10" fillId="8" borderId="6" xfId="6" applyFill="1" applyBorder="1" applyAlignment="1">
      <alignment horizontal="left" wrapText="1"/>
    </xf>
    <xf numFmtId="0" fontId="16" fillId="6" borderId="3" xfId="6" applyFont="1" applyFill="1" applyBorder="1" applyAlignment="1">
      <alignment horizontal="center" vertical="top" wrapText="1"/>
    </xf>
    <xf numFmtId="0" fontId="16" fillId="7" borderId="3" xfId="6" applyFont="1" applyFill="1" applyBorder="1" applyAlignment="1">
      <alignment horizontal="center" vertical="top" wrapText="1"/>
    </xf>
    <xf numFmtId="0" fontId="16" fillId="7" borderId="3" xfId="6" applyFont="1" applyFill="1" applyBorder="1" applyAlignment="1">
      <alignment horizontal="left" vertical="top" wrapText="1" indent="4"/>
    </xf>
    <xf numFmtId="0" fontId="10" fillId="8" borderId="18" xfId="6" applyFill="1" applyBorder="1" applyAlignment="1">
      <alignment horizontal="left" vertical="top" wrapText="1"/>
    </xf>
    <xf numFmtId="0" fontId="10" fillId="7" borderId="15" xfId="6" applyFill="1" applyBorder="1" applyAlignment="1">
      <alignment horizontal="left" vertical="top" wrapText="1" indent="1"/>
    </xf>
    <xf numFmtId="0" fontId="18" fillId="9" borderId="22" xfId="6" applyFont="1" applyFill="1" applyBorder="1" applyAlignment="1">
      <alignment horizontal="left" vertical="top" wrapText="1" indent="4"/>
    </xf>
    <xf numFmtId="0" fontId="18" fillId="9" borderId="22" xfId="6" applyFont="1" applyFill="1" applyBorder="1" applyAlignment="1">
      <alignment horizontal="left" vertical="top" wrapText="1" indent="1"/>
    </xf>
    <xf numFmtId="0" fontId="17" fillId="6" borderId="10" xfId="6" applyFont="1" applyFill="1" applyBorder="1" applyAlignment="1">
      <alignment horizontal="left" vertical="top" wrapText="1" indent="6"/>
    </xf>
    <xf numFmtId="0" fontId="17" fillId="7" borderId="10" xfId="6" applyFont="1" applyFill="1" applyBorder="1" applyAlignment="1">
      <alignment horizontal="center" vertical="top" wrapText="1"/>
    </xf>
    <xf numFmtId="0" fontId="17" fillId="6" borderId="10" xfId="6" applyFont="1" applyFill="1" applyBorder="1" applyAlignment="1">
      <alignment horizontal="left" vertical="top" wrapText="1" indent="4"/>
    </xf>
    <xf numFmtId="0" fontId="10" fillId="7" borderId="3" xfId="6" applyFill="1" applyBorder="1" applyAlignment="1">
      <alignment horizontal="left" vertical="top" wrapText="1" indent="3"/>
    </xf>
    <xf numFmtId="10" fontId="11" fillId="7" borderId="3" xfId="6" applyNumberFormat="1" applyFont="1" applyFill="1" applyBorder="1" applyAlignment="1">
      <alignment horizontal="left" vertical="top" indent="1" shrinkToFit="1"/>
    </xf>
    <xf numFmtId="0" fontId="12" fillId="6" borderId="0" xfId="6" applyFont="1" applyFill="1" applyBorder="1" applyAlignment="1">
      <alignment horizontal="left" vertical="top" wrapText="1" indent="2"/>
    </xf>
    <xf numFmtId="0" fontId="14" fillId="7" borderId="15" xfId="6" applyFont="1" applyFill="1" applyBorder="1" applyAlignment="1">
      <alignment horizontal="left" vertical="top" wrapText="1" indent="2"/>
    </xf>
    <xf numFmtId="0" fontId="13" fillId="0" borderId="15" xfId="6" applyFont="1" applyFill="1" applyBorder="1" applyAlignment="1">
      <alignment horizontal="left" vertical="top" wrapText="1"/>
    </xf>
    <xf numFmtId="0" fontId="12" fillId="7" borderId="0" xfId="6" applyFont="1" applyFill="1" applyBorder="1" applyAlignment="1">
      <alignment horizontal="left" vertical="top" wrapText="1" indent="1"/>
    </xf>
    <xf numFmtId="0" fontId="12" fillId="6" borderId="0" xfId="6" applyFont="1" applyFill="1" applyBorder="1" applyAlignment="1">
      <alignment horizontal="center" vertical="top" wrapText="1"/>
    </xf>
    <xf numFmtId="0" fontId="13" fillId="0" borderId="0" xfId="6" applyFont="1" applyFill="1" applyBorder="1" applyAlignment="1">
      <alignment horizontal="left" vertical="top" wrapText="1" indent="1"/>
    </xf>
    <xf numFmtId="0" fontId="14" fillId="7" borderId="10" xfId="6" applyFont="1" applyFill="1" applyBorder="1" applyAlignment="1">
      <alignment horizontal="left" vertical="top" wrapText="1" indent="2"/>
    </xf>
    <xf numFmtId="0" fontId="14" fillId="0" borderId="3" xfId="6" applyFont="1" applyFill="1" applyBorder="1" applyAlignment="1">
      <alignment horizontal="left" vertical="top" wrapText="1" indent="10"/>
    </xf>
    <xf numFmtId="0" fontId="14" fillId="7" borderId="3" xfId="6" applyFont="1" applyFill="1" applyBorder="1" applyAlignment="1">
      <alignment horizontal="left" vertical="top" wrapText="1" indent="2"/>
    </xf>
    <xf numFmtId="0" fontId="10" fillId="0" borderId="3" xfId="6" applyFill="1" applyBorder="1" applyAlignment="1">
      <alignment horizontal="left" vertical="top" wrapText="1"/>
    </xf>
    <xf numFmtId="0" fontId="10" fillId="7" borderId="3" xfId="6" applyFill="1" applyBorder="1" applyAlignment="1">
      <alignment horizontal="left" vertical="top" wrapText="1" indent="1"/>
    </xf>
    <xf numFmtId="0" fontId="10" fillId="7" borderId="3" xfId="6" applyFill="1" applyBorder="1" applyAlignment="1">
      <alignment horizontal="left" vertical="top" wrapText="1" indent="2"/>
    </xf>
    <xf numFmtId="0" fontId="10" fillId="7" borderId="10" xfId="6" applyFill="1" applyBorder="1" applyAlignment="1">
      <alignment horizontal="left" vertical="top" wrapText="1" indent="1"/>
    </xf>
    <xf numFmtId="0" fontId="10" fillId="6" borderId="10" xfId="6" applyFill="1" applyBorder="1" applyAlignment="1">
      <alignment horizontal="left" vertical="top" wrapText="1" indent="1"/>
    </xf>
    <xf numFmtId="0" fontId="14" fillId="7" borderId="10" xfId="6" applyFont="1" applyFill="1" applyBorder="1" applyAlignment="1">
      <alignment horizontal="left" vertical="center" wrapText="1" indent="2"/>
    </xf>
    <xf numFmtId="0" fontId="14" fillId="7" borderId="0" xfId="6" applyFont="1" applyFill="1" applyBorder="1" applyAlignment="1">
      <alignment horizontal="right" vertical="top" wrapText="1" indent="1"/>
    </xf>
    <xf numFmtId="0" fontId="10" fillId="7" borderId="0" xfId="6" applyFill="1" applyBorder="1" applyAlignment="1">
      <alignment horizontal="left" vertical="center" wrapText="1"/>
    </xf>
    <xf numFmtId="0" fontId="10" fillId="6" borderId="0" xfId="6" applyFill="1" applyBorder="1" applyAlignment="1">
      <alignment horizontal="left" vertical="center" wrapText="1"/>
    </xf>
    <xf numFmtId="0" fontId="10" fillId="7" borderId="0" xfId="6" applyFill="1" applyBorder="1" applyAlignment="1">
      <alignment horizontal="left" vertical="top" wrapText="1" indent="1"/>
    </xf>
    <xf numFmtId="0" fontId="12" fillId="7" borderId="0" xfId="6" applyFont="1" applyFill="1" applyBorder="1" applyAlignment="1">
      <alignment horizontal="left" vertical="top" wrapText="1"/>
    </xf>
    <xf numFmtId="0" fontId="10" fillId="8" borderId="13" xfId="6" applyFill="1" applyBorder="1" applyAlignment="1">
      <alignment horizontal="left" wrapText="1"/>
    </xf>
    <xf numFmtId="0" fontId="10" fillId="0" borderId="3" xfId="6" applyFill="1" applyBorder="1" applyAlignment="1">
      <alignment horizontal="center" vertical="top" wrapText="1"/>
    </xf>
    <xf numFmtId="0" fontId="12" fillId="7" borderId="0" xfId="6" applyFont="1" applyFill="1" applyBorder="1" applyAlignment="1">
      <alignment horizontal="left" vertical="top" wrapText="1" indent="5"/>
    </xf>
    <xf numFmtId="0" fontId="12" fillId="7" borderId="0" xfId="6" applyFont="1" applyFill="1" applyBorder="1" applyAlignment="1">
      <alignment horizontal="left" vertical="top" wrapText="1" indent="4"/>
    </xf>
    <xf numFmtId="0" fontId="12" fillId="7" borderId="3" xfId="6" applyFont="1" applyFill="1" applyBorder="1" applyAlignment="1">
      <alignment horizontal="left" vertical="top" wrapText="1" indent="5"/>
    </xf>
    <xf numFmtId="10" fontId="11" fillId="7" borderId="3" xfId="6" applyNumberFormat="1" applyFont="1" applyFill="1" applyBorder="1" applyAlignment="1">
      <alignment horizontal="left" vertical="top" shrinkToFit="1"/>
    </xf>
    <xf numFmtId="0" fontId="13" fillId="0" borderId="6" xfId="6" applyFont="1" applyFill="1" applyBorder="1" applyAlignment="1">
      <alignment horizontal="left" vertical="center" wrapText="1"/>
    </xf>
    <xf numFmtId="10" fontId="11" fillId="7" borderId="0" xfId="6" applyNumberFormat="1" applyFont="1" applyFill="1" applyBorder="1" applyAlignment="1">
      <alignment horizontal="right" vertical="top" shrinkToFit="1"/>
    </xf>
    <xf numFmtId="0" fontId="10" fillId="6" borderId="15" xfId="6" applyFill="1" applyBorder="1" applyAlignment="1">
      <alignment horizontal="left" vertical="top" wrapText="1"/>
    </xf>
    <xf numFmtId="0" fontId="14" fillId="7" borderId="15" xfId="6" applyFont="1" applyFill="1" applyBorder="1" applyAlignment="1">
      <alignment horizontal="left" vertical="top" wrapText="1" indent="3"/>
    </xf>
    <xf numFmtId="0" fontId="14" fillId="7" borderId="10" xfId="6" applyFont="1" applyFill="1" applyBorder="1" applyAlignment="1">
      <alignment horizontal="left" vertical="top" wrapText="1" indent="3"/>
    </xf>
    <xf numFmtId="0" fontId="14" fillId="7" borderId="3" xfId="6" applyFont="1" applyFill="1" applyBorder="1" applyAlignment="1">
      <alignment horizontal="left" vertical="top" wrapText="1" indent="3"/>
    </xf>
    <xf numFmtId="0" fontId="12" fillId="7" borderId="10" xfId="6" applyFont="1" applyFill="1" applyBorder="1" applyAlignment="1">
      <alignment horizontal="left" vertical="top" wrapText="1" indent="11"/>
    </xf>
    <xf numFmtId="0" fontId="12" fillId="6" borderId="10" xfId="6" applyFont="1" applyFill="1" applyBorder="1" applyAlignment="1">
      <alignment horizontal="left" vertical="top" wrapText="1" indent="5"/>
    </xf>
    <xf numFmtId="0" fontId="12" fillId="7" borderId="10" xfId="6" applyFont="1" applyFill="1" applyBorder="1" applyAlignment="1">
      <alignment horizontal="left" vertical="top" wrapText="1" indent="4"/>
    </xf>
    <xf numFmtId="0" fontId="13" fillId="6" borderId="15" xfId="6" applyFont="1" applyFill="1" applyBorder="1" applyAlignment="1">
      <alignment horizontal="left" vertical="top" wrapText="1"/>
    </xf>
    <xf numFmtId="0" fontId="14" fillId="7" borderId="0" xfId="6" applyFont="1" applyFill="1" applyBorder="1" applyAlignment="1">
      <alignment horizontal="left" vertical="top" wrapText="1"/>
    </xf>
    <xf numFmtId="0" fontId="14" fillId="7" borderId="0" xfId="6" applyFont="1" applyFill="1" applyBorder="1" applyAlignment="1">
      <alignment horizontal="center" vertical="top" wrapText="1"/>
    </xf>
    <xf numFmtId="0" fontId="14" fillId="6" borderId="3" xfId="6" applyFont="1" applyFill="1" applyBorder="1" applyAlignment="1">
      <alignment horizontal="left" vertical="top" wrapText="1" indent="11"/>
    </xf>
    <xf numFmtId="0" fontId="14" fillId="7" borderId="0" xfId="6" applyFont="1" applyFill="1" applyBorder="1" applyAlignment="1">
      <alignment horizontal="left" vertical="top" wrapText="1" indent="24"/>
    </xf>
    <xf numFmtId="0" fontId="12" fillId="0" borderId="0" xfId="6" applyFont="1" applyFill="1" applyBorder="1" applyAlignment="1">
      <alignment horizontal="right" vertical="top" wrapText="1"/>
    </xf>
    <xf numFmtId="0" fontId="12" fillId="0" borderId="0" xfId="6" applyFont="1" applyFill="1" applyBorder="1" applyAlignment="1">
      <alignment horizontal="left" vertical="top" wrapText="1" indent="3"/>
    </xf>
    <xf numFmtId="0" fontId="10" fillId="6" borderId="0" xfId="6" applyFill="1" applyBorder="1" applyAlignment="1">
      <alignment horizontal="left" vertical="top" wrapText="1" indent="1"/>
    </xf>
    <xf numFmtId="0" fontId="12" fillId="6" borderId="0" xfId="6" applyFont="1" applyFill="1" applyBorder="1" applyAlignment="1">
      <alignment horizontal="left" vertical="top" wrapText="1" indent="5"/>
    </xf>
    <xf numFmtId="0" fontId="14" fillId="7" borderId="0" xfId="6" applyFont="1" applyFill="1" applyBorder="1" applyAlignment="1">
      <alignment horizontal="left" vertical="center" wrapText="1" indent="23"/>
    </xf>
    <xf numFmtId="0" fontId="12" fillId="0" borderId="0" xfId="6" applyFont="1" applyFill="1" applyBorder="1" applyAlignment="1">
      <alignment horizontal="right" vertical="top" wrapText="1" indent="1"/>
    </xf>
    <xf numFmtId="0" fontId="10" fillId="0" borderId="0" xfId="6" applyFill="1" applyBorder="1" applyAlignment="1">
      <alignment horizontal="left" vertical="center" wrapText="1"/>
    </xf>
    <xf numFmtId="0" fontId="14" fillId="6" borderId="0" xfId="6" applyFont="1" applyFill="1" applyBorder="1" applyAlignment="1">
      <alignment horizontal="left" vertical="top" wrapText="1"/>
    </xf>
    <xf numFmtId="165" fontId="23" fillId="6" borderId="0" xfId="6" applyNumberFormat="1" applyFont="1" applyFill="1" applyBorder="1" applyAlignment="1">
      <alignment horizontal="right" vertical="top" shrinkToFit="1"/>
    </xf>
    <xf numFmtId="165" fontId="23" fillId="6" borderId="0" xfId="6" applyNumberFormat="1" applyFont="1" applyFill="1" applyBorder="1" applyAlignment="1">
      <alignment horizontal="left" vertical="top" shrinkToFit="1"/>
    </xf>
    <xf numFmtId="0" fontId="10" fillId="7" borderId="10" xfId="6" applyFill="1" applyBorder="1" applyAlignment="1">
      <alignment horizontal="center" vertical="top" wrapText="1"/>
    </xf>
    <xf numFmtId="0" fontId="14" fillId="7" borderId="3" xfId="6" applyFont="1" applyFill="1" applyBorder="1" applyAlignment="1">
      <alignment horizontal="left" vertical="top" wrapText="1" indent="5"/>
    </xf>
    <xf numFmtId="0" fontId="10" fillId="0" borderId="10" xfId="6" applyFill="1" applyBorder="1" applyAlignment="1">
      <alignment horizontal="left" vertical="center" wrapText="1"/>
    </xf>
    <xf numFmtId="0" fontId="12" fillId="6" borderId="10" xfId="6" applyFont="1" applyFill="1" applyBorder="1" applyAlignment="1">
      <alignment horizontal="left" vertical="center" wrapText="1" indent="5"/>
    </xf>
    <xf numFmtId="0" fontId="12" fillId="6" borderId="10" xfId="6" applyFont="1" applyFill="1" applyBorder="1" applyAlignment="1">
      <alignment horizontal="left" vertical="center" wrapText="1"/>
    </xf>
    <xf numFmtId="0" fontId="14" fillId="0" borderId="3" xfId="6" applyFont="1" applyFill="1" applyBorder="1" applyAlignment="1">
      <alignment horizontal="left" vertical="top" wrapText="1" indent="3"/>
    </xf>
    <xf numFmtId="0" fontId="12" fillId="7" borderId="8" xfId="6" applyFont="1" applyFill="1" applyBorder="1" applyAlignment="1">
      <alignment horizontal="left" vertical="top" wrapText="1" indent="1"/>
    </xf>
    <xf numFmtId="0" fontId="12" fillId="7" borderId="8" xfId="6" applyFont="1" applyFill="1" applyBorder="1" applyAlignment="1">
      <alignment horizontal="left" vertical="top" wrapText="1" indent="5"/>
    </xf>
    <xf numFmtId="0" fontId="10" fillId="6" borderId="15" xfId="6" applyFill="1" applyBorder="1" applyAlignment="1">
      <alignment horizontal="left" vertical="top" wrapText="1" indent="1"/>
    </xf>
    <xf numFmtId="0" fontId="12" fillId="6" borderId="8" xfId="6" applyFont="1" applyFill="1" applyBorder="1" applyAlignment="1">
      <alignment horizontal="left" vertical="top" wrapText="1" indent="5"/>
    </xf>
    <xf numFmtId="0" fontId="12" fillId="7" borderId="10" xfId="6" applyFont="1" applyFill="1" applyBorder="1" applyAlignment="1">
      <alignment horizontal="left" vertical="top" wrapText="1"/>
    </xf>
    <xf numFmtId="0" fontId="12" fillId="7" borderId="9" xfId="6" applyFont="1" applyFill="1" applyBorder="1" applyAlignment="1">
      <alignment horizontal="left" vertical="top" wrapText="1"/>
    </xf>
    <xf numFmtId="0" fontId="12" fillId="6" borderId="9" xfId="6" applyFont="1" applyFill="1" applyBorder="1" applyAlignment="1">
      <alignment horizontal="left" vertical="top" wrapText="1" indent="1"/>
    </xf>
    <xf numFmtId="0" fontId="10" fillId="6" borderId="4" xfId="6" applyFill="1" applyBorder="1" applyAlignment="1">
      <alignment horizontal="left" wrapText="1"/>
    </xf>
    <xf numFmtId="0" fontId="14" fillId="6" borderId="8" xfId="6" applyFont="1" applyFill="1" applyBorder="1" applyAlignment="1">
      <alignment horizontal="left" vertical="top" wrapText="1" indent="4"/>
    </xf>
    <xf numFmtId="0" fontId="14" fillId="6" borderId="0" xfId="6" applyFont="1" applyFill="1" applyBorder="1" applyAlignment="1">
      <alignment horizontal="left" vertical="top" wrapText="1" indent="4"/>
    </xf>
    <xf numFmtId="0" fontId="10" fillId="7" borderId="8" xfId="6" applyFill="1" applyBorder="1" applyAlignment="1">
      <alignment horizontal="left" vertical="center" wrapText="1"/>
    </xf>
    <xf numFmtId="0" fontId="12" fillId="6" borderId="7" xfId="6" applyFont="1" applyFill="1" applyBorder="1" applyAlignment="1">
      <alignment horizontal="left" vertical="top" wrapText="1"/>
    </xf>
    <xf numFmtId="10" fontId="11" fillId="7" borderId="7" xfId="6" applyNumberFormat="1" applyFont="1" applyFill="1" applyBorder="1" applyAlignment="1">
      <alignment horizontal="left" vertical="top" indent="1" shrinkToFit="1"/>
    </xf>
    <xf numFmtId="0" fontId="10" fillId="7" borderId="7" xfId="6" applyFill="1" applyBorder="1" applyAlignment="1">
      <alignment horizontal="left" vertical="center" wrapText="1"/>
    </xf>
    <xf numFmtId="0" fontId="10" fillId="6" borderId="8" xfId="6" applyFill="1" applyBorder="1" applyAlignment="1">
      <alignment horizontal="left" vertical="center" wrapText="1"/>
    </xf>
    <xf numFmtId="0" fontId="10" fillId="6" borderId="7" xfId="6" applyFill="1" applyBorder="1" applyAlignment="1">
      <alignment horizontal="left" vertical="center" wrapText="1"/>
    </xf>
    <xf numFmtId="0" fontId="12" fillId="7" borderId="8" xfId="6" applyFont="1" applyFill="1" applyBorder="1" applyAlignment="1">
      <alignment horizontal="left" vertical="top" wrapText="1" indent="4"/>
    </xf>
    <xf numFmtId="0" fontId="12" fillId="7" borderId="7" xfId="6" applyFont="1" applyFill="1" applyBorder="1" applyAlignment="1">
      <alignment horizontal="left" vertical="top" wrapText="1" indent="1"/>
    </xf>
    <xf numFmtId="0" fontId="12" fillId="7" borderId="7" xfId="6" applyFont="1" applyFill="1" applyBorder="1" applyAlignment="1">
      <alignment horizontal="left" vertical="top" wrapText="1"/>
    </xf>
    <xf numFmtId="0" fontId="12" fillId="7" borderId="9" xfId="6" applyFont="1" applyFill="1" applyBorder="1" applyAlignment="1">
      <alignment horizontal="left" vertical="top" wrapText="1" indent="1"/>
    </xf>
    <xf numFmtId="0" fontId="18" fillId="9" borderId="23" xfId="6" applyFont="1" applyFill="1" applyBorder="1" applyAlignment="1">
      <alignment horizontal="left" vertical="top" wrapText="1" indent="4"/>
    </xf>
    <xf numFmtId="0" fontId="18" fillId="9" borderId="24" xfId="6" applyFont="1" applyFill="1" applyBorder="1" applyAlignment="1">
      <alignment horizontal="left" vertical="top" wrapText="1" indent="6"/>
    </xf>
    <xf numFmtId="0" fontId="18" fillId="9" borderId="22" xfId="6" applyFont="1" applyFill="1" applyBorder="1" applyAlignment="1">
      <alignment horizontal="left" vertical="top" wrapText="1" indent="6"/>
    </xf>
    <xf numFmtId="0" fontId="17" fillId="6" borderId="11" xfId="6" applyFont="1" applyFill="1" applyBorder="1" applyAlignment="1">
      <alignment horizontal="left" vertical="top" wrapText="1" indent="6"/>
    </xf>
    <xf numFmtId="0" fontId="17" fillId="6" borderId="9" xfId="6" applyFont="1" applyFill="1" applyBorder="1" applyAlignment="1">
      <alignment horizontal="left" vertical="top" wrapText="1" indent="6"/>
    </xf>
    <xf numFmtId="0" fontId="17" fillId="7" borderId="10" xfId="6" applyFont="1" applyFill="1" applyBorder="1" applyAlignment="1">
      <alignment horizontal="left" vertical="top" wrapText="1" indent="2"/>
    </xf>
    <xf numFmtId="0" fontId="17" fillId="7" borderId="9" xfId="6" applyFont="1" applyFill="1" applyBorder="1" applyAlignment="1">
      <alignment horizontal="left" vertical="top" wrapText="1" indent="2"/>
    </xf>
    <xf numFmtId="0" fontId="10" fillId="8" borderId="3" xfId="6" applyFill="1" applyBorder="1" applyAlignment="1">
      <alignment horizontal="left" vertical="top" wrapText="1"/>
    </xf>
    <xf numFmtId="0" fontId="12" fillId="6" borderId="3" xfId="6" applyFont="1" applyFill="1" applyBorder="1" applyAlignment="1">
      <alignment horizontal="right" vertical="top" wrapText="1"/>
    </xf>
    <xf numFmtId="10" fontId="11" fillId="6" borderId="3" xfId="6" applyNumberFormat="1" applyFont="1" applyFill="1" applyBorder="1" applyAlignment="1">
      <alignment horizontal="left" vertical="top" indent="1" shrinkToFit="1"/>
    </xf>
    <xf numFmtId="0" fontId="16" fillId="7" borderId="3" xfId="6" applyFont="1" applyFill="1" applyBorder="1" applyAlignment="1">
      <alignment horizontal="left" vertical="top" wrapText="1" indent="1"/>
    </xf>
    <xf numFmtId="0" fontId="17" fillId="6" borderId="10" xfId="6" applyFont="1" applyFill="1" applyBorder="1" applyAlignment="1">
      <alignment horizontal="left" vertical="top" wrapText="1" indent="1"/>
    </xf>
    <xf numFmtId="0" fontId="17" fillId="6" borderId="9" xfId="6" applyFont="1" applyFill="1" applyBorder="1" applyAlignment="1">
      <alignment horizontal="left" vertical="top" wrapText="1" indent="1"/>
    </xf>
    <xf numFmtId="0" fontId="16" fillId="7" borderId="3" xfId="6" applyFont="1" applyFill="1" applyBorder="1" applyAlignment="1">
      <alignment horizontal="left" vertical="top" wrapText="1"/>
    </xf>
    <xf numFmtId="0" fontId="14" fillId="6" borderId="0" xfId="6" applyFont="1" applyFill="1" applyBorder="1" applyAlignment="1">
      <alignment horizontal="left" vertical="top" wrapText="1" indent="10"/>
    </xf>
    <xf numFmtId="0" fontId="14" fillId="6" borderId="15" xfId="6" applyFont="1" applyFill="1" applyBorder="1" applyAlignment="1">
      <alignment horizontal="left" vertical="top" wrapText="1"/>
    </xf>
    <xf numFmtId="0" fontId="14" fillId="6" borderId="3" xfId="6" applyFont="1" applyFill="1" applyBorder="1" applyAlignment="1">
      <alignment horizontal="left" vertical="top" wrapText="1"/>
    </xf>
    <xf numFmtId="0" fontId="10" fillId="7" borderId="0" xfId="6" applyFill="1" applyBorder="1" applyAlignment="1">
      <alignment horizontal="right" vertical="top" wrapText="1" indent="4"/>
    </xf>
    <xf numFmtId="0" fontId="14" fillId="6" borderId="10" xfId="6" applyFont="1" applyFill="1" applyBorder="1" applyAlignment="1">
      <alignment horizontal="left" vertical="top" wrapText="1" indent="10"/>
    </xf>
    <xf numFmtId="0" fontId="14" fillId="6" borderId="3" xfId="6" applyFont="1" applyFill="1" applyBorder="1" applyAlignment="1">
      <alignment horizontal="left" vertical="top" wrapText="1" indent="10"/>
    </xf>
    <xf numFmtId="0" fontId="14" fillId="6" borderId="0" xfId="6" applyFont="1" applyFill="1" applyBorder="1" applyAlignment="1">
      <alignment horizontal="left" vertical="top" wrapText="1" indent="26"/>
    </xf>
    <xf numFmtId="0" fontId="14" fillId="7" borderId="0" xfId="6" applyFont="1" applyFill="1" applyBorder="1" applyAlignment="1">
      <alignment horizontal="right" vertical="top" wrapText="1" indent="5"/>
    </xf>
    <xf numFmtId="0" fontId="10" fillId="7" borderId="0" xfId="6" applyFill="1" applyBorder="1" applyAlignment="1">
      <alignment horizontal="left" vertical="top" wrapText="1" indent="4"/>
    </xf>
    <xf numFmtId="0" fontId="12" fillId="8" borderId="0" xfId="6" applyFont="1" applyFill="1" applyBorder="1" applyAlignment="1">
      <alignment horizontal="right" vertical="top" wrapText="1"/>
    </xf>
    <xf numFmtId="0" fontId="10" fillId="6" borderId="0" xfId="6" applyFill="1" applyBorder="1" applyAlignment="1">
      <alignment horizontal="left" vertical="top" wrapText="1" indent="24"/>
    </xf>
    <xf numFmtId="0" fontId="10" fillId="7" borderId="0" xfId="6" applyFill="1" applyBorder="1" applyAlignment="1">
      <alignment horizontal="right" vertical="top" wrapText="1" indent="5"/>
    </xf>
    <xf numFmtId="0" fontId="14" fillId="6" borderId="0" xfId="6" applyFont="1" applyFill="1" applyBorder="1" applyAlignment="1">
      <alignment horizontal="left" wrapText="1" indent="21"/>
    </xf>
    <xf numFmtId="0" fontId="10" fillId="7" borderId="0" xfId="6" applyFill="1" applyBorder="1" applyAlignment="1">
      <alignment horizontal="center" vertical="top" wrapText="1"/>
    </xf>
    <xf numFmtId="0" fontId="12" fillId="7" borderId="10" xfId="6" applyFont="1" applyFill="1" applyBorder="1" applyAlignment="1">
      <alignment horizontal="left" vertical="center" wrapText="1"/>
    </xf>
    <xf numFmtId="10" fontId="11" fillId="6" borderId="10" xfId="6" applyNumberFormat="1" applyFont="1" applyFill="1" applyBorder="1" applyAlignment="1">
      <alignment horizontal="left" vertical="center" shrinkToFit="1"/>
    </xf>
    <xf numFmtId="0" fontId="10" fillId="7" borderId="3" xfId="6" applyFill="1" applyBorder="1" applyAlignment="1">
      <alignment horizontal="center" vertical="top" wrapText="1"/>
    </xf>
    <xf numFmtId="0" fontId="10" fillId="9" borderId="22" xfId="6" applyFill="1" applyBorder="1" applyAlignment="1">
      <alignment horizontal="left" vertical="center" wrapText="1"/>
    </xf>
    <xf numFmtId="0" fontId="18" fillId="9" borderId="22" xfId="6" applyFont="1" applyFill="1" applyBorder="1" applyAlignment="1">
      <alignment horizontal="left" vertical="top" wrapText="1"/>
    </xf>
    <xf numFmtId="0" fontId="17" fillId="6" borderId="10" xfId="6" applyFont="1" applyFill="1" applyBorder="1" applyAlignment="1">
      <alignment horizontal="center" vertical="top" wrapText="1"/>
    </xf>
    <xf numFmtId="0" fontId="17" fillId="7" borderId="10" xfId="6" applyFont="1" applyFill="1" applyBorder="1" applyAlignment="1">
      <alignment horizontal="left" vertical="top" wrapText="1" indent="5"/>
    </xf>
    <xf numFmtId="0" fontId="14" fillId="6" borderId="3" xfId="6" applyFont="1" applyFill="1" applyBorder="1" applyAlignment="1">
      <alignment horizontal="right" vertical="top" wrapText="1"/>
    </xf>
    <xf numFmtId="0" fontId="14" fillId="7" borderId="3" xfId="6" applyFont="1" applyFill="1" applyBorder="1" applyAlignment="1">
      <alignment horizontal="center" vertical="top" wrapText="1"/>
    </xf>
    <xf numFmtId="0" fontId="10" fillId="8" borderId="3" xfId="6" applyFill="1" applyBorder="1" applyAlignment="1">
      <alignment horizontal="left" wrapText="1"/>
    </xf>
    <xf numFmtId="0" fontId="17" fillId="7" borderId="10" xfId="6" applyFont="1" applyFill="1" applyBorder="1" applyAlignment="1">
      <alignment horizontal="left" vertical="top" wrapText="1" indent="1"/>
    </xf>
    <xf numFmtId="0" fontId="10" fillId="6" borderId="3" xfId="6" applyFill="1" applyBorder="1" applyAlignment="1">
      <alignment horizontal="center" vertical="top" wrapText="1"/>
    </xf>
    <xf numFmtId="0" fontId="14" fillId="6" borderId="10" xfId="6" applyFont="1" applyFill="1" applyBorder="1" applyAlignment="1">
      <alignment horizontal="left" vertical="top" wrapText="1" indent="2"/>
    </xf>
    <xf numFmtId="0" fontId="13" fillId="0" borderId="6" xfId="6" applyFont="1" applyFill="1" applyBorder="1" applyAlignment="1">
      <alignment horizontal="left" vertical="center" wrapText="1" indent="1"/>
    </xf>
    <xf numFmtId="0" fontId="10" fillId="0" borderId="3" xfId="6" applyFill="1" applyBorder="1" applyAlignment="1">
      <alignment horizontal="left" vertical="top" wrapText="1" indent="1"/>
    </xf>
    <xf numFmtId="0" fontId="10" fillId="0" borderId="10" xfId="6" applyFill="1" applyBorder="1" applyAlignment="1">
      <alignment horizontal="left" vertical="top" wrapText="1" indent="1"/>
    </xf>
    <xf numFmtId="0" fontId="10" fillId="0" borderId="0" xfId="6" applyFill="1" applyBorder="1" applyAlignment="1">
      <alignment horizontal="left" vertical="top" wrapText="1" indent="2"/>
    </xf>
    <xf numFmtId="0" fontId="10" fillId="8" borderId="10" xfId="6" applyFill="1" applyBorder="1" applyAlignment="1">
      <alignment horizontal="left" wrapText="1"/>
    </xf>
    <xf numFmtId="0" fontId="13" fillId="8" borderId="3" xfId="6" applyFont="1" applyFill="1" applyBorder="1" applyAlignment="1">
      <alignment horizontal="left" vertical="top" wrapText="1"/>
    </xf>
    <xf numFmtId="0" fontId="14" fillId="6" borderId="3" xfId="6" applyFont="1" applyFill="1" applyBorder="1" applyAlignment="1">
      <alignment horizontal="left" vertical="top" wrapText="1" indent="2"/>
    </xf>
    <xf numFmtId="0" fontId="10" fillId="6" borderId="15" xfId="6" applyFill="1" applyBorder="1" applyAlignment="1">
      <alignment horizontal="center" vertical="top" wrapText="1"/>
    </xf>
    <xf numFmtId="0" fontId="10" fillId="7" borderId="15" xfId="6" applyFill="1" applyBorder="1" applyAlignment="1">
      <alignment horizontal="left" vertical="top" wrapText="1" indent="3"/>
    </xf>
    <xf numFmtId="0" fontId="10" fillId="6" borderId="15" xfId="6" applyFill="1" applyBorder="1" applyAlignment="1">
      <alignment horizontal="left" vertical="top" wrapText="1" indent="2"/>
    </xf>
    <xf numFmtId="0" fontId="14" fillId="7" borderId="0" xfId="6" applyFont="1" applyFill="1" applyBorder="1" applyAlignment="1">
      <alignment horizontal="left" vertical="top" wrapText="1" indent="4"/>
    </xf>
    <xf numFmtId="0" fontId="14" fillId="6" borderId="0" xfId="6" applyFont="1" applyFill="1" applyBorder="1" applyAlignment="1">
      <alignment horizontal="left" vertical="center" wrapText="1" indent="1"/>
    </xf>
    <xf numFmtId="0" fontId="10" fillId="6" borderId="0" xfId="6" applyFill="1" applyBorder="1" applyAlignment="1">
      <alignment horizontal="left" vertical="center" wrapText="1" indent="1"/>
    </xf>
    <xf numFmtId="10" fontId="11" fillId="6" borderId="0" xfId="6" applyNumberFormat="1" applyFont="1" applyFill="1" applyBorder="1" applyAlignment="1">
      <alignment horizontal="center" vertical="center" shrinkToFit="1"/>
    </xf>
    <xf numFmtId="0" fontId="10" fillId="8" borderId="0" xfId="6" applyFill="1" applyBorder="1" applyAlignment="1">
      <alignment horizontal="left" vertical="center" wrapText="1"/>
    </xf>
    <xf numFmtId="0" fontId="12" fillId="7" borderId="0" xfId="6" applyFont="1" applyFill="1" applyBorder="1" applyAlignment="1">
      <alignment horizontal="left" vertical="center" wrapText="1" indent="6"/>
    </xf>
    <xf numFmtId="0" fontId="10" fillId="0" borderId="3" xfId="6" applyFill="1" applyBorder="1" applyAlignment="1">
      <alignment horizontal="left" wrapText="1"/>
    </xf>
    <xf numFmtId="0" fontId="12" fillId="7" borderId="0" xfId="6" applyFont="1" applyFill="1" applyBorder="1" applyAlignment="1">
      <alignment horizontal="left" vertical="top" wrapText="1" indent="2"/>
    </xf>
    <xf numFmtId="0" fontId="12" fillId="7" borderId="0" xfId="6" applyFont="1" applyFill="1" applyBorder="1" applyAlignment="1">
      <alignment horizontal="left" vertical="top" wrapText="1" indent="3"/>
    </xf>
    <xf numFmtId="0" fontId="12" fillId="6" borderId="10" xfId="6" applyFont="1" applyFill="1" applyBorder="1" applyAlignment="1">
      <alignment horizontal="center" vertical="top" wrapText="1"/>
    </xf>
    <xf numFmtId="0" fontId="12" fillId="6" borderId="10" xfId="6" applyFont="1" applyFill="1" applyBorder="1" applyAlignment="1">
      <alignment horizontal="left" vertical="top" wrapText="1"/>
    </xf>
    <xf numFmtId="0" fontId="14" fillId="0" borderId="3" xfId="6" applyFont="1" applyFill="1" applyBorder="1" applyAlignment="1">
      <alignment horizontal="left" vertical="top" wrapText="1" indent="11"/>
    </xf>
    <xf numFmtId="0" fontId="28" fillId="10" borderId="35" xfId="6" applyFont="1" applyFill="1" applyBorder="1" applyAlignment="1">
      <alignment horizontal="left" vertical="center" wrapText="1" indent="4"/>
    </xf>
    <xf numFmtId="0" fontId="28" fillId="10" borderId="0" xfId="6" applyFont="1" applyFill="1" applyBorder="1" applyAlignment="1">
      <alignment horizontal="left" vertical="center" wrapText="1" indent="4"/>
    </xf>
    <xf numFmtId="0" fontId="28" fillId="10" borderId="29" xfId="6" applyFont="1" applyFill="1" applyBorder="1" applyAlignment="1">
      <alignment horizontal="left" vertical="center" wrapText="1" indent="4"/>
    </xf>
    <xf numFmtId="0" fontId="13" fillId="10" borderId="33" xfId="6" applyFont="1" applyFill="1" applyBorder="1" applyAlignment="1">
      <alignment horizontal="left" vertical="top" wrapText="1" indent="1"/>
    </xf>
    <xf numFmtId="0" fontId="13" fillId="10" borderId="32" xfId="6" applyFont="1" applyFill="1" applyBorder="1" applyAlignment="1">
      <alignment horizontal="left" vertical="top" wrapText="1" indent="1"/>
    </xf>
    <xf numFmtId="0" fontId="27" fillId="10" borderId="34" xfId="6" applyFont="1" applyFill="1" applyBorder="1" applyAlignment="1">
      <alignment horizontal="left" vertical="top" wrapText="1" indent="1"/>
    </xf>
    <xf numFmtId="0" fontId="27" fillId="10" borderId="33" xfId="6" applyFont="1" applyFill="1" applyBorder="1" applyAlignment="1">
      <alignment horizontal="left" vertical="top" wrapText="1" indent="1"/>
    </xf>
    <xf numFmtId="0" fontId="27" fillId="10" borderId="32" xfId="6" applyFont="1" applyFill="1" applyBorder="1" applyAlignment="1">
      <alignment horizontal="left" vertical="top" wrapText="1" indent="1"/>
    </xf>
    <xf numFmtId="10" fontId="26" fillId="10" borderId="34" xfId="6" applyNumberFormat="1" applyFont="1" applyFill="1" applyBorder="1" applyAlignment="1">
      <alignment horizontal="center" vertical="top" shrinkToFit="1"/>
    </xf>
    <xf numFmtId="10" fontId="26" fillId="10" borderId="33" xfId="6" applyNumberFormat="1" applyFont="1" applyFill="1" applyBorder="1" applyAlignment="1">
      <alignment horizontal="center" vertical="top" shrinkToFit="1"/>
    </xf>
    <xf numFmtId="10" fontId="26" fillId="10" borderId="32" xfId="6" applyNumberFormat="1" applyFont="1" applyFill="1" applyBorder="1" applyAlignment="1">
      <alignment horizontal="center" vertical="top" shrinkToFit="1"/>
    </xf>
    <xf numFmtId="0" fontId="13" fillId="10" borderId="18" xfId="6" applyFont="1" applyFill="1" applyBorder="1" applyAlignment="1">
      <alignment horizontal="left" vertical="top" wrapText="1" indent="1"/>
    </xf>
    <xf numFmtId="0" fontId="13" fillId="10" borderId="30" xfId="6" applyFont="1" applyFill="1" applyBorder="1" applyAlignment="1">
      <alignment horizontal="left" vertical="top" wrapText="1" indent="1"/>
    </xf>
    <xf numFmtId="0" fontId="27" fillId="10" borderId="31" xfId="6" applyFont="1" applyFill="1" applyBorder="1" applyAlignment="1">
      <alignment horizontal="left" vertical="top" wrapText="1" indent="1"/>
    </xf>
    <xf numFmtId="0" fontId="27" fillId="10" borderId="18" xfId="6" applyFont="1" applyFill="1" applyBorder="1" applyAlignment="1">
      <alignment horizontal="left" vertical="top" wrapText="1" indent="1"/>
    </xf>
    <xf numFmtId="0" fontId="27" fillId="10" borderId="30" xfId="6" applyFont="1" applyFill="1" applyBorder="1" applyAlignment="1">
      <alignment horizontal="left" vertical="top" wrapText="1" indent="1"/>
    </xf>
    <xf numFmtId="10" fontId="26" fillId="10" borderId="31" xfId="6" applyNumberFormat="1" applyFont="1" applyFill="1" applyBorder="1" applyAlignment="1">
      <alignment horizontal="center" vertical="top" shrinkToFit="1"/>
    </xf>
    <xf numFmtId="10" fontId="26" fillId="10" borderId="18" xfId="6" applyNumberFormat="1" applyFont="1" applyFill="1" applyBorder="1" applyAlignment="1">
      <alignment horizontal="center" vertical="top" shrinkToFit="1"/>
    </xf>
    <xf numFmtId="10" fontId="26" fillId="10" borderId="30" xfId="6" applyNumberFormat="1" applyFont="1" applyFill="1" applyBorder="1" applyAlignment="1">
      <alignment horizontal="center" vertical="top" shrinkToFit="1"/>
    </xf>
    <xf numFmtId="0" fontId="19" fillId="0" borderId="3" xfId="6" applyFont="1" applyFill="1" applyBorder="1" applyAlignment="1">
      <alignment horizontal="center" vertical="top" wrapText="1"/>
    </xf>
    <xf numFmtId="0" fontId="13" fillId="10" borderId="27" xfId="6" applyFont="1" applyFill="1" applyBorder="1" applyAlignment="1">
      <alignment horizontal="left" vertical="top" wrapText="1" indent="1"/>
    </xf>
    <xf numFmtId="0" fontId="13" fillId="10" borderId="26" xfId="6" applyFont="1" applyFill="1" applyBorder="1" applyAlignment="1">
      <alignment horizontal="left" vertical="top" wrapText="1" indent="1"/>
    </xf>
    <xf numFmtId="0" fontId="27" fillId="10" borderId="28" xfId="6" applyFont="1" applyFill="1" applyBorder="1" applyAlignment="1">
      <alignment horizontal="left" vertical="top" wrapText="1" indent="1"/>
    </xf>
    <xf numFmtId="0" fontId="27" fillId="10" borderId="27" xfId="6" applyFont="1" applyFill="1" applyBorder="1" applyAlignment="1">
      <alignment horizontal="left" vertical="top" wrapText="1" indent="1"/>
    </xf>
    <xf numFmtId="0" fontId="27" fillId="10" borderId="26" xfId="6" applyFont="1" applyFill="1" applyBorder="1" applyAlignment="1">
      <alignment horizontal="left" vertical="top" wrapText="1" indent="1"/>
    </xf>
    <xf numFmtId="10" fontId="26" fillId="10" borderId="28" xfId="6" applyNumberFormat="1" applyFont="1" applyFill="1" applyBorder="1" applyAlignment="1">
      <alignment horizontal="center" vertical="top" shrinkToFit="1"/>
    </xf>
    <xf numFmtId="10" fontId="26" fillId="10" borderId="27" xfId="6" applyNumberFormat="1" applyFont="1" applyFill="1" applyBorder="1" applyAlignment="1">
      <alignment horizontal="center" vertical="top" shrinkToFit="1"/>
    </xf>
    <xf numFmtId="10" fontId="26" fillId="10" borderId="26" xfId="6" applyNumberFormat="1" applyFont="1" applyFill="1" applyBorder="1" applyAlignment="1">
      <alignment horizontal="center" vertical="top" shrinkToFit="1"/>
    </xf>
    <xf numFmtId="0" fontId="28" fillId="10" borderId="35" xfId="6" applyFont="1" applyFill="1" applyBorder="1" applyAlignment="1">
      <alignment horizontal="center" vertical="top" wrapText="1"/>
    </xf>
    <xf numFmtId="0" fontId="28" fillId="10" borderId="0" xfId="6" applyFont="1" applyFill="1" applyBorder="1" applyAlignment="1">
      <alignment horizontal="center" vertical="top" wrapText="1"/>
    </xf>
    <xf numFmtId="0" fontId="28" fillId="10" borderId="29" xfId="6" applyFont="1" applyFill="1" applyBorder="1" applyAlignment="1">
      <alignment horizontal="center" vertical="top" wrapText="1"/>
    </xf>
    <xf numFmtId="0" fontId="28" fillId="10" borderId="37" xfId="6" applyFont="1" applyFill="1" applyBorder="1" applyAlignment="1">
      <alignment horizontal="center" vertical="top" wrapText="1"/>
    </xf>
    <xf numFmtId="0" fontId="13" fillId="10" borderId="37" xfId="6" applyFont="1" applyFill="1" applyBorder="1" applyAlignment="1">
      <alignment horizontal="left" vertical="top" wrapText="1" indent="1"/>
    </xf>
    <xf numFmtId="0" fontId="13" fillId="10" borderId="36" xfId="6" applyFont="1" applyFill="1" applyBorder="1" applyAlignment="1">
      <alignment horizontal="left" vertical="top" wrapText="1" indent="1"/>
    </xf>
    <xf numFmtId="0" fontId="27" fillId="10" borderId="38" xfId="6" applyFont="1" applyFill="1" applyBorder="1" applyAlignment="1">
      <alignment horizontal="left" vertical="top" wrapText="1" indent="1"/>
    </xf>
    <xf numFmtId="0" fontId="27" fillId="10" borderId="37" xfId="6" applyFont="1" applyFill="1" applyBorder="1" applyAlignment="1">
      <alignment horizontal="left" vertical="top" wrapText="1" indent="1"/>
    </xf>
    <xf numFmtId="0" fontId="27" fillId="10" borderId="36" xfId="6" applyFont="1" applyFill="1" applyBorder="1" applyAlignment="1">
      <alignment horizontal="left" vertical="top" wrapText="1" indent="1"/>
    </xf>
    <xf numFmtId="10" fontId="26" fillId="10" borderId="38" xfId="6" applyNumberFormat="1" applyFont="1" applyFill="1" applyBorder="1" applyAlignment="1">
      <alignment horizontal="center" vertical="top" shrinkToFit="1"/>
    </xf>
    <xf numFmtId="10" fontId="26" fillId="10" borderId="37" xfId="6" applyNumberFormat="1" applyFont="1" applyFill="1" applyBorder="1" applyAlignment="1">
      <alignment horizontal="center" vertical="top" shrinkToFit="1"/>
    </xf>
    <xf numFmtId="10" fontId="26" fillId="10" borderId="36" xfId="6" applyNumberFormat="1" applyFont="1" applyFill="1" applyBorder="1" applyAlignment="1">
      <alignment horizontal="center" vertical="top" shrinkToFit="1"/>
    </xf>
    <xf numFmtId="0" fontId="28" fillId="10" borderId="35" xfId="6" applyFont="1" applyFill="1" applyBorder="1" applyAlignment="1">
      <alignment horizontal="center" vertical="center" wrapText="1"/>
    </xf>
    <xf numFmtId="0" fontId="28" fillId="10" borderId="0" xfId="6" applyFont="1" applyFill="1" applyBorder="1" applyAlignment="1">
      <alignment horizontal="center" vertical="center" wrapText="1"/>
    </xf>
    <xf numFmtId="0" fontId="28" fillId="10" borderId="29" xfId="6" applyFont="1" applyFill="1" applyBorder="1" applyAlignment="1">
      <alignment horizontal="center" vertical="center" wrapText="1"/>
    </xf>
    <xf numFmtId="0" fontId="16" fillId="0" borderId="0" xfId="6" applyFont="1" applyFill="1" applyBorder="1" applyAlignment="1">
      <alignment horizontal="left" vertical="top" wrapText="1"/>
    </xf>
    <xf numFmtId="0" fontId="30" fillId="11" borderId="29" xfId="6" applyFont="1" applyFill="1" applyBorder="1" applyAlignment="1">
      <alignment horizontal="left" vertical="top" wrapText="1" indent="2"/>
    </xf>
    <xf numFmtId="0" fontId="30" fillId="11" borderId="40" xfId="6" applyFont="1" applyFill="1" applyBorder="1" applyAlignment="1">
      <alignment horizontal="left" vertical="top" wrapText="1" indent="2"/>
    </xf>
    <xf numFmtId="0" fontId="30" fillId="11" borderId="39" xfId="6" applyFont="1" applyFill="1" applyBorder="1" applyAlignment="1">
      <alignment horizontal="left" vertical="top" wrapText="1" indent="1"/>
    </xf>
    <xf numFmtId="0" fontId="30" fillId="11" borderId="29" xfId="6" applyFont="1" applyFill="1" applyBorder="1" applyAlignment="1">
      <alignment horizontal="left" vertical="top" wrapText="1" indent="1"/>
    </xf>
    <xf numFmtId="0" fontId="30" fillId="11" borderId="40" xfId="6" applyFont="1" applyFill="1" applyBorder="1" applyAlignment="1">
      <alignment horizontal="left" vertical="top" wrapText="1" indent="1"/>
    </xf>
    <xf numFmtId="0" fontId="10" fillId="11" borderId="39" xfId="6" applyFill="1" applyBorder="1" applyAlignment="1">
      <alignment horizontal="center" vertical="top" wrapText="1"/>
    </xf>
    <xf numFmtId="0" fontId="10" fillId="11" borderId="29" xfId="6" applyFill="1" applyBorder="1" applyAlignment="1">
      <alignment horizontal="center" vertical="top" wrapText="1"/>
    </xf>
    <xf numFmtId="0" fontId="10" fillId="11" borderId="40" xfId="6" applyFill="1" applyBorder="1" applyAlignment="1">
      <alignment horizontal="center" vertical="top" wrapText="1"/>
    </xf>
    <xf numFmtId="0" fontId="13" fillId="11" borderId="39" xfId="6" applyFont="1" applyFill="1" applyBorder="1" applyAlignment="1">
      <alignment horizontal="left" vertical="top" wrapText="1" indent="1"/>
    </xf>
    <xf numFmtId="0" fontId="13" fillId="11" borderId="29" xfId="6" applyFont="1" applyFill="1" applyBorder="1" applyAlignment="1">
      <alignment horizontal="left" vertical="top" wrapText="1" indent="1"/>
    </xf>
    <xf numFmtId="0" fontId="13" fillId="11" borderId="40" xfId="6" applyFont="1" applyFill="1" applyBorder="1" applyAlignment="1">
      <alignment horizontal="left" vertical="top" wrapText="1" indent="1"/>
    </xf>
    <xf numFmtId="0" fontId="34" fillId="0" borderId="0" xfId="6" applyFont="1" applyFill="1" applyBorder="1" applyAlignment="1">
      <alignment horizontal="left" vertical="top" wrapText="1"/>
    </xf>
    <xf numFmtId="0" fontId="33" fillId="0" borderId="0" xfId="6" applyFont="1" applyFill="1" applyBorder="1" applyAlignment="1">
      <alignment horizontal="left" vertical="top" wrapText="1"/>
    </xf>
    <xf numFmtId="0" fontId="7" fillId="12" borderId="45" xfId="0" applyFont="1" applyFill="1" applyBorder="1" applyAlignment="1">
      <alignment horizontal="center" vertical="center" wrapText="1"/>
    </xf>
    <xf numFmtId="0" fontId="7" fillId="12" borderId="46" xfId="0" applyFont="1" applyFill="1" applyBorder="1" applyAlignment="1">
      <alignment horizontal="center" vertical="center" wrapText="1"/>
    </xf>
    <xf numFmtId="0" fontId="8" fillId="13" borderId="51" xfId="0" applyFont="1" applyFill="1" applyBorder="1" applyAlignment="1">
      <alignment vertical="top" wrapText="1"/>
    </xf>
    <xf numFmtId="0" fontId="8" fillId="13" borderId="52" xfId="0" applyFont="1" applyFill="1" applyBorder="1" applyAlignment="1">
      <alignment vertical="top" wrapText="1"/>
    </xf>
    <xf numFmtId="0" fontId="8" fillId="13" borderId="50" xfId="0" applyFont="1" applyFill="1" applyBorder="1" applyAlignment="1">
      <alignment horizontal="center" vertical="top" wrapText="1"/>
    </xf>
    <xf numFmtId="0" fontId="0" fillId="0" borderId="52" xfId="0" applyBorder="1"/>
    <xf numFmtId="0" fontId="8" fillId="13" borderId="50" xfId="0" applyFont="1" applyFill="1" applyBorder="1" applyAlignment="1">
      <alignment horizontal="center" vertical="top"/>
    </xf>
    <xf numFmtId="6" fontId="8" fillId="13" borderId="50" xfId="0" applyNumberFormat="1" applyFont="1" applyFill="1" applyBorder="1" applyAlignment="1">
      <alignment horizontal="center" vertical="top"/>
    </xf>
    <xf numFmtId="0" fontId="0" fillId="13" borderId="51" xfId="0" applyFill="1" applyBorder="1" applyAlignment="1">
      <alignment horizontal="center" vertical="top"/>
    </xf>
    <xf numFmtId="6" fontId="8" fillId="13" borderId="51" xfId="0" applyNumberFormat="1" applyFont="1" applyFill="1" applyBorder="1" applyAlignment="1">
      <alignment horizontal="center" vertical="top"/>
    </xf>
    <xf numFmtId="0" fontId="8" fillId="13" borderId="51" xfId="0" applyFont="1" applyFill="1" applyBorder="1" applyAlignment="1">
      <alignment horizontal="center" vertical="top"/>
    </xf>
    <xf numFmtId="0" fontId="8" fillId="13" borderId="52" xfId="0" applyFont="1" applyFill="1" applyBorder="1" applyAlignment="1">
      <alignment horizontal="center" vertical="top"/>
    </xf>
    <xf numFmtId="10" fontId="8" fillId="13" borderId="50" xfId="0" applyNumberFormat="1" applyFont="1" applyFill="1" applyBorder="1" applyAlignment="1">
      <alignment horizontal="center" vertical="top"/>
    </xf>
    <xf numFmtId="10" fontId="8" fillId="13" borderId="51" xfId="0" applyNumberFormat="1" applyFont="1" applyFill="1" applyBorder="1" applyAlignment="1">
      <alignment horizontal="center" vertical="top"/>
    </xf>
    <xf numFmtId="0" fontId="45" fillId="13" borderId="52" xfId="0" applyFont="1" applyFill="1" applyBorder="1" applyAlignment="1">
      <alignment horizontal="center" vertical="top"/>
    </xf>
    <xf numFmtId="0" fontId="45" fillId="13" borderId="51" xfId="0" applyFont="1" applyFill="1" applyBorder="1" applyAlignment="1">
      <alignment horizontal="center" vertical="top"/>
    </xf>
    <xf numFmtId="0" fontId="8" fillId="13" borderId="50" xfId="0" applyFont="1" applyFill="1" applyBorder="1" applyAlignment="1">
      <alignment vertical="top" wrapText="1"/>
    </xf>
    <xf numFmtId="0" fontId="8" fillId="14" borderId="50" xfId="0" applyFont="1" applyFill="1" applyBorder="1" applyAlignment="1">
      <alignment horizontal="center" vertical="top" wrapText="1"/>
    </xf>
    <xf numFmtId="0" fontId="8" fillId="14" borderId="50" xfId="0" applyFont="1" applyFill="1" applyBorder="1" applyAlignment="1">
      <alignment horizontal="center" vertical="top"/>
    </xf>
    <xf numFmtId="6" fontId="8" fillId="14" borderId="50" xfId="0" applyNumberFormat="1" applyFont="1" applyFill="1" applyBorder="1" applyAlignment="1">
      <alignment horizontal="center" vertical="top"/>
    </xf>
    <xf numFmtId="0" fontId="0" fillId="14" borderId="51" xfId="0" applyFill="1" applyBorder="1" applyAlignment="1">
      <alignment horizontal="center" vertical="top"/>
    </xf>
    <xf numFmtId="6" fontId="8" fillId="14" borderId="51" xfId="0" applyNumberFormat="1" applyFont="1" applyFill="1" applyBorder="1" applyAlignment="1">
      <alignment horizontal="center" vertical="top"/>
    </xf>
    <xf numFmtId="0" fontId="8" fillId="14" borderId="51" xfId="0" applyFont="1" applyFill="1" applyBorder="1" applyAlignment="1">
      <alignment horizontal="center" vertical="top"/>
    </xf>
    <xf numFmtId="0" fontId="8" fillId="14" borderId="52" xfId="0" applyFont="1" applyFill="1" applyBorder="1" applyAlignment="1">
      <alignment horizontal="center" vertical="top"/>
    </xf>
    <xf numFmtId="10" fontId="8" fillId="14" borderId="50" xfId="0" applyNumberFormat="1" applyFont="1" applyFill="1" applyBorder="1" applyAlignment="1">
      <alignment horizontal="center" vertical="top"/>
    </xf>
    <xf numFmtId="10" fontId="8" fillId="14" borderId="51" xfId="0" applyNumberFormat="1" applyFont="1" applyFill="1" applyBorder="1" applyAlignment="1">
      <alignment horizontal="center" vertical="top"/>
    </xf>
    <xf numFmtId="0" fontId="45" fillId="14" borderId="52" xfId="0" applyFont="1" applyFill="1" applyBorder="1" applyAlignment="1">
      <alignment horizontal="center" vertical="top"/>
    </xf>
    <xf numFmtId="0" fontId="8" fillId="14" borderId="50" xfId="0" applyFont="1" applyFill="1" applyBorder="1" applyAlignment="1">
      <alignment vertical="top" wrapText="1"/>
    </xf>
    <xf numFmtId="0" fontId="8" fillId="14" borderId="51" xfId="0" applyFont="1" applyFill="1" applyBorder="1" applyAlignment="1">
      <alignment vertical="top" wrapText="1"/>
    </xf>
    <xf numFmtId="0" fontId="8" fillId="14" borderId="52" xfId="0" applyFont="1" applyFill="1" applyBorder="1" applyAlignment="1">
      <alignment vertical="top" wrapText="1"/>
    </xf>
    <xf numFmtId="10" fontId="47" fillId="13" borderId="50" xfId="8" applyNumberFormat="1" applyFill="1" applyBorder="1" applyAlignment="1">
      <alignment horizontal="center" vertical="top"/>
    </xf>
    <xf numFmtId="10" fontId="47" fillId="13" borderId="51" xfId="8" applyNumberFormat="1" applyFill="1" applyBorder="1" applyAlignment="1">
      <alignment horizontal="center" vertical="top"/>
    </xf>
    <xf numFmtId="0" fontId="45" fillId="14" borderId="51" xfId="0" applyFont="1" applyFill="1" applyBorder="1" applyAlignment="1">
      <alignment horizontal="center" vertical="top"/>
    </xf>
    <xf numFmtId="0" fontId="7" fillId="12" borderId="63" xfId="0" applyFont="1" applyFill="1" applyBorder="1" applyAlignment="1">
      <alignment horizontal="center" vertical="center" wrapText="1"/>
    </xf>
    <xf numFmtId="6" fontId="8" fillId="13" borderId="52" xfId="0" applyNumberFormat="1" applyFont="1" applyFill="1" applyBorder="1" applyAlignment="1">
      <alignment horizontal="center" vertical="top"/>
    </xf>
    <xf numFmtId="0" fontId="8" fillId="13" borderId="51" xfId="0" applyFont="1" applyFill="1" applyBorder="1" applyAlignment="1">
      <alignment horizontal="center" vertical="top" wrapText="1"/>
    </xf>
    <xf numFmtId="0" fontId="8" fillId="13" borderId="52" xfId="0" applyFont="1" applyFill="1" applyBorder="1" applyAlignment="1">
      <alignment horizontal="center" vertical="top" wrapText="1"/>
    </xf>
    <xf numFmtId="0" fontId="44" fillId="13" borderId="48" xfId="0" applyFont="1" applyFill="1" applyBorder="1" applyAlignment="1">
      <alignment vertical="center" wrapText="1"/>
    </xf>
    <xf numFmtId="0" fontId="44" fillId="13" borderId="49" xfId="0" applyFont="1" applyFill="1" applyBorder="1" applyAlignment="1">
      <alignment vertical="center" wrapText="1"/>
    </xf>
    <xf numFmtId="0" fontId="8" fillId="14" borderId="51" xfId="0" applyFont="1" applyFill="1" applyBorder="1" applyAlignment="1">
      <alignment horizontal="center" vertical="top" wrapText="1"/>
    </xf>
    <xf numFmtId="0" fontId="8" fillId="14" borderId="52" xfId="0" applyFont="1" applyFill="1" applyBorder="1" applyAlignment="1">
      <alignment horizontal="center" vertical="top" wrapText="1"/>
    </xf>
    <xf numFmtId="0" fontId="44" fillId="14" borderId="48" xfId="0" applyFont="1" applyFill="1" applyBorder="1" applyAlignment="1">
      <alignment vertical="center" wrapText="1"/>
    </xf>
    <xf numFmtId="0" fontId="44" fillId="14" borderId="49" xfId="0" applyFont="1" applyFill="1" applyBorder="1" applyAlignment="1">
      <alignment vertical="center" wrapText="1"/>
    </xf>
    <xf numFmtId="10" fontId="8" fillId="13" borderId="52" xfId="0" applyNumberFormat="1" applyFont="1" applyFill="1" applyBorder="1" applyAlignment="1">
      <alignment horizontal="center" vertical="top"/>
    </xf>
    <xf numFmtId="6" fontId="8" fillId="14" borderId="52" xfId="0" applyNumberFormat="1" applyFont="1" applyFill="1" applyBorder="1" applyAlignment="1">
      <alignment horizontal="center" vertical="top"/>
    </xf>
    <xf numFmtId="0" fontId="7" fillId="12" borderId="65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12" borderId="57" xfId="0" applyFont="1" applyFill="1" applyBorder="1" applyAlignment="1">
      <alignment horizontal="center" vertical="center" wrapText="1"/>
    </xf>
    <xf numFmtId="0" fontId="7" fillId="12" borderId="0" xfId="0" applyFont="1" applyFill="1" applyBorder="1" applyAlignment="1">
      <alignment horizontal="center" vertical="center" wrapText="1"/>
    </xf>
    <xf numFmtId="0" fontId="7" fillId="12" borderId="61" xfId="0" applyFont="1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12" borderId="59" xfId="0" applyFill="1" applyBorder="1" applyAlignment="1">
      <alignment horizontal="center" vertical="center" wrapText="1"/>
    </xf>
    <xf numFmtId="0" fontId="7" fillId="12" borderId="54" xfId="0" applyFont="1" applyFill="1" applyBorder="1" applyAlignment="1">
      <alignment horizontal="center" vertical="center" wrapText="1"/>
    </xf>
    <xf numFmtId="0" fontId="7" fillId="12" borderId="5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7" fillId="12" borderId="53" xfId="0" applyFont="1" applyFill="1" applyBorder="1" applyAlignment="1">
      <alignment horizontal="left" vertical="center"/>
    </xf>
    <xf numFmtId="0" fontId="7" fillId="12" borderId="56" xfId="0" applyFont="1" applyFill="1" applyBorder="1" applyAlignment="1">
      <alignment horizontal="left" vertical="center"/>
    </xf>
    <xf numFmtId="0" fontId="0" fillId="12" borderId="58" xfId="0" applyFill="1" applyBorder="1" applyAlignment="1">
      <alignment horizontal="left" vertical="center"/>
    </xf>
    <xf numFmtId="0" fontId="7" fillId="12" borderId="60" xfId="0" applyFont="1" applyFill="1" applyBorder="1" applyAlignment="1">
      <alignment horizontal="left" vertical="center"/>
    </xf>
    <xf numFmtId="0" fontId="7" fillId="12" borderId="62" xfId="0" applyFont="1" applyFill="1" applyBorder="1" applyAlignment="1">
      <alignment horizontal="left" vertical="center"/>
    </xf>
    <xf numFmtId="0" fontId="7" fillId="12" borderId="64" xfId="0" applyFont="1" applyFill="1" applyBorder="1" applyAlignment="1">
      <alignment horizontal="left" vertical="center"/>
    </xf>
    <xf numFmtId="0" fontId="44" fillId="13" borderId="47" xfId="0" applyFont="1" applyFill="1" applyBorder="1" applyAlignment="1">
      <alignment horizontal="left" vertical="center"/>
    </xf>
    <xf numFmtId="0" fontId="47" fillId="13" borderId="50" xfId="8" applyFill="1" applyBorder="1" applyAlignment="1">
      <alignment horizontal="left" vertical="top"/>
    </xf>
    <xf numFmtId="0" fontId="8" fillId="13" borderId="51" xfId="0" applyFont="1" applyFill="1" applyBorder="1" applyAlignment="1">
      <alignment horizontal="left" vertical="top"/>
    </xf>
    <xf numFmtId="0" fontId="8" fillId="13" borderId="52" xfId="0" applyFont="1" applyFill="1" applyBorder="1" applyAlignment="1">
      <alignment horizontal="left" vertical="top"/>
    </xf>
    <xf numFmtId="0" fontId="44" fillId="14" borderId="47" xfId="0" applyFont="1" applyFill="1" applyBorder="1" applyAlignment="1">
      <alignment horizontal="left" vertical="center"/>
    </xf>
    <xf numFmtId="0" fontId="47" fillId="14" borderId="50" xfId="8" applyFill="1" applyBorder="1" applyAlignment="1">
      <alignment horizontal="left" vertical="top"/>
    </xf>
    <xf numFmtId="0" fontId="47" fillId="14" borderId="51" xfId="8" applyFill="1" applyBorder="1" applyAlignment="1">
      <alignment horizontal="left" vertical="top"/>
    </xf>
    <xf numFmtId="0" fontId="47" fillId="14" borderId="52" xfId="8" applyFill="1" applyBorder="1" applyAlignment="1">
      <alignment horizontal="left" vertical="top"/>
    </xf>
    <xf numFmtId="0" fontId="8" fillId="14" borderId="51" xfId="0" applyFont="1" applyFill="1" applyBorder="1" applyAlignment="1">
      <alignment horizontal="left" vertical="top"/>
    </xf>
    <xf numFmtId="0" fontId="8" fillId="14" borderId="52" xfId="0" applyFont="1" applyFill="1" applyBorder="1" applyAlignment="1">
      <alignment horizontal="left" vertical="top"/>
    </xf>
    <xf numFmtId="0" fontId="47" fillId="13" borderId="51" xfId="8" applyFill="1" applyBorder="1" applyAlignment="1">
      <alignment horizontal="left" vertical="top"/>
    </xf>
    <xf numFmtId="0" fontId="47" fillId="13" borderId="52" xfId="8" applyFill="1" applyBorder="1" applyAlignment="1">
      <alignment horizontal="left" vertical="top"/>
    </xf>
    <xf numFmtId="10" fontId="0" fillId="0" borderId="0" xfId="7" applyNumberFormat="1" applyFont="1"/>
  </cellXfs>
  <cellStyles count="9">
    <cellStyle name="Hyperlink" xfId="8" builtinId="8"/>
    <cellStyle name="Input Header" xfId="2" xr:uid="{F8F566B5-32E1-4DE2-A2D6-7B3A372FAB21}"/>
    <cellStyle name="Input Row" xfId="3" xr:uid="{36E51B16-44CE-4004-B204-A24C288085CC}"/>
    <cellStyle name="Normal" xfId="0" builtinId="0"/>
    <cellStyle name="Normal 2" xfId="6" xr:uid="{8053F7FB-5EC4-4642-BBDA-BCD9A30FC4C5}"/>
    <cellStyle name="Normal 2 2" xfId="1" xr:uid="{50359E93-8FA3-49D0-A206-C3DC3C7630F9}"/>
    <cellStyle name="Output Header" xfId="4" xr:uid="{E9F5DD03-0ADB-4DE1-B30D-828E9C4C5A89}"/>
    <cellStyle name="Output Row" xfId="5" xr:uid="{11CA226E-5AB0-44FA-82EE-DC8190012F36}"/>
    <cellStyle name="Percent" xfId="7" builtinId="5"/>
  </cellStyles>
  <dxfs count="293"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  <dxf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gif"/><Relationship Id="rId2" Type="http://schemas.openxmlformats.org/officeDocument/2006/relationships/image" Target="../media/image4.gif"/><Relationship Id="rId1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8254</xdr:colOff>
      <xdr:row>0</xdr:row>
      <xdr:rowOff>17046</xdr:rowOff>
    </xdr:from>
    <xdr:ext cx="1223170" cy="357881"/>
    <xdr:pic>
      <xdr:nvPicPr>
        <xdr:cNvPr id="2" name="image1.jpeg">
          <a:extLst>
            <a:ext uri="{FF2B5EF4-FFF2-40B4-BE49-F238E27FC236}">
              <a16:creationId xmlns:a16="http://schemas.microsoft.com/office/drawing/2014/main" id="{0F0D1C3C-FFD5-4BA6-931A-BC5F7C7A2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76854" y="17046"/>
          <a:ext cx="1223170" cy="35788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73</xdr:row>
      <xdr:rowOff>0</xdr:rowOff>
    </xdr:from>
    <xdr:ext cx="6630133" cy="244633"/>
    <xdr:pic>
      <xdr:nvPicPr>
        <xdr:cNvPr id="3" name="image2.png">
          <a:extLst>
            <a:ext uri="{FF2B5EF4-FFF2-40B4-BE49-F238E27FC236}">
              <a16:creationId xmlns:a16="http://schemas.microsoft.com/office/drawing/2014/main" id="{64911205-70E8-4CD8-9690-0C5252537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20525"/>
          <a:ext cx="6630133" cy="244633"/>
        </a:xfrm>
        <a:prstGeom prst="rect">
          <a:avLst/>
        </a:prstGeom>
      </xdr:spPr>
    </xdr:pic>
    <xdr:clientData/>
  </xdr:oneCellAnchor>
  <xdr:oneCellAnchor>
    <xdr:from>
      <xdr:col>37</xdr:col>
      <xdr:colOff>31598</xdr:colOff>
      <xdr:row>74</xdr:row>
      <xdr:rowOff>0</xdr:rowOff>
    </xdr:from>
    <xdr:ext cx="1922145" cy="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D97459DB-AF75-41D6-9C5D-90091645847E}"/>
            </a:ext>
          </a:extLst>
        </xdr:cNvPr>
        <xdr:cNvSpPr/>
      </xdr:nvSpPr>
      <xdr:spPr>
        <a:xfrm>
          <a:off x="19767398" y="11982450"/>
          <a:ext cx="1922145" cy="0"/>
        </a:xfrm>
        <a:custGeom>
          <a:avLst/>
          <a:gdLst/>
          <a:ahLst/>
          <a:cxnLst/>
          <a:rect l="0" t="0" r="0" b="0"/>
          <a:pathLst>
            <a:path w="1922145">
              <a:moveTo>
                <a:pt x="0" y="0"/>
              </a:moveTo>
              <a:lnTo>
                <a:pt x="1922018" y="0"/>
              </a:lnTo>
            </a:path>
          </a:pathLst>
        </a:custGeom>
        <a:ln w="6096">
          <a:solidFill>
            <a:srgbClr val="FFFFFF"/>
          </a:solidFill>
        </a:ln>
      </xdr:spPr>
    </xdr:sp>
    <xdr:clientData/>
  </xdr:oneCellAnchor>
  <xdr:oneCellAnchor>
    <xdr:from>
      <xdr:col>37</xdr:col>
      <xdr:colOff>31598</xdr:colOff>
      <xdr:row>74</xdr:row>
      <xdr:rowOff>167639</xdr:rowOff>
    </xdr:from>
    <xdr:ext cx="1962702" cy="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61B40BB-3E94-43AF-9B03-2E17CFD5764F}"/>
            </a:ext>
          </a:extLst>
        </xdr:cNvPr>
        <xdr:cNvSpPr/>
      </xdr:nvSpPr>
      <xdr:spPr>
        <a:xfrm>
          <a:off x="19767398" y="12140564"/>
          <a:ext cx="1962702" cy="0"/>
        </a:xfrm>
        <a:custGeom>
          <a:avLst/>
          <a:gdLst/>
          <a:ahLst/>
          <a:cxnLst/>
          <a:rect l="0" t="0" r="0" b="0"/>
          <a:pathLst>
            <a:path w="1924050">
              <a:moveTo>
                <a:pt x="0" y="0"/>
              </a:moveTo>
              <a:lnTo>
                <a:pt x="1923542" y="0"/>
              </a:lnTo>
            </a:path>
          </a:pathLst>
        </a:custGeom>
        <a:ln w="6096">
          <a:solidFill>
            <a:srgbClr val="C5D9F0"/>
          </a:solidFill>
        </a:ln>
      </xdr:spPr>
    </xdr:sp>
    <xdr:clientData/>
  </xdr:oneCellAnchor>
  <xdr:oneCellAnchor>
    <xdr:from>
      <xdr:col>2</xdr:col>
      <xdr:colOff>31724</xdr:colOff>
      <xdr:row>74</xdr:row>
      <xdr:rowOff>403860</xdr:rowOff>
    </xdr:from>
    <xdr:ext cx="7878362" cy="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F4EEE62E-FFF3-46B3-8965-B5E8B5A5F04D}"/>
            </a:ext>
          </a:extLst>
        </xdr:cNvPr>
        <xdr:cNvSpPr/>
      </xdr:nvSpPr>
      <xdr:spPr>
        <a:xfrm>
          <a:off x="1098524" y="12148185"/>
          <a:ext cx="7878362" cy="0"/>
        </a:xfrm>
        <a:custGeom>
          <a:avLst/>
          <a:gdLst/>
          <a:ahLst/>
          <a:cxnLst/>
          <a:rect l="0" t="0" r="0" b="0"/>
          <a:pathLst>
            <a:path w="7712709">
              <a:moveTo>
                <a:pt x="0" y="0"/>
              </a:moveTo>
              <a:lnTo>
                <a:pt x="7712709" y="0"/>
              </a:lnTo>
            </a:path>
          </a:pathLst>
        </a:custGeom>
        <a:ln w="6096">
          <a:solidFill>
            <a:srgbClr val="C5D9F0"/>
          </a:solidFill>
        </a:ln>
      </xdr:spPr>
    </xdr:sp>
    <xdr:clientData/>
  </xdr:oneCellAnchor>
  <xdr:oneCellAnchor>
    <xdr:from>
      <xdr:col>0</xdr:col>
      <xdr:colOff>0</xdr:colOff>
      <xdr:row>137</xdr:row>
      <xdr:rowOff>103631</xdr:rowOff>
    </xdr:from>
    <xdr:ext cx="0" cy="5397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C4C26AA2-5415-46AD-AB5B-861110237E9D}"/>
            </a:ext>
          </a:extLst>
        </xdr:cNvPr>
        <xdr:cNvSpPr/>
      </xdr:nvSpPr>
      <xdr:spPr>
        <a:xfrm>
          <a:off x="0" y="22287356"/>
          <a:ext cx="0" cy="539750"/>
        </a:xfrm>
        <a:custGeom>
          <a:avLst/>
          <a:gdLst/>
          <a:ahLst/>
          <a:cxnLst/>
          <a:rect l="0" t="0" r="0" b="0"/>
          <a:pathLst>
            <a:path h="539750">
              <a:moveTo>
                <a:pt x="0" y="0"/>
              </a:moveTo>
              <a:lnTo>
                <a:pt x="0" y="539495"/>
              </a:lnTo>
            </a:path>
          </a:pathLst>
        </a:custGeom>
        <a:ln w="6095">
          <a:solidFill>
            <a:srgbClr val="C5D9F0"/>
          </a:solidFill>
        </a:ln>
      </xdr:spPr>
    </xdr:sp>
    <xdr:clientData/>
  </xdr:oneCellAnchor>
  <xdr:oneCellAnchor>
    <xdr:from>
      <xdr:col>2</xdr:col>
      <xdr:colOff>32178</xdr:colOff>
      <xdr:row>117</xdr:row>
      <xdr:rowOff>110303</xdr:rowOff>
    </xdr:from>
    <xdr:ext cx="7877092" cy="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BE511A9B-D268-41BE-A347-330BC61054C3}"/>
            </a:ext>
          </a:extLst>
        </xdr:cNvPr>
        <xdr:cNvSpPr/>
      </xdr:nvSpPr>
      <xdr:spPr>
        <a:xfrm>
          <a:off x="1098978" y="19055528"/>
          <a:ext cx="7877092" cy="0"/>
        </a:xfrm>
        <a:custGeom>
          <a:avLst/>
          <a:gdLst/>
          <a:ahLst/>
          <a:cxnLst/>
          <a:rect l="0" t="0" r="0" b="0"/>
          <a:pathLst>
            <a:path w="7711440">
              <a:moveTo>
                <a:pt x="0" y="0"/>
              </a:moveTo>
              <a:lnTo>
                <a:pt x="7711185" y="0"/>
              </a:lnTo>
            </a:path>
          </a:pathLst>
        </a:custGeom>
        <a:ln w="6096">
          <a:solidFill>
            <a:srgbClr val="C5D9F0"/>
          </a:solidFill>
        </a:ln>
      </xdr:spPr>
    </xdr:sp>
    <xdr:clientData/>
  </xdr:oneCellAnchor>
  <xdr:oneCellAnchor>
    <xdr:from>
      <xdr:col>0</xdr:col>
      <xdr:colOff>6095</xdr:colOff>
      <xdr:row>203</xdr:row>
      <xdr:rowOff>0</xdr:rowOff>
    </xdr:from>
    <xdr:ext cx="8821254" cy="6349"/>
    <xdr:grpSp>
      <xdr:nvGrpSpPr>
        <xdr:cNvPr id="9" name="Group 9">
          <a:extLst>
            <a:ext uri="{FF2B5EF4-FFF2-40B4-BE49-F238E27FC236}">
              <a16:creationId xmlns:a16="http://schemas.microsoft.com/office/drawing/2014/main" id="{4C1F4BD3-9540-461F-9883-5CED2C63D160}"/>
            </a:ext>
          </a:extLst>
        </xdr:cNvPr>
        <xdr:cNvGrpSpPr/>
      </xdr:nvGrpSpPr>
      <xdr:grpSpPr>
        <a:xfrm>
          <a:off x="6095" y="28695650"/>
          <a:ext cx="8821254" cy="6349"/>
          <a:chOff x="0" y="0"/>
          <a:chExt cx="8616950" cy="6350"/>
        </a:xfrm>
      </xdr:grpSpPr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87D821C8-0AF2-4A9D-A5E2-2F4562E0D2FC}"/>
              </a:ext>
            </a:extLst>
          </xdr:cNvPr>
          <xdr:cNvSpPr/>
        </xdr:nvSpPr>
        <xdr:spPr>
          <a:xfrm>
            <a:off x="0" y="3047"/>
            <a:ext cx="902335" cy="0"/>
          </a:xfrm>
          <a:custGeom>
            <a:avLst/>
            <a:gdLst/>
            <a:ahLst/>
            <a:cxnLst/>
            <a:rect l="0" t="0" r="0" b="0"/>
            <a:pathLst>
              <a:path w="902335">
                <a:moveTo>
                  <a:pt x="0" y="0"/>
                </a:moveTo>
                <a:lnTo>
                  <a:pt x="902208" y="0"/>
                </a:lnTo>
              </a:path>
            </a:pathLst>
          </a:custGeom>
          <a:ln w="6095">
            <a:solidFill>
              <a:srgbClr val="FFFFFF"/>
            </a:solidFill>
          </a:ln>
        </xdr:spPr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EF5911BC-5A46-4E67-B156-9271CEA9D20C}"/>
              </a:ext>
            </a:extLst>
          </xdr:cNvPr>
          <xdr:cNvSpPr/>
        </xdr:nvSpPr>
        <xdr:spPr>
          <a:xfrm>
            <a:off x="903681" y="3047"/>
            <a:ext cx="7712709" cy="0"/>
          </a:xfrm>
          <a:custGeom>
            <a:avLst/>
            <a:gdLst/>
            <a:ahLst/>
            <a:cxnLst/>
            <a:rect l="0" t="0" r="0" b="0"/>
            <a:pathLst>
              <a:path w="7712709">
                <a:moveTo>
                  <a:pt x="0" y="0"/>
                </a:moveTo>
                <a:lnTo>
                  <a:pt x="7712709" y="0"/>
                </a:lnTo>
              </a:path>
            </a:pathLst>
          </a:custGeom>
          <a:ln w="6095">
            <a:solidFill>
              <a:srgbClr val="C5D9F0"/>
            </a:solidFill>
          </a:ln>
        </xdr:spPr>
      </xdr:sp>
    </xdr:grpSp>
    <xdr:clientData/>
  </xdr:oneCellAnchor>
  <xdr:oneCellAnchor>
    <xdr:from>
      <xdr:col>0</xdr:col>
      <xdr:colOff>14301</xdr:colOff>
      <xdr:row>224</xdr:row>
      <xdr:rowOff>103632</xdr:rowOff>
    </xdr:from>
    <xdr:ext cx="0" cy="553996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EC6F16F2-0FBD-41A2-926F-F871AB264098}"/>
            </a:ext>
          </a:extLst>
        </xdr:cNvPr>
        <xdr:cNvSpPr/>
      </xdr:nvSpPr>
      <xdr:spPr>
        <a:xfrm>
          <a:off x="14301" y="36374832"/>
          <a:ext cx="0" cy="553996"/>
        </a:xfrm>
        <a:custGeom>
          <a:avLst/>
          <a:gdLst/>
          <a:ahLst/>
          <a:cxnLst/>
          <a:rect l="0" t="0" r="0" b="0"/>
          <a:pathLst>
            <a:path h="539750">
              <a:moveTo>
                <a:pt x="0" y="0"/>
              </a:moveTo>
              <a:lnTo>
                <a:pt x="0" y="539495"/>
              </a:lnTo>
            </a:path>
          </a:pathLst>
        </a:custGeom>
        <a:ln w="6095">
          <a:solidFill>
            <a:srgbClr val="C5D9F0"/>
          </a:solidFill>
        </a:ln>
      </xdr:spPr>
    </xdr:sp>
    <xdr:clientData/>
  </xdr:oneCellAnchor>
  <xdr:oneCellAnchor>
    <xdr:from>
      <xdr:col>11</xdr:col>
      <xdr:colOff>157937</xdr:colOff>
      <xdr:row>203</xdr:row>
      <xdr:rowOff>0</xdr:rowOff>
    </xdr:from>
    <xdr:ext cx="5778500" cy="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7BAE1CA1-7F5A-4FD5-AA97-47915B276C0B}"/>
            </a:ext>
          </a:extLst>
        </xdr:cNvPr>
        <xdr:cNvSpPr/>
      </xdr:nvSpPr>
      <xdr:spPr>
        <a:xfrm>
          <a:off x="6025337" y="32870775"/>
          <a:ext cx="5778500" cy="0"/>
        </a:xfrm>
        <a:custGeom>
          <a:avLst/>
          <a:gdLst/>
          <a:ahLst/>
          <a:cxnLst/>
          <a:rect l="0" t="0" r="0" b="0"/>
          <a:pathLst>
            <a:path w="5778500">
              <a:moveTo>
                <a:pt x="0" y="0"/>
              </a:moveTo>
              <a:lnTo>
                <a:pt x="5778373" y="0"/>
              </a:lnTo>
            </a:path>
          </a:pathLst>
        </a:custGeom>
        <a:ln w="6096">
          <a:solidFill>
            <a:srgbClr val="FFFFFF"/>
          </a:solidFill>
        </a:ln>
      </xdr:spPr>
    </xdr:sp>
    <xdr:clientData/>
  </xdr:oneCellAnchor>
  <xdr:oneCellAnchor>
    <xdr:from>
      <xdr:col>11</xdr:col>
      <xdr:colOff>157937</xdr:colOff>
      <xdr:row>203</xdr:row>
      <xdr:rowOff>167639</xdr:rowOff>
    </xdr:from>
    <xdr:ext cx="5910166" cy="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1610F97-0048-4418-8278-43748FF00B6A}"/>
            </a:ext>
          </a:extLst>
        </xdr:cNvPr>
        <xdr:cNvSpPr/>
      </xdr:nvSpPr>
      <xdr:spPr>
        <a:xfrm>
          <a:off x="6025337" y="33028889"/>
          <a:ext cx="5910166" cy="0"/>
        </a:xfrm>
        <a:custGeom>
          <a:avLst/>
          <a:gdLst/>
          <a:ahLst/>
          <a:cxnLst/>
          <a:rect l="0" t="0" r="0" b="0"/>
          <a:pathLst>
            <a:path w="5780405">
              <a:moveTo>
                <a:pt x="0" y="0"/>
              </a:moveTo>
              <a:lnTo>
                <a:pt x="5779897" y="0"/>
              </a:lnTo>
            </a:path>
          </a:pathLst>
        </a:custGeom>
        <a:ln w="6096">
          <a:solidFill>
            <a:srgbClr val="C5D9F0"/>
          </a:solidFill>
        </a:ln>
      </xdr:spPr>
    </xdr:sp>
    <xdr:clientData/>
  </xdr:oneCellAnchor>
  <xdr:oneCellAnchor>
    <xdr:from>
      <xdr:col>2</xdr:col>
      <xdr:colOff>17729</xdr:colOff>
      <xdr:row>203</xdr:row>
      <xdr:rowOff>403860</xdr:rowOff>
    </xdr:from>
    <xdr:ext cx="7878362" cy="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9D7CCA80-51FE-4108-A911-617AAE0D6A2E}"/>
            </a:ext>
          </a:extLst>
        </xdr:cNvPr>
        <xdr:cNvSpPr/>
      </xdr:nvSpPr>
      <xdr:spPr>
        <a:xfrm>
          <a:off x="1084529" y="33036510"/>
          <a:ext cx="7878362" cy="0"/>
        </a:xfrm>
        <a:custGeom>
          <a:avLst/>
          <a:gdLst/>
          <a:ahLst/>
          <a:cxnLst/>
          <a:rect l="0" t="0" r="0" b="0"/>
          <a:pathLst>
            <a:path w="7712709">
              <a:moveTo>
                <a:pt x="0" y="0"/>
              </a:moveTo>
              <a:lnTo>
                <a:pt x="7712709" y="0"/>
              </a:lnTo>
            </a:path>
          </a:pathLst>
        </a:custGeom>
        <a:ln w="6096">
          <a:solidFill>
            <a:srgbClr val="C5D9F0"/>
          </a:solidFill>
        </a:ln>
      </xdr:spPr>
    </xdr:sp>
    <xdr:clientData/>
  </xdr:oneCellAnchor>
  <xdr:oneCellAnchor>
    <xdr:from>
      <xdr:col>0</xdr:col>
      <xdr:colOff>0</xdr:colOff>
      <xdr:row>271</xdr:row>
      <xdr:rowOff>103630</xdr:rowOff>
    </xdr:from>
    <xdr:ext cx="0" cy="53975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70356D87-9CE1-45E1-BD40-3A7EEFE120A3}"/>
            </a:ext>
          </a:extLst>
        </xdr:cNvPr>
        <xdr:cNvSpPr/>
      </xdr:nvSpPr>
      <xdr:spPr>
        <a:xfrm>
          <a:off x="0" y="43985305"/>
          <a:ext cx="0" cy="539750"/>
        </a:xfrm>
        <a:custGeom>
          <a:avLst/>
          <a:gdLst/>
          <a:ahLst/>
          <a:cxnLst/>
          <a:rect l="0" t="0" r="0" b="0"/>
          <a:pathLst>
            <a:path h="539750">
              <a:moveTo>
                <a:pt x="0" y="0"/>
              </a:moveTo>
              <a:lnTo>
                <a:pt x="0" y="539495"/>
              </a:lnTo>
            </a:path>
          </a:pathLst>
        </a:custGeom>
        <a:ln w="6095">
          <a:solidFill>
            <a:srgbClr val="C5D9F0"/>
          </a:solidFill>
        </a:ln>
      </xdr:spPr>
    </xdr:sp>
    <xdr:clientData/>
  </xdr:oneCellAnchor>
  <xdr:oneCellAnchor>
    <xdr:from>
      <xdr:col>12</xdr:col>
      <xdr:colOff>9347</xdr:colOff>
      <xdr:row>239</xdr:row>
      <xdr:rowOff>107290</xdr:rowOff>
    </xdr:from>
    <xdr:ext cx="5778500" cy="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57BFCFE1-24D3-4C9D-8E94-2FCFC7FFC67B}"/>
            </a:ext>
          </a:extLst>
        </xdr:cNvPr>
        <xdr:cNvSpPr/>
      </xdr:nvSpPr>
      <xdr:spPr>
        <a:xfrm>
          <a:off x="6410147" y="38807365"/>
          <a:ext cx="5778500" cy="0"/>
        </a:xfrm>
        <a:custGeom>
          <a:avLst/>
          <a:gdLst/>
          <a:ahLst/>
          <a:cxnLst/>
          <a:rect l="0" t="0" r="0" b="0"/>
          <a:pathLst>
            <a:path w="5778500">
              <a:moveTo>
                <a:pt x="0" y="0"/>
              </a:moveTo>
              <a:lnTo>
                <a:pt x="5778373" y="0"/>
              </a:lnTo>
            </a:path>
          </a:pathLst>
        </a:custGeom>
        <a:ln w="6096">
          <a:solidFill>
            <a:srgbClr val="FFFFFF"/>
          </a:solidFill>
        </a:ln>
      </xdr:spPr>
    </xdr:sp>
    <xdr:clientData/>
  </xdr:oneCellAnchor>
  <xdr:oneCellAnchor>
    <xdr:from>
      <xdr:col>12</xdr:col>
      <xdr:colOff>9347</xdr:colOff>
      <xdr:row>240</xdr:row>
      <xdr:rowOff>167640</xdr:rowOff>
    </xdr:from>
    <xdr:ext cx="5780405" cy="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2F246EE0-7368-4987-99FA-46893B554619}"/>
            </a:ext>
          </a:extLst>
        </xdr:cNvPr>
        <xdr:cNvSpPr/>
      </xdr:nvSpPr>
      <xdr:spPr>
        <a:xfrm>
          <a:off x="6410147" y="39020115"/>
          <a:ext cx="5780405" cy="0"/>
        </a:xfrm>
        <a:custGeom>
          <a:avLst/>
          <a:gdLst/>
          <a:ahLst/>
          <a:cxnLst/>
          <a:rect l="0" t="0" r="0" b="0"/>
          <a:pathLst>
            <a:path w="5780405">
              <a:moveTo>
                <a:pt x="0" y="0"/>
              </a:moveTo>
              <a:lnTo>
                <a:pt x="5779897" y="0"/>
              </a:lnTo>
            </a:path>
          </a:pathLst>
        </a:custGeom>
        <a:ln w="6096">
          <a:solidFill>
            <a:srgbClr val="C5D9F0"/>
          </a:solidFill>
        </a:ln>
      </xdr:spPr>
    </xdr:sp>
    <xdr:clientData/>
  </xdr:oneCellAnchor>
  <xdr:oneCellAnchor>
    <xdr:from>
      <xdr:col>2</xdr:col>
      <xdr:colOff>17729</xdr:colOff>
      <xdr:row>240</xdr:row>
      <xdr:rowOff>403861</xdr:rowOff>
    </xdr:from>
    <xdr:ext cx="7878362" cy="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4BCBB2C-D040-4861-B79C-6E81BD49B527}"/>
            </a:ext>
          </a:extLst>
        </xdr:cNvPr>
        <xdr:cNvSpPr/>
      </xdr:nvSpPr>
      <xdr:spPr>
        <a:xfrm>
          <a:off x="1084529" y="39027736"/>
          <a:ext cx="7878362" cy="0"/>
        </a:xfrm>
        <a:custGeom>
          <a:avLst/>
          <a:gdLst/>
          <a:ahLst/>
          <a:cxnLst/>
          <a:rect l="0" t="0" r="0" b="0"/>
          <a:pathLst>
            <a:path w="7712709">
              <a:moveTo>
                <a:pt x="0" y="0"/>
              </a:moveTo>
              <a:lnTo>
                <a:pt x="7712709" y="0"/>
              </a:lnTo>
            </a:path>
          </a:pathLst>
        </a:custGeom>
        <a:ln w="6096">
          <a:solidFill>
            <a:srgbClr val="C5D9F0"/>
          </a:solidFill>
        </a:ln>
      </xdr:spPr>
    </xdr:sp>
    <xdr:clientData/>
  </xdr:oneCellAnchor>
  <xdr:oneCellAnchor>
    <xdr:from>
      <xdr:col>0</xdr:col>
      <xdr:colOff>0</xdr:colOff>
      <xdr:row>312</xdr:row>
      <xdr:rowOff>103630</xdr:rowOff>
    </xdr:from>
    <xdr:ext cx="0" cy="53975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180672C9-31ED-46F3-BE75-6B2FCC958B93}"/>
            </a:ext>
          </a:extLst>
        </xdr:cNvPr>
        <xdr:cNvSpPr/>
      </xdr:nvSpPr>
      <xdr:spPr>
        <a:xfrm>
          <a:off x="0" y="50624230"/>
          <a:ext cx="0" cy="539750"/>
        </a:xfrm>
        <a:custGeom>
          <a:avLst/>
          <a:gdLst/>
          <a:ahLst/>
          <a:cxnLst/>
          <a:rect l="0" t="0" r="0" b="0"/>
          <a:pathLst>
            <a:path h="539750">
              <a:moveTo>
                <a:pt x="0" y="0"/>
              </a:moveTo>
              <a:lnTo>
                <a:pt x="0" y="539495"/>
              </a:lnTo>
            </a:path>
          </a:pathLst>
        </a:custGeom>
        <a:ln w="6095">
          <a:solidFill>
            <a:srgbClr val="C5D9F0"/>
          </a:solidFill>
        </a:ln>
      </xdr:spPr>
    </xdr:sp>
    <xdr:clientData/>
  </xdr:oneCellAnchor>
  <xdr:oneCellAnchor>
    <xdr:from>
      <xdr:col>2</xdr:col>
      <xdr:colOff>17729</xdr:colOff>
      <xdr:row>289</xdr:row>
      <xdr:rowOff>111778</xdr:rowOff>
    </xdr:from>
    <xdr:ext cx="7878362" cy="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809BE1BA-64C3-4D70-8D31-780C546B3772}"/>
            </a:ext>
          </a:extLst>
        </xdr:cNvPr>
        <xdr:cNvSpPr/>
      </xdr:nvSpPr>
      <xdr:spPr>
        <a:xfrm>
          <a:off x="1084529" y="46908103"/>
          <a:ext cx="7878362" cy="0"/>
        </a:xfrm>
        <a:custGeom>
          <a:avLst/>
          <a:gdLst/>
          <a:ahLst/>
          <a:cxnLst/>
          <a:rect l="0" t="0" r="0" b="0"/>
          <a:pathLst>
            <a:path w="7712709">
              <a:moveTo>
                <a:pt x="0" y="0"/>
              </a:moveTo>
              <a:lnTo>
                <a:pt x="7712709" y="0"/>
              </a:lnTo>
            </a:path>
          </a:pathLst>
        </a:custGeom>
        <a:ln w="6096">
          <a:solidFill>
            <a:srgbClr val="C5D9F0"/>
          </a:solidFill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13</xdr:row>
      <xdr:rowOff>0</xdr:rowOff>
    </xdr:from>
    <xdr:to>
      <xdr:col>9</xdr:col>
      <xdr:colOff>107950</xdr:colOff>
      <xdr:row>13</xdr:row>
      <xdr:rowOff>107950</xdr:rowOff>
    </xdr:to>
    <xdr:pic>
      <xdr:nvPicPr>
        <xdr:cNvPr id="23" name="Picture 22" descr="best rate">
          <a:extLst>
            <a:ext uri="{FF2B5EF4-FFF2-40B4-BE49-F238E27FC236}">
              <a16:creationId xmlns:a16="http://schemas.microsoft.com/office/drawing/2014/main" id="{D511A14B-C439-476A-A79A-111DF239609F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8384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54</xdr:row>
      <xdr:rowOff>0</xdr:rowOff>
    </xdr:from>
    <xdr:to>
      <xdr:col>8</xdr:col>
      <xdr:colOff>107950</xdr:colOff>
      <xdr:row>54</xdr:row>
      <xdr:rowOff>107950</xdr:rowOff>
    </xdr:to>
    <xdr:pic>
      <xdr:nvPicPr>
        <xdr:cNvPr id="24" name="Picture 23" descr="best rate">
          <a:extLst>
            <a:ext uri="{FF2B5EF4-FFF2-40B4-BE49-F238E27FC236}">
              <a16:creationId xmlns:a16="http://schemas.microsoft.com/office/drawing/2014/main" id="{393BB912-6CE7-4A9F-88D3-D08550E5B6B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22110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6</xdr:col>
      <xdr:colOff>95250</xdr:colOff>
      <xdr:row>157</xdr:row>
      <xdr:rowOff>146050</xdr:rowOff>
    </xdr:to>
    <xdr:pic>
      <xdr:nvPicPr>
        <xdr:cNvPr id="25" name="Picture 24" descr="down arrow">
          <a:extLst>
            <a:ext uri="{FF2B5EF4-FFF2-40B4-BE49-F238E27FC236}">
              <a16:creationId xmlns:a16="http://schemas.microsoft.com/office/drawing/2014/main" id="{90D2C183-51E1-46B7-9D8B-A42C57BF9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448500"/>
          <a:ext cx="95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162</xdr:row>
      <xdr:rowOff>0</xdr:rowOff>
    </xdr:from>
    <xdr:to>
      <xdr:col>6</xdr:col>
      <xdr:colOff>95250</xdr:colOff>
      <xdr:row>162</xdr:row>
      <xdr:rowOff>146050</xdr:rowOff>
    </xdr:to>
    <xdr:pic>
      <xdr:nvPicPr>
        <xdr:cNvPr id="26" name="Picture 25" descr="down arrow">
          <a:extLst>
            <a:ext uri="{FF2B5EF4-FFF2-40B4-BE49-F238E27FC236}">
              <a16:creationId xmlns:a16="http://schemas.microsoft.com/office/drawing/2014/main" id="{43452291-E740-4FD2-A68D-D28A10317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3369250"/>
          <a:ext cx="95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157</xdr:row>
      <xdr:rowOff>0</xdr:rowOff>
    </xdr:from>
    <xdr:to>
      <xdr:col>7</xdr:col>
      <xdr:colOff>95250</xdr:colOff>
      <xdr:row>157</xdr:row>
      <xdr:rowOff>146050</xdr:rowOff>
    </xdr:to>
    <xdr:pic>
      <xdr:nvPicPr>
        <xdr:cNvPr id="27" name="Picture 26" descr="down arrow">
          <a:extLst>
            <a:ext uri="{FF2B5EF4-FFF2-40B4-BE49-F238E27FC236}">
              <a16:creationId xmlns:a16="http://schemas.microsoft.com/office/drawing/2014/main" id="{A3A8C30D-4548-49AE-A8DD-9D12A9F59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448500"/>
          <a:ext cx="95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162</xdr:row>
      <xdr:rowOff>0</xdr:rowOff>
    </xdr:from>
    <xdr:to>
      <xdr:col>7</xdr:col>
      <xdr:colOff>95250</xdr:colOff>
      <xdr:row>162</xdr:row>
      <xdr:rowOff>146050</xdr:rowOff>
    </xdr:to>
    <xdr:pic>
      <xdr:nvPicPr>
        <xdr:cNvPr id="28" name="Picture 27" descr="down arrow">
          <a:extLst>
            <a:ext uri="{FF2B5EF4-FFF2-40B4-BE49-F238E27FC236}">
              <a16:creationId xmlns:a16="http://schemas.microsoft.com/office/drawing/2014/main" id="{BAED938C-221F-4B58-A493-41F9C38E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3369250"/>
          <a:ext cx="95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157</xdr:row>
      <xdr:rowOff>0</xdr:rowOff>
    </xdr:from>
    <xdr:to>
      <xdr:col>8</xdr:col>
      <xdr:colOff>95250</xdr:colOff>
      <xdr:row>157</xdr:row>
      <xdr:rowOff>146050</xdr:rowOff>
    </xdr:to>
    <xdr:pic>
      <xdr:nvPicPr>
        <xdr:cNvPr id="29" name="Picture 28" descr="down arrow">
          <a:extLst>
            <a:ext uri="{FF2B5EF4-FFF2-40B4-BE49-F238E27FC236}">
              <a16:creationId xmlns:a16="http://schemas.microsoft.com/office/drawing/2014/main" id="{8809C376-EC22-462C-89B6-3BC2C5667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448500"/>
          <a:ext cx="95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162</xdr:row>
      <xdr:rowOff>0</xdr:rowOff>
    </xdr:from>
    <xdr:to>
      <xdr:col>8</xdr:col>
      <xdr:colOff>95250</xdr:colOff>
      <xdr:row>162</xdr:row>
      <xdr:rowOff>146050</xdr:rowOff>
    </xdr:to>
    <xdr:pic>
      <xdr:nvPicPr>
        <xdr:cNvPr id="30" name="Picture 29" descr="down arrow">
          <a:extLst>
            <a:ext uri="{FF2B5EF4-FFF2-40B4-BE49-F238E27FC236}">
              <a16:creationId xmlns:a16="http://schemas.microsoft.com/office/drawing/2014/main" id="{A87A610F-368E-486E-A2EB-DB17C5EA0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3369250"/>
          <a:ext cx="95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268</xdr:row>
      <xdr:rowOff>0</xdr:rowOff>
    </xdr:from>
    <xdr:to>
      <xdr:col>8</xdr:col>
      <xdr:colOff>95250</xdr:colOff>
      <xdr:row>268</xdr:row>
      <xdr:rowOff>146050</xdr:rowOff>
    </xdr:to>
    <xdr:pic>
      <xdr:nvPicPr>
        <xdr:cNvPr id="31" name="Picture 30" descr="up arrow">
          <a:extLst>
            <a:ext uri="{FF2B5EF4-FFF2-40B4-BE49-F238E27FC236}">
              <a16:creationId xmlns:a16="http://schemas.microsoft.com/office/drawing/2014/main" id="{1519BBF1-4B01-4E35-8C8B-7BB09538B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57404000"/>
          <a:ext cx="95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357</xdr:row>
      <xdr:rowOff>0</xdr:rowOff>
    </xdr:from>
    <xdr:to>
      <xdr:col>10</xdr:col>
      <xdr:colOff>107950</xdr:colOff>
      <xdr:row>357</xdr:row>
      <xdr:rowOff>107950</xdr:rowOff>
    </xdr:to>
    <xdr:pic>
      <xdr:nvPicPr>
        <xdr:cNvPr id="32" name="Picture 31" descr="best rate">
          <a:extLst>
            <a:ext uri="{FF2B5EF4-FFF2-40B4-BE49-F238E27FC236}">
              <a16:creationId xmlns:a16="http://schemas.microsoft.com/office/drawing/2014/main" id="{1DCD1822-852A-4F79-986C-62EB311B411F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63016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415</xdr:row>
      <xdr:rowOff>0</xdr:rowOff>
    </xdr:from>
    <xdr:to>
      <xdr:col>11</xdr:col>
      <xdr:colOff>107950</xdr:colOff>
      <xdr:row>415</xdr:row>
      <xdr:rowOff>107950</xdr:rowOff>
    </xdr:to>
    <xdr:pic>
      <xdr:nvPicPr>
        <xdr:cNvPr id="33" name="Picture 32" descr="best rate">
          <a:extLst>
            <a:ext uri="{FF2B5EF4-FFF2-40B4-BE49-F238E27FC236}">
              <a16:creationId xmlns:a16="http://schemas.microsoft.com/office/drawing/2014/main" id="{ED782A8F-D0EA-4C92-A239-58081263B9D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88303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415</xdr:row>
      <xdr:rowOff>0</xdr:rowOff>
    </xdr:from>
    <xdr:to>
      <xdr:col>12</xdr:col>
      <xdr:colOff>107950</xdr:colOff>
      <xdr:row>415</xdr:row>
      <xdr:rowOff>107950</xdr:rowOff>
    </xdr:to>
    <xdr:pic>
      <xdr:nvPicPr>
        <xdr:cNvPr id="34" name="Picture 33" descr="best rate">
          <a:extLst>
            <a:ext uri="{FF2B5EF4-FFF2-40B4-BE49-F238E27FC236}">
              <a16:creationId xmlns:a16="http://schemas.microsoft.com/office/drawing/2014/main" id="{319B8434-0832-4D4E-B32E-CD0CEF86AF7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8303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415</xdr:row>
      <xdr:rowOff>0</xdr:rowOff>
    </xdr:from>
    <xdr:to>
      <xdr:col>13</xdr:col>
      <xdr:colOff>107950</xdr:colOff>
      <xdr:row>415</xdr:row>
      <xdr:rowOff>107950</xdr:rowOff>
    </xdr:to>
    <xdr:pic>
      <xdr:nvPicPr>
        <xdr:cNvPr id="35" name="Picture 34" descr="best rate">
          <a:extLst>
            <a:ext uri="{FF2B5EF4-FFF2-40B4-BE49-F238E27FC236}">
              <a16:creationId xmlns:a16="http://schemas.microsoft.com/office/drawing/2014/main" id="{1AA94644-32B9-4FA8-BAFC-0AD62E31BB7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8830310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485</xdr:row>
      <xdr:rowOff>0</xdr:rowOff>
    </xdr:from>
    <xdr:to>
      <xdr:col>6</xdr:col>
      <xdr:colOff>107950</xdr:colOff>
      <xdr:row>485</xdr:row>
      <xdr:rowOff>107950</xdr:rowOff>
    </xdr:to>
    <xdr:pic>
      <xdr:nvPicPr>
        <xdr:cNvPr id="36" name="Picture 35" descr="best rate">
          <a:extLst>
            <a:ext uri="{FF2B5EF4-FFF2-40B4-BE49-F238E27FC236}">
              <a16:creationId xmlns:a16="http://schemas.microsoft.com/office/drawing/2014/main" id="{D0B0CA33-67E6-4B85-B07A-ABD99D14C7CD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33335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888</xdr:row>
      <xdr:rowOff>0</xdr:rowOff>
    </xdr:from>
    <xdr:to>
      <xdr:col>4</xdr:col>
      <xdr:colOff>107950</xdr:colOff>
      <xdr:row>888</xdr:row>
      <xdr:rowOff>107950</xdr:rowOff>
    </xdr:to>
    <xdr:pic>
      <xdr:nvPicPr>
        <xdr:cNvPr id="37" name="Picture 36" descr="best rate">
          <a:extLst>
            <a:ext uri="{FF2B5EF4-FFF2-40B4-BE49-F238E27FC236}">
              <a16:creationId xmlns:a16="http://schemas.microsoft.com/office/drawing/2014/main" id="{88CE4F7A-D2FB-43D5-BA25-B1E37221286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2060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888</xdr:row>
      <xdr:rowOff>0</xdr:rowOff>
    </xdr:from>
    <xdr:to>
      <xdr:col>5</xdr:col>
      <xdr:colOff>107950</xdr:colOff>
      <xdr:row>888</xdr:row>
      <xdr:rowOff>107950</xdr:rowOff>
    </xdr:to>
    <xdr:pic>
      <xdr:nvPicPr>
        <xdr:cNvPr id="38" name="Picture 37" descr="best rate">
          <a:extLst>
            <a:ext uri="{FF2B5EF4-FFF2-40B4-BE49-F238E27FC236}">
              <a16:creationId xmlns:a16="http://schemas.microsoft.com/office/drawing/2014/main" id="{2CDCE353-4EC0-499C-BF2E-33CBE536724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2060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888</xdr:row>
      <xdr:rowOff>0</xdr:rowOff>
    </xdr:from>
    <xdr:to>
      <xdr:col>7</xdr:col>
      <xdr:colOff>107950</xdr:colOff>
      <xdr:row>888</xdr:row>
      <xdr:rowOff>107950</xdr:rowOff>
    </xdr:to>
    <xdr:pic>
      <xdr:nvPicPr>
        <xdr:cNvPr id="39" name="Picture 38" descr="best rate">
          <a:extLst>
            <a:ext uri="{FF2B5EF4-FFF2-40B4-BE49-F238E27FC236}">
              <a16:creationId xmlns:a16="http://schemas.microsoft.com/office/drawing/2014/main" id="{D21E1A78-4A47-469C-9B12-95D9B7D9F92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2060850"/>
          <a:ext cx="107950" cy="10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895</xdr:row>
      <xdr:rowOff>0</xdr:rowOff>
    </xdr:from>
    <xdr:to>
      <xdr:col>7</xdr:col>
      <xdr:colOff>95250</xdr:colOff>
      <xdr:row>895</xdr:row>
      <xdr:rowOff>146050</xdr:rowOff>
    </xdr:to>
    <xdr:pic>
      <xdr:nvPicPr>
        <xdr:cNvPr id="40" name="Picture 39" descr="down arrow">
          <a:extLst>
            <a:ext uri="{FF2B5EF4-FFF2-40B4-BE49-F238E27FC236}">
              <a16:creationId xmlns:a16="http://schemas.microsoft.com/office/drawing/2014/main" id="{BC2306C3-5BCB-46CF-B28E-CD1BA7B56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3851550"/>
          <a:ext cx="95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901</xdr:row>
      <xdr:rowOff>0</xdr:rowOff>
    </xdr:from>
    <xdr:to>
      <xdr:col>7</xdr:col>
      <xdr:colOff>95250</xdr:colOff>
      <xdr:row>901</xdr:row>
      <xdr:rowOff>146050</xdr:rowOff>
    </xdr:to>
    <xdr:pic>
      <xdr:nvPicPr>
        <xdr:cNvPr id="41" name="Picture 40" descr="down arrow">
          <a:extLst>
            <a:ext uri="{FF2B5EF4-FFF2-40B4-BE49-F238E27FC236}">
              <a16:creationId xmlns:a16="http://schemas.microsoft.com/office/drawing/2014/main" id="{5096C774-50E4-4E77-AC78-7F931D1E5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4956450"/>
          <a:ext cx="95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907</xdr:row>
      <xdr:rowOff>0</xdr:rowOff>
    </xdr:from>
    <xdr:to>
      <xdr:col>7</xdr:col>
      <xdr:colOff>95250</xdr:colOff>
      <xdr:row>907</xdr:row>
      <xdr:rowOff>146050</xdr:rowOff>
    </xdr:to>
    <xdr:pic>
      <xdr:nvPicPr>
        <xdr:cNvPr id="42" name="Picture 41" descr="down arrow">
          <a:extLst>
            <a:ext uri="{FF2B5EF4-FFF2-40B4-BE49-F238E27FC236}">
              <a16:creationId xmlns:a16="http://schemas.microsoft.com/office/drawing/2014/main" id="{B58BADBF-38CF-4956-9992-13A5187F9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6061350"/>
          <a:ext cx="95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913</xdr:row>
      <xdr:rowOff>0</xdr:rowOff>
    </xdr:from>
    <xdr:to>
      <xdr:col>7</xdr:col>
      <xdr:colOff>95250</xdr:colOff>
      <xdr:row>913</xdr:row>
      <xdr:rowOff>146050</xdr:rowOff>
    </xdr:to>
    <xdr:pic>
      <xdr:nvPicPr>
        <xdr:cNvPr id="43" name="Picture 42" descr="down arrow">
          <a:extLst>
            <a:ext uri="{FF2B5EF4-FFF2-40B4-BE49-F238E27FC236}">
              <a16:creationId xmlns:a16="http://schemas.microsoft.com/office/drawing/2014/main" id="{CAE989BE-7065-48FE-B371-237F50F42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87667900"/>
          <a:ext cx="95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cxSubmitStdSPDA('REPORT-REQW-SPDA-CNTRL','PRD','CANXSPDA','%20','spdaprd0823seco0001.html')" TargetMode="External"/><Relationship Id="rId21" Type="http://schemas.openxmlformats.org/officeDocument/2006/relationships/hyperlink" Target="javascript:cxSubmitStdSPDA('REPORT-REQW-SPDA-CNTRL','CHG','CANXSPDA','%20','spdachg0796stvo.html')" TargetMode="External"/><Relationship Id="rId42" Type="http://schemas.openxmlformats.org/officeDocument/2006/relationships/hyperlink" Target="javascript:cxSubmitStdSPDA('REPORT-REQW-SPDA-CNTRL','PRD','CANXSPDA','%20','spdaprd0433sec.html')" TargetMode="External"/><Relationship Id="rId47" Type="http://schemas.openxmlformats.org/officeDocument/2006/relationships/hyperlink" Target="javascript:cxSubmitStdSPDA('REPORT-REQW-SPDA-CNTRL','PRD','CANXSPDA','%20','spdaprd0619expe0002.html')" TargetMode="External"/><Relationship Id="rId63" Type="http://schemas.openxmlformats.org/officeDocument/2006/relationships/hyperlink" Target="javascript:cxSubmitStdSPDA('REPORT-REQW-SPDA-CNTRL','PRD','CANXSPDA','%20','spdaprd0850se3aca.html')" TargetMode="External"/><Relationship Id="rId68" Type="http://schemas.openxmlformats.org/officeDocument/2006/relationships/hyperlink" Target="javascript:cxSubmitStdSPDA('REPORT-REQW-SPDA-CNTRL','PRD','CANXSPDA','%20','spdaprd0850slc5-ny.html')" TargetMode="External"/><Relationship Id="rId84" Type="http://schemas.openxmlformats.org/officeDocument/2006/relationships/hyperlink" Target="javascript:cxSubmitStdSPDA('REPORT-REQW-SPDA-CNTRL','PRD','CANXSPDA','%20','spdaprd1020step0002.html')" TargetMode="External"/><Relationship Id="rId89" Type="http://schemas.openxmlformats.org/officeDocument/2006/relationships/hyperlink" Target="javascript:cxSubmitStdSPDA('REPORT-REQW-SPDA-002','SRT','CANXSPDA','09','%20')" TargetMode="External"/><Relationship Id="rId7" Type="http://schemas.openxmlformats.org/officeDocument/2006/relationships/hyperlink" Target="javascript:cxSubmitStdSPDA('REPORT-REQW-SPDA-CNTRL','PRD','CANXSPDA','%20','spdaprd1043fel10003.html')" TargetMode="External"/><Relationship Id="rId71" Type="http://schemas.openxmlformats.org/officeDocument/2006/relationships/hyperlink" Target="javascript:cxSubmitStdSPDA('REPORT-REQW-SPDA-CNTRL','PRD','CANXSPDA','%20','spdaprd0850slf-ny.html')" TargetMode="External"/><Relationship Id="rId92" Type="http://schemas.openxmlformats.org/officeDocument/2006/relationships/hyperlink" Target="javascript:cxSubmitStdSPDA('REPORT-REQW-SPDA-002','SRT','CANXSPDA','07','%20')" TargetMode="External"/><Relationship Id="rId2" Type="http://schemas.openxmlformats.org/officeDocument/2006/relationships/hyperlink" Target="javascript:cxSubmitStdSPDA('REPORT-REQW-SPDA-CNTRL','PRD','CANXSPDA','%20','spdaprd0812fara0001.html')" TargetMode="External"/><Relationship Id="rId16" Type="http://schemas.openxmlformats.org/officeDocument/2006/relationships/hyperlink" Target="javascript:cxSubmitStdSPDA('REPORT-REQW-SPDA-CNTRL','PRD','CANXSPDA','%20','spdaprd0682rpat0001.html')" TargetMode="External"/><Relationship Id="rId29" Type="http://schemas.openxmlformats.org/officeDocument/2006/relationships/hyperlink" Target="javascript:cxSubmitStdSPDA('REPORT-REQW-SPDA-CNTRL','PRD','CANXSPDA','%20','spdaprd0719mv050001.html')" TargetMode="External"/><Relationship Id="rId107" Type="http://schemas.openxmlformats.org/officeDocument/2006/relationships/drawing" Target="../drawings/drawing2.xml"/><Relationship Id="rId11" Type="http://schemas.openxmlformats.org/officeDocument/2006/relationships/hyperlink" Target="javascript:cxSubmitStdSPDA('REPORT-REQW-SPDA-CNTRL','PRD','CANXSPDA','%20','spdaprd1043sta50002.html')" TargetMode="External"/><Relationship Id="rId24" Type="http://schemas.openxmlformats.org/officeDocument/2006/relationships/hyperlink" Target="javascript:cxSubmitStdSPDA('REPORT-REQW-SPDA-CNTRL','PRD','CANXSPDA','%20','spdaprd0964live-ny.html')" TargetMode="External"/><Relationship Id="rId32" Type="http://schemas.openxmlformats.org/officeDocument/2006/relationships/hyperlink" Target="javascript:cxSubmitStdSPDA('REPORT-REQW-SPDA-CNTRL','PRD','CANXSPDA','%20','spdaprd0719menn0001.html')" TargetMode="External"/><Relationship Id="rId37" Type="http://schemas.openxmlformats.org/officeDocument/2006/relationships/hyperlink" Target="javascript:cxSubmitStdSPDA('REPORT-REQW-SPDA-CNTRL','PRD','CANXSPDA','%20','spdaprd0504segw0004.html')" TargetMode="External"/><Relationship Id="rId40" Type="http://schemas.openxmlformats.org/officeDocument/2006/relationships/hyperlink" Target="javascript:cxSubmitStdSPDA('REPORT-REQW-SPDA-CNTRL','PRD','CANXSPDA','%20','spdaprd0433stc2.html')" TargetMode="External"/><Relationship Id="rId45" Type="http://schemas.openxmlformats.org/officeDocument/2006/relationships/hyperlink" Target="javascript:cxSubmitStdSPDA('REPORT-REQW-SPDA-CNTRL','PRD','CANXSPDA','%20','spdaprd0619expp0002.html')" TargetMode="External"/><Relationship Id="rId53" Type="http://schemas.openxmlformats.org/officeDocument/2006/relationships/hyperlink" Target="javascript:cxSubmitStdSPDA('REPORT-REQW-SPDA-CNTRL','PRD','CANXSPDA','%20','spdaprd0230prony.html')" TargetMode="External"/><Relationship Id="rId58" Type="http://schemas.openxmlformats.org/officeDocument/2006/relationships/hyperlink" Target="javascript:cxSubmitStdSPDA('REPORT-REQW-SPDA-CNTRL','PRD','CANXSPDA','%20','spdaprd0850cus7-ny.html')" TargetMode="External"/><Relationship Id="rId66" Type="http://schemas.openxmlformats.org/officeDocument/2006/relationships/hyperlink" Target="javascript:cxSubmitStdSPDA('REPORT-REQW-SPDA-CNTRL','PRD','CANXSPDA','%20','spdaprd0850sl3-ny.html')" TargetMode="External"/><Relationship Id="rId74" Type="http://schemas.openxmlformats.org/officeDocument/2006/relationships/hyperlink" Target="javascript:cxSubmitStdSPDA('REPORT-REQW-SPDA-CNTRL','PRD','CANXSPDA','%20','spdaprd0850slff-ny.html')" TargetMode="External"/><Relationship Id="rId79" Type="http://schemas.openxmlformats.org/officeDocument/2006/relationships/hyperlink" Target="javascript:cxSubmitStdSPDA('REPORT-REQW-SPDA-CNTRL','CHG','CANXSPDA','%20','spdachg1020smat0002.html')" TargetMode="External"/><Relationship Id="rId87" Type="http://schemas.openxmlformats.org/officeDocument/2006/relationships/hyperlink" Target="javascript:cxSubmitStdSPDA('REPORT-REQW-SPDA-002','SRT','CANXSPDA','10','%20')" TargetMode="External"/><Relationship Id="rId102" Type="http://schemas.openxmlformats.org/officeDocument/2006/relationships/hyperlink" Target="javascript:cxSubmitStdSPDA('REPORT-REQW-SPDA-002','SRT','CANXSPDA','02','%20')" TargetMode="External"/><Relationship Id="rId5" Type="http://schemas.openxmlformats.org/officeDocument/2006/relationships/hyperlink" Target="javascript:cxSubmitStdSPDA('REPORT-REQW-SPDA-CNTRL','PRD','CANXSPDA','%20','spdaprd1043fecc0006.html')" TargetMode="External"/><Relationship Id="rId61" Type="http://schemas.openxmlformats.org/officeDocument/2006/relationships/hyperlink" Target="javascript:cxSubmitStdSPDA('REPORT-REQW-SPDA-CNTRL','PRD','CANXSPDA','%20','spdaprd0850se3bca.html')" TargetMode="External"/><Relationship Id="rId82" Type="http://schemas.openxmlformats.org/officeDocument/2006/relationships/hyperlink" Target="javascript:cxSubmitStdSPDA('REPORT-REQW-SPDA-CNTRL','PRD','CANXSPDA','%20','spdaprd1020smst0002.html')" TargetMode="External"/><Relationship Id="rId90" Type="http://schemas.openxmlformats.org/officeDocument/2006/relationships/hyperlink" Target="javascript:cxSubmitStdSPDA('REPORT-REQW-SPDA-002','SRT','CANXSPDA','08','%20')" TargetMode="External"/><Relationship Id="rId95" Type="http://schemas.openxmlformats.org/officeDocument/2006/relationships/hyperlink" Target="javascript:cxSubmitStdSPDA('REPORT-REQW-SPDA-002','SRT','CANXSPDA','06','%20')" TargetMode="External"/><Relationship Id="rId19" Type="http://schemas.openxmlformats.org/officeDocument/2006/relationships/hyperlink" Target="javascript:cxSubmitStdSPDA('REPORT-REQW-SPDA-CNTRL','CHG','CANXSPDA','%20','spdachg0796stvo.html')" TargetMode="External"/><Relationship Id="rId14" Type="http://schemas.openxmlformats.org/officeDocument/2006/relationships/hyperlink" Target="javascript:cxSubmitStdSPDA('REPORT-REQW-SPDA-CNTRL','PRD','CANXSPDA','%20','spdaprd1043sta20001.html')" TargetMode="External"/><Relationship Id="rId22" Type="http://schemas.openxmlformats.org/officeDocument/2006/relationships/hyperlink" Target="javascript:cxSubmitStdSPDA('REPORT-REQW-SPDA-CNTRL','CHG','CANXSPDA','%20','spdachg0796stvo.html')" TargetMode="External"/><Relationship Id="rId27" Type="http://schemas.openxmlformats.org/officeDocument/2006/relationships/hyperlink" Target="javascript:cxSubmitStdSPDA('REPORT-REQW-SPDA-CNTRL','PRD','CANXSPDA','%20','spdaprd0823secf0002.html')" TargetMode="External"/><Relationship Id="rId30" Type="http://schemas.openxmlformats.org/officeDocument/2006/relationships/hyperlink" Target="javascript:cxSubmitStdSPDA('REPORT-REQW-SPDA-CNTRL','PRD','CANXSPDA','%20','spdaprd0719mv070001.html')" TargetMode="External"/><Relationship Id="rId35" Type="http://schemas.openxmlformats.org/officeDocument/2006/relationships/hyperlink" Target="javascript:cxSubmitStdSPDA('REPORT-REQW-SPDA-CNTRL','PRD','CANXSPDA','%20','spdaprd0504segt0004.html')" TargetMode="External"/><Relationship Id="rId43" Type="http://schemas.openxmlformats.org/officeDocument/2006/relationships/hyperlink" Target="javascript:cxSubmitStdSPDA('REPORT-REQW-SPDA-CNTRL','PRD','CANXSPDA','%20','spdaprd0619frot0004.html')" TargetMode="External"/><Relationship Id="rId48" Type="http://schemas.openxmlformats.org/officeDocument/2006/relationships/hyperlink" Target="javascript:cxSubmitStdSPDA('REPORT-REQW-SPDA-CNTRL','PRD','CANXSPDA','%20','spdaprd0230fut10003.html')" TargetMode="External"/><Relationship Id="rId56" Type="http://schemas.openxmlformats.org/officeDocument/2006/relationships/hyperlink" Target="javascript:cxSubmitStdSPDA('REPORT-REQW-SPDA-CNTRL','PRD','CANXSPDA','%20','spdaprd0850cf5w-ny.html')" TargetMode="External"/><Relationship Id="rId64" Type="http://schemas.openxmlformats.org/officeDocument/2006/relationships/hyperlink" Target="javascript:cxSubmitStdSPDA('REPORT-REQW-SPDA-CNTRL','PRD','CANXSPDA','%20','spdaprd0850se3d-ny.html')" TargetMode="External"/><Relationship Id="rId69" Type="http://schemas.openxmlformats.org/officeDocument/2006/relationships/hyperlink" Target="javascript:cxSubmitStdSPDA('REPORT-REQW-SPDA-CNTRL','PRD','CANXSPDA','%20','spdaprd0850sl2-ny.html')" TargetMode="External"/><Relationship Id="rId77" Type="http://schemas.openxmlformats.org/officeDocument/2006/relationships/hyperlink" Target="javascript:cxSubmitStdSPDA('REPORT-REQW-SPDA-CNTRL','PRD','CANXSPDA','%20','spdaprd1020mulr0001.html')" TargetMode="External"/><Relationship Id="rId100" Type="http://schemas.openxmlformats.org/officeDocument/2006/relationships/hyperlink" Target="javascript:cxSubmitStdSPDA('REPORT-REQW-SPDA-002','SRT','CANXSPDA','03','%20')" TargetMode="External"/><Relationship Id="rId105" Type="http://schemas.openxmlformats.org/officeDocument/2006/relationships/hyperlink" Target="javascript:cxSubmitStdSPDA('REPORT-REQW-SPDA-002','SRT','CANXSPDA','01','%20')" TargetMode="External"/><Relationship Id="rId8" Type="http://schemas.openxmlformats.org/officeDocument/2006/relationships/hyperlink" Target="javascript:cxSubmitStdSPDA('REPORT-REQW-SPDA-CNTRL','PRD','CANXSPDA','%20','spdaprd1043fel20004.html')" TargetMode="External"/><Relationship Id="rId51" Type="http://schemas.openxmlformats.org/officeDocument/2006/relationships/hyperlink" Target="javascript:cxSubmitStdSPDA('REPORT-REQW-SPDA-CNTRL','PRD','CANXSPDA','%20','spdaprd0230prsp0005.html')" TargetMode="External"/><Relationship Id="rId72" Type="http://schemas.openxmlformats.org/officeDocument/2006/relationships/hyperlink" Target="javascript:cxSubmitStdSPDA('REPORT-REQW-SPDA-CNTRL','PRD','CANXSPDA','%20','spdaprd0850slf7-ny.html')" TargetMode="External"/><Relationship Id="rId80" Type="http://schemas.openxmlformats.org/officeDocument/2006/relationships/hyperlink" Target="javascript:cxSubmitStdSPDA('REPORT-REQW-SPDA-CNTRL','PRD','CANXSPDA','%20','spdaprd1020sstp0002.html')" TargetMode="External"/><Relationship Id="rId85" Type="http://schemas.openxmlformats.org/officeDocument/2006/relationships/hyperlink" Target="javascript:cxSubmitStdSPDA('REPORT-REQW-SPDA-CNTRL','CHG','CANXSPDA','%20','spdachg1020step0002.html')" TargetMode="External"/><Relationship Id="rId93" Type="http://schemas.openxmlformats.org/officeDocument/2006/relationships/hyperlink" Target="javascript:cxSubmitStdSPDA('REPORT-REQW-SPDA-002','SRT','CANXSPDA','07','%20')" TargetMode="External"/><Relationship Id="rId98" Type="http://schemas.openxmlformats.org/officeDocument/2006/relationships/hyperlink" Target="javascript:cxSubmitStdSPDA('REPORT-REQW-SPDA-002','SRT','CANXSPDA','04','%20')" TargetMode="External"/><Relationship Id="rId3" Type="http://schemas.openxmlformats.org/officeDocument/2006/relationships/hyperlink" Target="javascript:cxSubmitStdSPDA('REPORT-REQW-SPDA-CNTRL','PRD','CANXSPDA','%20','spdaprd0812faro0001.html')" TargetMode="External"/><Relationship Id="rId12" Type="http://schemas.openxmlformats.org/officeDocument/2006/relationships/hyperlink" Target="javascript:cxSubmitStdSPDA('REPORT-REQW-SPDA-CNTRL','PRD','CANXSPDA','%20','spdaprd1043sta60001.html')" TargetMode="External"/><Relationship Id="rId17" Type="http://schemas.openxmlformats.org/officeDocument/2006/relationships/hyperlink" Target="javascript:cxSubmitStdSPDA('REPORT-REQW-SPDA-CNTRL','PRD','CANXSPDA','%20','spdaprd0796stvo.html')" TargetMode="External"/><Relationship Id="rId25" Type="http://schemas.openxmlformats.org/officeDocument/2006/relationships/hyperlink" Target="javascript:cxSubmitStdSPDA('REPORT-REQW-SPDA-CNTRL','PRD','CANXSPDA','%20','spdaprd0823sechca.html')" TargetMode="External"/><Relationship Id="rId33" Type="http://schemas.openxmlformats.org/officeDocument/2006/relationships/hyperlink" Target="javascript:cxSubmitStdSPDA('REPORT-REQW-SPDA-CNTRL','PRD','CANXSPDA','%20','spdaprd0504sege0001.html')" TargetMode="External"/><Relationship Id="rId38" Type="http://schemas.openxmlformats.org/officeDocument/2006/relationships/hyperlink" Target="javascript:cxSubmitStdSPDA('REPORT-REQW-SPDA-CNTRL','PRD','CANXSPDA','%20','spdaprd0504sego0001.html')" TargetMode="External"/><Relationship Id="rId46" Type="http://schemas.openxmlformats.org/officeDocument/2006/relationships/hyperlink" Target="javascript:cxSubmitStdSPDA('REPORT-REQW-SPDA-CNTRL','PRD','CANXSPDA','%20','spdaprd0619exp20002.html')" TargetMode="External"/><Relationship Id="rId59" Type="http://schemas.openxmlformats.org/officeDocument/2006/relationships/hyperlink" Target="javascript:cxSubmitStdSPDA('REPORT-REQW-SPDA-CNTRL','PRD','CANXSPDA','%20','spdaprd0850cus1-ny.html')" TargetMode="External"/><Relationship Id="rId67" Type="http://schemas.openxmlformats.org/officeDocument/2006/relationships/hyperlink" Target="javascript:cxSubmitStdSPDA('REPORT-REQW-SPDA-CNTRL','PRD','CANXSPDA','%20','spdaprd0850slc-ny.html')" TargetMode="External"/><Relationship Id="rId103" Type="http://schemas.openxmlformats.org/officeDocument/2006/relationships/hyperlink" Target="javascript:cxSubmitStdSPDA('REPORT-REQW-SPDA-002','SRT','CANXSPDA','02','%20')" TargetMode="External"/><Relationship Id="rId20" Type="http://schemas.openxmlformats.org/officeDocument/2006/relationships/hyperlink" Target="javascript:cxSubmitStdSPDA('REPORT-REQW-SPDA-CNTRL','CHG','CANXSPDA','%20','spdachg0796stvo.html')" TargetMode="External"/><Relationship Id="rId41" Type="http://schemas.openxmlformats.org/officeDocument/2006/relationships/hyperlink" Target="javascript:cxSubmitStdSPDA('REPORT-REQW-SPDA-CNTRL','PRD','CANXSPDA','%20','spdaprd0433set1.html')" TargetMode="External"/><Relationship Id="rId54" Type="http://schemas.openxmlformats.org/officeDocument/2006/relationships/hyperlink" Target="javascript:cxSubmitStdSPDA('REPORT-REQW-SPDA-CNTRL','PRD','CANXSPDA','%20','spdaprd1081secony.html')" TargetMode="External"/><Relationship Id="rId62" Type="http://schemas.openxmlformats.org/officeDocument/2006/relationships/hyperlink" Target="javascript:cxSubmitStdSPDA('REPORT-REQW-SPDA-CNTRL','PRD','CANXSPDA','%20','spdaprd0850se3c-ny.html')" TargetMode="External"/><Relationship Id="rId70" Type="http://schemas.openxmlformats.org/officeDocument/2006/relationships/hyperlink" Target="javascript:cxSubmitStdSPDA('REPORT-REQW-SPDA-CNTRL','PRD','CANXSPDA','%20','spdaprd0850sld5-ny.html')" TargetMode="External"/><Relationship Id="rId75" Type="http://schemas.openxmlformats.org/officeDocument/2006/relationships/hyperlink" Target="javascript:cxSubmitStdSPDA('REPORT-REQW-SPDA-CNTRL','PRD','CANXSPDA','%20','spdaprd0850slfe-ny.html')" TargetMode="External"/><Relationship Id="rId83" Type="http://schemas.openxmlformats.org/officeDocument/2006/relationships/hyperlink" Target="javascript:cxSubmitStdSPDA('REPORT-REQW-SPDA-CNTRL','CHG','CANXSPDA','%20','spdachg1020smst0002.html')" TargetMode="External"/><Relationship Id="rId88" Type="http://schemas.openxmlformats.org/officeDocument/2006/relationships/hyperlink" Target="javascript:cxSubmitStdSPDA('REPORT-REQW-SPDA-002','SRT','CANXSPDA','09','%20')" TargetMode="External"/><Relationship Id="rId91" Type="http://schemas.openxmlformats.org/officeDocument/2006/relationships/hyperlink" Target="javascript:cxSubmitStdSPDA('REPORT-REQW-SPDA-002','SRT','CANXSPDA','08','%20')" TargetMode="External"/><Relationship Id="rId96" Type="http://schemas.openxmlformats.org/officeDocument/2006/relationships/hyperlink" Target="javascript:cxSubmitStdSPDA('REPORT-REQW-SPDA-002','SRT','CANXSPDA','05','%20')" TargetMode="External"/><Relationship Id="rId1" Type="http://schemas.openxmlformats.org/officeDocument/2006/relationships/hyperlink" Target="javascript:cxSubmitStdSPDA('REPORT-REQW-SPDA-CNTRL','PRD','CANXSPDA','%20','spdaprd0280smyg-ny.html')" TargetMode="External"/><Relationship Id="rId6" Type="http://schemas.openxmlformats.org/officeDocument/2006/relationships/hyperlink" Target="javascript:cxSubmitStdSPDA('REPORT-REQW-SPDA-CNTRL','PRD','CANXSPDA','%20','spdaprd1043fecl0005.html')" TargetMode="External"/><Relationship Id="rId15" Type="http://schemas.openxmlformats.org/officeDocument/2006/relationships/hyperlink" Target="javascript:cxSubmitStdSPDA('REPORT-REQW-SPDA-CNTRL','PRD','CANXSPDA','%20','spdaprd0682rapt0002.html')" TargetMode="External"/><Relationship Id="rId23" Type="http://schemas.openxmlformats.org/officeDocument/2006/relationships/hyperlink" Target="javascript:cxSubmitStdSPDA('REPORT-REQW-SPDA-CNTRL','CHG','CANXSPDA','%20','spdachg0796stvo.html')" TargetMode="External"/><Relationship Id="rId28" Type="http://schemas.openxmlformats.org/officeDocument/2006/relationships/hyperlink" Target="javascript:cxSubmitStdSPDA('REPORT-REQW-SPDA-CNTRL','PRD','CANXSPDA','%20','spdaprd0719mv040001.html')" TargetMode="External"/><Relationship Id="rId36" Type="http://schemas.openxmlformats.org/officeDocument/2006/relationships/hyperlink" Target="javascript:cxSubmitStdSPDA('REPORT-REQW-SPDA-CNTRL','CHG','CANXSPDA','%20','spdachg0504segt0004.html')" TargetMode="External"/><Relationship Id="rId49" Type="http://schemas.openxmlformats.org/officeDocument/2006/relationships/hyperlink" Target="javascript:cxSubmitStdSPDA('REPORT-REQW-SPDA-CNTRL','PRD','CANXSPDA','%20','spdaprd0230futu0003.html')" TargetMode="External"/><Relationship Id="rId57" Type="http://schemas.openxmlformats.org/officeDocument/2006/relationships/hyperlink" Target="javascript:cxSubmitStdSPDA('REPORT-REQW-SPDA-CNTRL','PRD','CANXSPDA','%20','spdaprd0850cus-ny.html')" TargetMode="External"/><Relationship Id="rId106" Type="http://schemas.openxmlformats.org/officeDocument/2006/relationships/printerSettings" Target="../printerSettings/printerSettings2.bin"/><Relationship Id="rId10" Type="http://schemas.openxmlformats.org/officeDocument/2006/relationships/hyperlink" Target="javascript:cxSubmitStdSPDA('REPORT-REQW-SPDA-CNTRL','PRD','CANXSPDA','%20','spdaprd1043fle20004.html')" TargetMode="External"/><Relationship Id="rId31" Type="http://schemas.openxmlformats.org/officeDocument/2006/relationships/hyperlink" Target="javascript:cxSubmitStdSPDA('REPORT-REQW-SPDA-CNTRL','PRD','CANXSPDA','%20','spdaprd0719mv100001.html')" TargetMode="External"/><Relationship Id="rId44" Type="http://schemas.openxmlformats.org/officeDocument/2006/relationships/hyperlink" Target="javascript:cxSubmitStdSPDA('REPORT-REQW-SPDA-CNTRL','PRD','CANXSPDA','%20','spdaprd0619exp10002.html')" TargetMode="External"/><Relationship Id="rId52" Type="http://schemas.openxmlformats.org/officeDocument/2006/relationships/hyperlink" Target="javascript:cxSubmitStdSPDA('REPORT-REQW-SPDA-CNTRL','PRD','CANXSPDA','%20','spdaprd0230pros0001.html')" TargetMode="External"/><Relationship Id="rId60" Type="http://schemas.openxmlformats.org/officeDocument/2006/relationships/hyperlink" Target="javascript:cxSubmitStdSPDA('REPORT-REQW-SPDA-CNTRL','PRD','CANXSPDA','%20','spdaprd0850cut7-ny.html')" TargetMode="External"/><Relationship Id="rId65" Type="http://schemas.openxmlformats.org/officeDocument/2006/relationships/hyperlink" Target="javascript:cxSubmitStdSPDA('REPORT-REQW-SPDA-CNTRL','PRD','CANXSPDA','%20','spdaprd0850sl1-ny.html')" TargetMode="External"/><Relationship Id="rId73" Type="http://schemas.openxmlformats.org/officeDocument/2006/relationships/hyperlink" Target="javascript:cxSubmitStdSPDA('REPORT-REQW-SPDA-CNTRL','PRD','CANXSPDA','%20','spdaprd0850slf8-ny.html')" TargetMode="External"/><Relationship Id="rId78" Type="http://schemas.openxmlformats.org/officeDocument/2006/relationships/hyperlink" Target="javascript:cxSubmitStdSPDA('REPORT-REQW-SPDA-CNTRL','PRD','CANXSPDA','%20','spdaprd1020smat0002.html')" TargetMode="External"/><Relationship Id="rId81" Type="http://schemas.openxmlformats.org/officeDocument/2006/relationships/hyperlink" Target="javascript:cxSubmitStdSPDA('REPORT-REQW-SPDA-CNTRL','CHG','CANXSPDA','%20','spdachg1020sstp0002.html')" TargetMode="External"/><Relationship Id="rId86" Type="http://schemas.openxmlformats.org/officeDocument/2006/relationships/hyperlink" Target="javascript:cxSubmitStdSPDA('REPORT-REQW-SPDA-002','SRT','CANXSPDA','10','%20')" TargetMode="External"/><Relationship Id="rId94" Type="http://schemas.openxmlformats.org/officeDocument/2006/relationships/hyperlink" Target="javascript:cxSubmitStdSPDA('REPORT-REQW-SPDA-002','SRT','CANXSPDA','06','%20')" TargetMode="External"/><Relationship Id="rId99" Type="http://schemas.openxmlformats.org/officeDocument/2006/relationships/hyperlink" Target="javascript:cxSubmitStdSPDA('REPORT-REQW-SPDA-002','SRT','CANXSPDA','04','%20')" TargetMode="External"/><Relationship Id="rId101" Type="http://schemas.openxmlformats.org/officeDocument/2006/relationships/hyperlink" Target="javascript:cxSubmitStdSPDA('REPORT-REQW-SPDA-002','SRT','CANXSPDA','03','%20')" TargetMode="External"/><Relationship Id="rId4" Type="http://schemas.openxmlformats.org/officeDocument/2006/relationships/hyperlink" Target="javascript:cxSubmitStdSPDA('REPORT-REQW-SPDA-CNTRL','PRD','CANXSPDA','%20','spdaprd0812far0002.html')" TargetMode="External"/><Relationship Id="rId9" Type="http://schemas.openxmlformats.org/officeDocument/2006/relationships/hyperlink" Target="javascript:cxSubmitStdSPDA('REPORT-REQW-SPDA-CNTRL','PRD','CANXSPDA','%20','spdaprd1043fle10003.html')" TargetMode="External"/><Relationship Id="rId13" Type="http://schemas.openxmlformats.org/officeDocument/2006/relationships/hyperlink" Target="javascript:cxSubmitStdSPDA('REPORT-REQW-SPDA-CNTRL','PRD','CANXSPDA','%20','spdaprd1043sta10002.html')" TargetMode="External"/><Relationship Id="rId18" Type="http://schemas.openxmlformats.org/officeDocument/2006/relationships/hyperlink" Target="javascript:cxSubmitStdSPDA('REPORT-REQW-SPDA-CNTRL','CHG','CANXSPDA','%20','spdachg0796stvo.html')" TargetMode="External"/><Relationship Id="rId39" Type="http://schemas.openxmlformats.org/officeDocument/2006/relationships/hyperlink" Target="javascript:cxSubmitStdSPDA('REPORT-REQW-SPDA-CNTRL','PRD','CANXSPDA','%20','spdaprd0504segr0001.html')" TargetMode="External"/><Relationship Id="rId34" Type="http://schemas.openxmlformats.org/officeDocument/2006/relationships/hyperlink" Target="javascript:cxSubmitStdSPDA('REPORT-REQW-SPDA-CNTRL','PRD','CANXSPDA','%20','spdaprd0504segg0001.html')" TargetMode="External"/><Relationship Id="rId50" Type="http://schemas.openxmlformats.org/officeDocument/2006/relationships/hyperlink" Target="javascript:cxSubmitStdSPDA('REPORT-REQW-SPDA-CNTRL','PRD','CANXSPDA','%20','spdaprd0230prs10002.html')" TargetMode="External"/><Relationship Id="rId55" Type="http://schemas.openxmlformats.org/officeDocument/2006/relationships/hyperlink" Target="javascript:cxSubmitStdSPDA('REPORT-REQW-SPDA-CNTRL','PRD','CANXSPDA','%20','spdaprd0850cf5o-ny.html')" TargetMode="External"/><Relationship Id="rId76" Type="http://schemas.openxmlformats.org/officeDocument/2006/relationships/hyperlink" Target="javascript:cxSubmitStdSPDA('REPORT-REQW-SPDA-CNTRL','PRD','CANXSPDA','%20','spdaprd0850slg7-ny.html')" TargetMode="External"/><Relationship Id="rId97" Type="http://schemas.openxmlformats.org/officeDocument/2006/relationships/hyperlink" Target="javascript:cxSubmitStdSPDA('REPORT-REQW-SPDA-002','SRT','CANXSPDA','05','%20')" TargetMode="External"/><Relationship Id="rId104" Type="http://schemas.openxmlformats.org/officeDocument/2006/relationships/hyperlink" Target="javascript:cxSubmitStdSPDA('REPORT-REQW-SPDA-002','SRT','CANXSPDA','01','%20'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BDD92-12CB-44F6-BB27-63EE0329B7A9}">
  <dimension ref="A1:AW127"/>
  <sheetViews>
    <sheetView showGridLines="0" tabSelected="1" zoomScaleNormal="100" workbookViewId="0">
      <pane xSplit="3" ySplit="9" topLeftCell="T10" activePane="bottomRight" state="frozen"/>
      <selection pane="topRight" activeCell="D1" sqref="D1"/>
      <selection pane="bottomLeft" activeCell="A10" sqref="A10"/>
      <selection pane="bottomRight" activeCell="AH12" sqref="AH12"/>
    </sheetView>
  </sheetViews>
  <sheetFormatPr defaultRowHeight="14.5" outlineLevelCol="1" x14ac:dyDescent="0.35"/>
  <cols>
    <col min="1" max="1" width="1.7265625" customWidth="1"/>
    <col min="2" max="2" width="6.54296875" bestFit="1" customWidth="1"/>
    <col min="3" max="3" width="17.26953125" bestFit="1" customWidth="1"/>
    <col min="4" max="8" width="10.7265625" customWidth="1" outlineLevel="1"/>
    <col min="9" max="9" width="34.7265625" bestFit="1" customWidth="1"/>
    <col min="11" max="11" width="19.26953125" bestFit="1" customWidth="1"/>
    <col min="14" max="15" width="8.7265625" customWidth="1"/>
    <col min="16" max="16" width="14.7265625" customWidth="1" outlineLevel="1"/>
    <col min="17" max="17" width="0.81640625" customWidth="1"/>
    <col min="18" max="19" width="12.7265625" customWidth="1"/>
    <col min="20" max="20" width="14.7265625" customWidth="1" outlineLevel="1"/>
    <col min="21" max="21" width="0.81640625" customWidth="1"/>
    <col min="22" max="22" width="10.7265625" customWidth="1"/>
    <col min="23" max="23" width="14.7265625" customWidth="1"/>
    <col min="24" max="24" width="22.7265625" customWidth="1"/>
    <col min="35" max="35" width="14.54296875" bestFit="1" customWidth="1"/>
    <col min="36" max="36" width="11.7265625" bestFit="1" customWidth="1"/>
  </cols>
  <sheetData>
    <row r="1" spans="1:49" ht="18" x14ac:dyDescent="0.4">
      <c r="A1" s="2" t="s">
        <v>31</v>
      </c>
      <c r="B1" s="2"/>
      <c r="C1" s="4"/>
      <c r="D1" s="4"/>
      <c r="E1" s="4"/>
      <c r="F1" s="4"/>
      <c r="G1" s="4"/>
      <c r="H1" s="4"/>
      <c r="I1" s="4"/>
      <c r="J1" s="2"/>
      <c r="K1" s="4"/>
      <c r="L1" s="4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2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 x14ac:dyDescent="0.35">
      <c r="A2" s="3" t="s">
        <v>795</v>
      </c>
      <c r="B2" s="3"/>
      <c r="C2" s="5"/>
      <c r="D2" s="5"/>
      <c r="E2" s="5"/>
      <c r="F2" s="5"/>
      <c r="G2" s="5"/>
      <c r="H2" s="5"/>
      <c r="I2" s="5"/>
      <c r="J2" s="3"/>
      <c r="K2" s="5"/>
      <c r="L2" s="5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3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 ht="12.75" customHeight="1" x14ac:dyDescent="0.35">
      <c r="A3" s="94"/>
      <c r="B3" s="98"/>
      <c r="C3" s="98"/>
      <c r="D3" s="98"/>
      <c r="E3" s="98"/>
      <c r="F3" s="9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49" s="97" customFormat="1" ht="13.5" thickBot="1" x14ac:dyDescent="0.35">
      <c r="A4" s="95" t="s">
        <v>806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</row>
    <row r="5" spans="1:49" x14ac:dyDescent="0.35">
      <c r="B5" s="1" t="s">
        <v>808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49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10" t="s">
        <v>807</v>
      </c>
      <c r="Y7" s="104" t="str">
        <f>IF(COUNT(Y$10:Y$102)=0,"-",MAX(Y$10:Y$102))</f>
        <v>-</v>
      </c>
      <c r="Z7" s="102" t="str">
        <f t="shared" ref="Z7:AH7" si="0">IF(COUNT(Z$10:Z$102)=0,"-",MAX(Z$10:Z$102))</f>
        <v>-</v>
      </c>
      <c r="AA7" s="102">
        <f t="shared" si="0"/>
        <v>2.35E-2</v>
      </c>
      <c r="AB7" s="102">
        <f t="shared" si="0"/>
        <v>2.2499999999999999E-2</v>
      </c>
      <c r="AC7" s="102">
        <f t="shared" si="0"/>
        <v>2.8000000000000001E-2</v>
      </c>
      <c r="AD7" s="102">
        <f t="shared" si="0"/>
        <v>2.5999999999999999E-2</v>
      </c>
      <c r="AE7" s="102">
        <f t="shared" si="0"/>
        <v>2.75E-2</v>
      </c>
      <c r="AF7" s="102">
        <f t="shared" si="0"/>
        <v>2.3E-2</v>
      </c>
      <c r="AG7" s="102">
        <f t="shared" si="0"/>
        <v>2.5000000000000001E-2</v>
      </c>
      <c r="AH7" s="103">
        <f t="shared" si="0"/>
        <v>2.8500000000000001E-2</v>
      </c>
      <c r="AI7" s="1"/>
      <c r="AJ7" s="1"/>
    </row>
    <row r="8" spans="1:49" s="109" customFormat="1" x14ac:dyDescent="0.35">
      <c r="A8" s="105"/>
      <c r="B8" s="106"/>
      <c r="C8" s="107"/>
      <c r="D8" s="37" t="s">
        <v>0</v>
      </c>
      <c r="E8" s="37"/>
      <c r="F8" s="37"/>
      <c r="G8" s="37"/>
      <c r="H8" s="37"/>
      <c r="I8" s="107"/>
      <c r="J8" s="107"/>
      <c r="K8" s="107"/>
      <c r="L8" s="37"/>
      <c r="M8" s="107"/>
      <c r="N8" s="12" t="s">
        <v>13</v>
      </c>
      <c r="O8" s="12"/>
      <c r="P8" s="12"/>
      <c r="Q8" s="12"/>
      <c r="R8" s="12" t="s">
        <v>93</v>
      </c>
      <c r="S8" s="12"/>
      <c r="T8" s="12"/>
      <c r="U8" s="12"/>
      <c r="V8" s="12" t="s">
        <v>38</v>
      </c>
      <c r="W8" s="12"/>
      <c r="X8" s="108"/>
      <c r="Y8" s="37" t="s">
        <v>10</v>
      </c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</row>
    <row r="9" spans="1:49" x14ac:dyDescent="0.35">
      <c r="A9" s="7"/>
      <c r="B9" s="8" t="s">
        <v>95</v>
      </c>
      <c r="C9" s="8" t="s">
        <v>2</v>
      </c>
      <c r="D9" s="9" t="s">
        <v>3</v>
      </c>
      <c r="E9" s="9" t="s">
        <v>4</v>
      </c>
      <c r="F9" s="9" t="s">
        <v>116</v>
      </c>
      <c r="G9" s="9" t="s">
        <v>115</v>
      </c>
      <c r="H9" s="9" t="s">
        <v>196</v>
      </c>
      <c r="I9" s="8" t="s">
        <v>6</v>
      </c>
      <c r="J9" s="10" t="s">
        <v>11</v>
      </c>
      <c r="K9" s="8" t="s">
        <v>30</v>
      </c>
      <c r="L9" s="38" t="s">
        <v>127</v>
      </c>
      <c r="M9" s="11" t="s">
        <v>92</v>
      </c>
      <c r="N9" s="8" t="s">
        <v>14</v>
      </c>
      <c r="O9" s="8" t="s">
        <v>8</v>
      </c>
      <c r="P9" s="8" t="s">
        <v>9</v>
      </c>
      <c r="Q9" s="8"/>
      <c r="R9" s="9" t="s">
        <v>7</v>
      </c>
      <c r="S9" s="9" t="s">
        <v>8</v>
      </c>
      <c r="T9" s="9" t="s">
        <v>9</v>
      </c>
      <c r="U9" s="8"/>
      <c r="V9" s="8" t="s">
        <v>94</v>
      </c>
      <c r="W9" s="8" t="s">
        <v>9</v>
      </c>
      <c r="X9" s="10" t="s">
        <v>28</v>
      </c>
      <c r="Y9" s="101">
        <v>1</v>
      </c>
      <c r="Z9" s="101">
        <v>2</v>
      </c>
      <c r="AA9" s="101">
        <v>3</v>
      </c>
      <c r="AB9" s="101">
        <v>4</v>
      </c>
      <c r="AC9" s="101">
        <v>5</v>
      </c>
      <c r="AD9" s="101">
        <v>6</v>
      </c>
      <c r="AE9" s="101">
        <v>7</v>
      </c>
      <c r="AF9" s="101">
        <v>8</v>
      </c>
      <c r="AG9" s="101">
        <v>9</v>
      </c>
      <c r="AH9" s="101">
        <v>10</v>
      </c>
      <c r="AI9" s="19" t="s">
        <v>128</v>
      </c>
      <c r="AJ9" s="9" t="s">
        <v>9</v>
      </c>
    </row>
    <row r="10" spans="1:49" x14ac:dyDescent="0.35">
      <c r="A10" s="13"/>
      <c r="B10" s="14">
        <v>1</v>
      </c>
      <c r="C10" s="15" t="s">
        <v>16</v>
      </c>
      <c r="D10" s="16" t="s">
        <v>19</v>
      </c>
      <c r="E10" s="16" t="s">
        <v>19</v>
      </c>
      <c r="F10" s="16" t="s">
        <v>19</v>
      </c>
      <c r="G10" s="16" t="s">
        <v>195</v>
      </c>
      <c r="H10" s="36">
        <v>80</v>
      </c>
      <c r="I10" s="15" t="s">
        <v>17</v>
      </c>
      <c r="J10" s="15" t="s">
        <v>15</v>
      </c>
      <c r="K10" s="15" t="s">
        <v>90</v>
      </c>
      <c r="L10" s="15" t="s">
        <v>136</v>
      </c>
      <c r="M10" s="15" t="s">
        <v>29</v>
      </c>
      <c r="N10" s="15">
        <v>0</v>
      </c>
      <c r="O10" s="15">
        <v>85</v>
      </c>
      <c r="P10" s="15"/>
      <c r="Q10" s="15"/>
      <c r="R10" s="21">
        <v>10000</v>
      </c>
      <c r="S10" s="21">
        <v>1000000</v>
      </c>
      <c r="T10" s="16"/>
      <c r="U10" s="15"/>
      <c r="V10" s="17">
        <v>0.15</v>
      </c>
      <c r="W10" s="18"/>
      <c r="X10" s="15" t="s">
        <v>20</v>
      </c>
      <c r="Y10" s="16" t="s">
        <v>89</v>
      </c>
      <c r="Z10" s="16"/>
      <c r="AA10" s="16"/>
      <c r="AB10" s="16">
        <f>Crump!Z17</f>
        <v>1.95E-2</v>
      </c>
      <c r="AC10" s="16">
        <f>Crump!Z30</f>
        <v>2.0500000000000001E-2</v>
      </c>
      <c r="AD10" s="16">
        <f>Crump!Z41</f>
        <v>2.0500000000000001E-2</v>
      </c>
      <c r="AE10" s="16">
        <f>Crump!Z54</f>
        <v>2.0500000000000001E-2</v>
      </c>
      <c r="AF10" s="16"/>
      <c r="AG10" s="16"/>
      <c r="AH10" s="16">
        <f>Crump!Z69</f>
        <v>2.0500000000000001E-2</v>
      </c>
      <c r="AI10" s="20"/>
      <c r="AJ10" s="16"/>
    </row>
    <row r="11" spans="1:49" x14ac:dyDescent="0.35">
      <c r="A11" s="13"/>
      <c r="B11" s="14">
        <f>IF(ISBLANK(C11),"",B10+1)</f>
        <v>2</v>
      </c>
      <c r="C11" s="15" t="s">
        <v>16</v>
      </c>
      <c r="D11" s="16" t="s">
        <v>19</v>
      </c>
      <c r="E11" s="16" t="s">
        <v>19</v>
      </c>
      <c r="F11" s="16" t="s">
        <v>19</v>
      </c>
      <c r="G11" s="16" t="s">
        <v>195</v>
      </c>
      <c r="H11" s="36">
        <v>80</v>
      </c>
      <c r="I11" s="15" t="s">
        <v>17</v>
      </c>
      <c r="J11" s="15" t="s">
        <v>15</v>
      </c>
      <c r="K11" s="15" t="s">
        <v>91</v>
      </c>
      <c r="L11" s="15" t="s">
        <v>136</v>
      </c>
      <c r="M11" s="15" t="s">
        <v>29</v>
      </c>
      <c r="N11" s="15">
        <v>0</v>
      </c>
      <c r="O11" s="15">
        <v>85</v>
      </c>
      <c r="P11" s="15"/>
      <c r="Q11" s="15"/>
      <c r="R11" s="21">
        <v>10000</v>
      </c>
      <c r="S11" s="21">
        <v>1000000</v>
      </c>
      <c r="T11" s="16"/>
      <c r="U11" s="15"/>
      <c r="V11" s="17">
        <v>0.15</v>
      </c>
      <c r="W11" s="18"/>
      <c r="X11" s="15" t="s">
        <v>20</v>
      </c>
      <c r="Y11" s="16" t="s">
        <v>89</v>
      </c>
      <c r="Z11" s="16"/>
      <c r="AA11" s="16"/>
      <c r="AB11" s="16">
        <f>Crump!T17</f>
        <v>2.2499999999999999E-2</v>
      </c>
      <c r="AC11" s="16">
        <f>Crump!T30</f>
        <v>2.35E-2</v>
      </c>
      <c r="AD11" s="16">
        <f>Crump!T41</f>
        <v>2.35E-2</v>
      </c>
      <c r="AE11" s="16">
        <f>Crump!T54</f>
        <v>2.35E-2</v>
      </c>
      <c r="AF11" s="16"/>
      <c r="AG11" s="16"/>
      <c r="AH11" s="16">
        <f>Crump!T70</f>
        <v>2.3E-2</v>
      </c>
      <c r="AI11" s="20"/>
      <c r="AJ11" s="16"/>
    </row>
    <row r="12" spans="1:49" x14ac:dyDescent="0.35">
      <c r="A12" s="13"/>
      <c r="B12" s="14">
        <f t="shared" ref="B12:B75" si="1">IF(ISBLANK(C12),"",B11+1)</f>
        <v>3</v>
      </c>
      <c r="C12" s="15" t="s">
        <v>16</v>
      </c>
      <c r="D12" s="16" t="s">
        <v>19</v>
      </c>
      <c r="E12" s="16" t="s">
        <v>19</v>
      </c>
      <c r="F12" s="16" t="s">
        <v>19</v>
      </c>
      <c r="G12" s="16" t="s">
        <v>195</v>
      </c>
      <c r="H12" s="36">
        <v>80</v>
      </c>
      <c r="I12" s="15" t="s">
        <v>22</v>
      </c>
      <c r="J12" s="15" t="s">
        <v>15</v>
      </c>
      <c r="K12" s="15" t="s">
        <v>90</v>
      </c>
      <c r="L12" s="15" t="s">
        <v>136</v>
      </c>
      <c r="M12" s="15" t="s">
        <v>21</v>
      </c>
      <c r="N12" s="15">
        <v>50</v>
      </c>
      <c r="O12" s="15">
        <v>80</v>
      </c>
      <c r="P12" s="15"/>
      <c r="Q12" s="15"/>
      <c r="R12" s="21">
        <v>25000</v>
      </c>
      <c r="S12" s="21">
        <v>1000000</v>
      </c>
      <c r="T12" s="16"/>
      <c r="U12" s="15"/>
      <c r="V12" s="17">
        <v>0.1</v>
      </c>
      <c r="W12" s="18"/>
      <c r="X12" s="15" t="s">
        <v>20</v>
      </c>
      <c r="Y12" s="16" t="s">
        <v>89</v>
      </c>
      <c r="Z12" s="16"/>
      <c r="AA12" s="16"/>
      <c r="AB12" s="16"/>
      <c r="AC12" s="16"/>
      <c r="AD12" s="16"/>
      <c r="AE12" s="16"/>
      <c r="AF12" s="16"/>
      <c r="AG12" s="16"/>
      <c r="AH12" s="16">
        <f>Crump!Z73</f>
        <v>0.01</v>
      </c>
      <c r="AI12" s="20"/>
      <c r="AJ12" s="16"/>
    </row>
    <row r="13" spans="1:49" x14ac:dyDescent="0.35">
      <c r="A13" s="13"/>
      <c r="B13" s="14">
        <f t="shared" si="1"/>
        <v>4</v>
      </c>
      <c r="C13" s="15" t="s">
        <v>16</v>
      </c>
      <c r="D13" s="16" t="s">
        <v>19</v>
      </c>
      <c r="E13" s="16" t="s">
        <v>19</v>
      </c>
      <c r="F13" s="16" t="s">
        <v>19</v>
      </c>
      <c r="G13" s="16" t="s">
        <v>195</v>
      </c>
      <c r="H13" s="36">
        <v>80</v>
      </c>
      <c r="I13" s="15" t="s">
        <v>22</v>
      </c>
      <c r="J13" s="15" t="s">
        <v>15</v>
      </c>
      <c r="K13" s="15" t="s">
        <v>91</v>
      </c>
      <c r="L13" s="15" t="s">
        <v>136</v>
      </c>
      <c r="M13" s="15" t="s">
        <v>21</v>
      </c>
      <c r="N13" s="15">
        <v>50</v>
      </c>
      <c r="O13" s="15">
        <v>80</v>
      </c>
      <c r="P13" s="15"/>
      <c r="Q13" s="15"/>
      <c r="R13" s="21">
        <v>25000</v>
      </c>
      <c r="S13" s="21">
        <v>1000000</v>
      </c>
      <c r="T13" s="16"/>
      <c r="U13" s="15"/>
      <c r="V13" s="17">
        <v>0.1</v>
      </c>
      <c r="W13" s="18"/>
      <c r="X13" s="15" t="s">
        <v>20</v>
      </c>
      <c r="Y13" s="16" t="s">
        <v>89</v>
      </c>
      <c r="Z13" s="16"/>
      <c r="AA13" s="16"/>
      <c r="AB13" s="16"/>
      <c r="AC13" s="16"/>
      <c r="AD13" s="16"/>
      <c r="AE13" s="16"/>
      <c r="AF13" s="16"/>
      <c r="AG13" s="16"/>
      <c r="AH13" s="16">
        <f>Crump!T73</f>
        <v>0.01</v>
      </c>
      <c r="AI13" s="20"/>
      <c r="AJ13" s="16"/>
    </row>
    <row r="14" spans="1:49" x14ac:dyDescent="0.35">
      <c r="A14" s="13"/>
      <c r="B14" s="14">
        <f t="shared" si="1"/>
        <v>5</v>
      </c>
      <c r="C14" s="15" t="s">
        <v>16</v>
      </c>
      <c r="D14" s="16" t="s">
        <v>18</v>
      </c>
      <c r="E14" s="16" t="s">
        <v>19</v>
      </c>
      <c r="F14" s="16" t="s">
        <v>137</v>
      </c>
      <c r="G14" s="16" t="s">
        <v>137</v>
      </c>
      <c r="H14" s="36">
        <v>81</v>
      </c>
      <c r="I14" s="15" t="s">
        <v>804</v>
      </c>
      <c r="J14" s="15" t="s">
        <v>15</v>
      </c>
      <c r="K14" s="15" t="s">
        <v>90</v>
      </c>
      <c r="L14" s="15" t="s">
        <v>136</v>
      </c>
      <c r="M14" s="15" t="s">
        <v>21</v>
      </c>
      <c r="N14" s="15">
        <v>30</v>
      </c>
      <c r="O14" s="15">
        <v>85</v>
      </c>
      <c r="P14" s="15"/>
      <c r="Q14" s="15"/>
      <c r="R14" s="21">
        <v>10000</v>
      </c>
      <c r="S14" s="21">
        <v>1000000</v>
      </c>
      <c r="T14" s="16"/>
      <c r="U14" s="15"/>
      <c r="V14" s="18">
        <v>0.15</v>
      </c>
      <c r="W14" s="18" t="s">
        <v>100</v>
      </c>
      <c r="X14" s="15" t="s">
        <v>800</v>
      </c>
      <c r="Y14" s="16" t="s">
        <v>89</v>
      </c>
      <c r="Z14" s="16"/>
      <c r="AA14" s="16"/>
      <c r="AB14" s="16"/>
      <c r="AC14" s="91">
        <v>2.3E-2</v>
      </c>
      <c r="AD14" s="91">
        <v>2.3E-2</v>
      </c>
      <c r="AE14" s="91">
        <v>2.3E-2</v>
      </c>
      <c r="AF14" s="16"/>
      <c r="AG14" s="16"/>
      <c r="AH14" s="16"/>
      <c r="AI14" s="20"/>
      <c r="AJ14" s="16"/>
    </row>
    <row r="15" spans="1:49" x14ac:dyDescent="0.35">
      <c r="A15" s="13"/>
      <c r="B15" s="14">
        <f t="shared" si="1"/>
        <v>6</v>
      </c>
      <c r="C15" s="15" t="s">
        <v>16</v>
      </c>
      <c r="D15" s="16" t="s">
        <v>18</v>
      </c>
      <c r="E15" s="16" t="s">
        <v>19</v>
      </c>
      <c r="F15" s="16" t="s">
        <v>137</v>
      </c>
      <c r="G15" s="16" t="s">
        <v>137</v>
      </c>
      <c r="H15" s="36">
        <v>81</v>
      </c>
      <c r="I15" s="15" t="s">
        <v>804</v>
      </c>
      <c r="J15" s="15" t="s">
        <v>15</v>
      </c>
      <c r="K15" s="15" t="s">
        <v>91</v>
      </c>
      <c r="L15" s="15" t="s">
        <v>136</v>
      </c>
      <c r="M15" s="15" t="s">
        <v>21</v>
      </c>
      <c r="N15" s="15">
        <v>30</v>
      </c>
      <c r="O15" s="15">
        <v>85</v>
      </c>
      <c r="P15" s="15"/>
      <c r="Q15" s="15"/>
      <c r="R15" s="21">
        <v>10000</v>
      </c>
      <c r="S15" s="21">
        <v>1000000</v>
      </c>
      <c r="T15" s="16"/>
      <c r="U15" s="15"/>
      <c r="V15" s="18">
        <v>0.15</v>
      </c>
      <c r="W15" s="18" t="s">
        <v>100</v>
      </c>
      <c r="X15" s="15" t="s">
        <v>800</v>
      </c>
      <c r="Y15" s="16" t="s">
        <v>89</v>
      </c>
      <c r="Z15" s="16"/>
      <c r="AA15" s="16"/>
      <c r="AB15" s="16"/>
      <c r="AC15" s="91">
        <v>2.5999999999999999E-2</v>
      </c>
      <c r="AD15" s="91">
        <v>2.5999999999999999E-2</v>
      </c>
      <c r="AE15" s="91">
        <v>2.5999999999999999E-2</v>
      </c>
      <c r="AF15" s="16"/>
      <c r="AG15" s="16"/>
      <c r="AH15" s="16"/>
      <c r="AI15" s="20"/>
      <c r="AJ15" s="16"/>
    </row>
    <row r="16" spans="1:49" x14ac:dyDescent="0.35">
      <c r="A16" s="13"/>
      <c r="B16" s="14">
        <f t="shared" si="1"/>
        <v>7</v>
      </c>
      <c r="C16" s="15" t="s">
        <v>16</v>
      </c>
      <c r="D16" s="16" t="s">
        <v>19</v>
      </c>
      <c r="E16" s="16" t="s">
        <v>19</v>
      </c>
      <c r="F16" s="16" t="s">
        <v>19</v>
      </c>
      <c r="G16" s="16" t="s">
        <v>195</v>
      </c>
      <c r="H16" s="36">
        <v>80</v>
      </c>
      <c r="I16" s="15" t="s">
        <v>22</v>
      </c>
      <c r="J16" s="15" t="s">
        <v>15</v>
      </c>
      <c r="K16" s="15" t="s">
        <v>90</v>
      </c>
      <c r="L16" s="15" t="s">
        <v>136</v>
      </c>
      <c r="M16" s="15" t="s">
        <v>805</v>
      </c>
      <c r="N16" s="15">
        <v>50</v>
      </c>
      <c r="O16" s="15">
        <v>80</v>
      </c>
      <c r="P16" s="15"/>
      <c r="Q16" s="15"/>
      <c r="R16" s="21">
        <v>25000</v>
      </c>
      <c r="S16" s="21">
        <v>1000000</v>
      </c>
      <c r="T16" s="16"/>
      <c r="U16" s="15"/>
      <c r="V16" s="17">
        <v>0.1</v>
      </c>
      <c r="W16" s="18"/>
      <c r="X16" s="15" t="s">
        <v>800</v>
      </c>
      <c r="Y16" s="16" t="s">
        <v>89</v>
      </c>
      <c r="Z16" s="16"/>
      <c r="AA16" s="16"/>
      <c r="AB16" s="16"/>
      <c r="AC16" s="16"/>
      <c r="AD16" s="16"/>
      <c r="AE16" s="16"/>
      <c r="AF16" s="16"/>
      <c r="AG16" s="16"/>
      <c r="AH16" s="91">
        <v>0.01</v>
      </c>
      <c r="AI16" s="20"/>
      <c r="AJ16" s="16"/>
    </row>
    <row r="17" spans="1:38" x14ac:dyDescent="0.35">
      <c r="A17" s="13"/>
      <c r="B17" s="14">
        <f t="shared" si="1"/>
        <v>8</v>
      </c>
      <c r="C17" s="15" t="s">
        <v>16</v>
      </c>
      <c r="D17" s="16" t="s">
        <v>19</v>
      </c>
      <c r="E17" s="16" t="s">
        <v>19</v>
      </c>
      <c r="F17" s="16" t="s">
        <v>19</v>
      </c>
      <c r="G17" s="16" t="s">
        <v>195</v>
      </c>
      <c r="H17" s="36">
        <v>80</v>
      </c>
      <c r="I17" s="15" t="s">
        <v>22</v>
      </c>
      <c r="J17" s="15" t="s">
        <v>15</v>
      </c>
      <c r="K17" s="15" t="s">
        <v>91</v>
      </c>
      <c r="L17" s="15" t="s">
        <v>136</v>
      </c>
      <c r="M17" s="15" t="s">
        <v>805</v>
      </c>
      <c r="N17" s="15">
        <v>50</v>
      </c>
      <c r="O17" s="15">
        <v>80</v>
      </c>
      <c r="P17" s="15"/>
      <c r="Q17" s="15"/>
      <c r="R17" s="21">
        <v>25000</v>
      </c>
      <c r="S17" s="21">
        <v>1000000</v>
      </c>
      <c r="T17" s="16"/>
      <c r="U17" s="15"/>
      <c r="V17" s="17">
        <v>0.1</v>
      </c>
      <c r="W17" s="18"/>
      <c r="X17" s="15" t="s">
        <v>800</v>
      </c>
      <c r="Y17" s="16" t="s">
        <v>89</v>
      </c>
      <c r="Z17" s="16"/>
      <c r="AA17" s="16"/>
      <c r="AB17" s="16"/>
      <c r="AC17" s="16"/>
      <c r="AD17" s="16"/>
      <c r="AE17" s="16"/>
      <c r="AF17" s="16"/>
      <c r="AG17" s="16"/>
      <c r="AH17" s="91">
        <v>0.01</v>
      </c>
      <c r="AI17" s="20"/>
      <c r="AJ17" s="16"/>
    </row>
    <row r="18" spans="1:38" x14ac:dyDescent="0.35">
      <c r="A18" s="13"/>
      <c r="B18" s="14">
        <f t="shared" si="1"/>
        <v>9</v>
      </c>
      <c r="C18" s="15" t="s">
        <v>23</v>
      </c>
      <c r="D18" s="16" t="s">
        <v>19</v>
      </c>
      <c r="E18" s="16" t="s">
        <v>18</v>
      </c>
      <c r="F18" s="16" t="s">
        <v>137</v>
      </c>
      <c r="G18" s="16" t="s">
        <v>137</v>
      </c>
      <c r="H18" s="36">
        <v>78</v>
      </c>
      <c r="I18" s="15" t="s">
        <v>24</v>
      </c>
      <c r="J18" s="15" t="s">
        <v>15</v>
      </c>
      <c r="K18" s="15" t="s">
        <v>90</v>
      </c>
      <c r="L18" s="15" t="s">
        <v>136</v>
      </c>
      <c r="M18" s="15" t="s">
        <v>25</v>
      </c>
      <c r="N18" s="15">
        <v>0</v>
      </c>
      <c r="O18" s="15">
        <v>85</v>
      </c>
      <c r="P18" s="15"/>
      <c r="Q18" s="15"/>
      <c r="R18" s="21">
        <v>5000</v>
      </c>
      <c r="S18" s="21">
        <v>1000000</v>
      </c>
      <c r="T18" s="16"/>
      <c r="U18" s="15"/>
      <c r="V18" s="17">
        <v>0.1</v>
      </c>
      <c r="W18" s="18" t="s">
        <v>26</v>
      </c>
      <c r="X18" s="15" t="s">
        <v>27</v>
      </c>
      <c r="Y18" s="16" t="s">
        <v>89</v>
      </c>
      <c r="Z18" s="16"/>
      <c r="AA18" s="16"/>
      <c r="AB18" s="16"/>
      <c r="AC18" s="16">
        <f>Crump!Z37</f>
        <v>1.95E-2</v>
      </c>
      <c r="AD18" s="16">
        <f>Crump!Z44</f>
        <v>2.0500000000000001E-2</v>
      </c>
      <c r="AE18" s="16">
        <f>Crump!Z53</f>
        <v>2.29E-2</v>
      </c>
      <c r="AF18" s="16">
        <f>Crump!Z62</f>
        <v>2.1999999999999999E-2</v>
      </c>
      <c r="AG18" s="16">
        <f>Crump!Z64</f>
        <v>2.2700000000000001E-2</v>
      </c>
      <c r="AH18" s="16">
        <f>Crump!Z68</f>
        <v>2.3E-2</v>
      </c>
      <c r="AI18" s="20" t="s">
        <v>32</v>
      </c>
      <c r="AJ18" s="16" t="s">
        <v>126</v>
      </c>
    </row>
    <row r="19" spans="1:38" x14ac:dyDescent="0.35">
      <c r="A19" s="13"/>
      <c r="B19" s="14">
        <f t="shared" si="1"/>
        <v>10</v>
      </c>
      <c r="C19" s="15" t="s">
        <v>23</v>
      </c>
      <c r="D19" s="16" t="s">
        <v>19</v>
      </c>
      <c r="E19" s="16" t="s">
        <v>18</v>
      </c>
      <c r="F19" s="16" t="s">
        <v>137</v>
      </c>
      <c r="G19" s="16" t="s">
        <v>137</v>
      </c>
      <c r="H19" s="36">
        <v>78</v>
      </c>
      <c r="I19" s="15" t="s">
        <v>24</v>
      </c>
      <c r="J19" s="15" t="s">
        <v>15</v>
      </c>
      <c r="K19" s="15" t="s">
        <v>91</v>
      </c>
      <c r="L19" s="15" t="s">
        <v>136</v>
      </c>
      <c r="M19" s="15" t="s">
        <v>25</v>
      </c>
      <c r="N19" s="15">
        <v>0</v>
      </c>
      <c r="O19" s="15">
        <v>85</v>
      </c>
      <c r="P19" s="15"/>
      <c r="Q19" s="15"/>
      <c r="R19" s="21">
        <v>5000</v>
      </c>
      <c r="S19" s="21">
        <v>1000000</v>
      </c>
      <c r="T19" s="16"/>
      <c r="U19" s="15"/>
      <c r="V19" s="17">
        <v>0.1</v>
      </c>
      <c r="W19" s="18" t="s">
        <v>26</v>
      </c>
      <c r="X19" s="15" t="s">
        <v>27</v>
      </c>
      <c r="Y19" s="16" t="s">
        <v>89</v>
      </c>
      <c r="Z19" s="16"/>
      <c r="AA19" s="16"/>
      <c r="AB19" s="16"/>
      <c r="AC19" s="16">
        <f>Crump!T37</f>
        <v>2.0500000000000001E-2</v>
      </c>
      <c r="AD19" s="16">
        <f>Crump!T44</f>
        <v>2.1499999999999998E-2</v>
      </c>
      <c r="AE19" s="16">
        <f>Crump!T53</f>
        <v>2.3900000000000001E-2</v>
      </c>
      <c r="AF19" s="16">
        <f>Crump!T62</f>
        <v>2.3E-2</v>
      </c>
      <c r="AG19" s="16">
        <f>Crump!T64</f>
        <v>2.3699999999999999E-2</v>
      </c>
      <c r="AH19" s="16">
        <f>Crump!T68</f>
        <v>2.4E-2</v>
      </c>
      <c r="AI19" s="20" t="s">
        <v>32</v>
      </c>
      <c r="AJ19" s="16" t="s">
        <v>125</v>
      </c>
    </row>
    <row r="20" spans="1:38" x14ac:dyDescent="0.35">
      <c r="A20" s="13"/>
      <c r="B20" s="14">
        <f t="shared" si="1"/>
        <v>11</v>
      </c>
      <c r="C20" s="15" t="s">
        <v>23</v>
      </c>
      <c r="D20" s="16" t="s">
        <v>19</v>
      </c>
      <c r="E20" s="16" t="s">
        <v>18</v>
      </c>
      <c r="F20" s="16" t="s">
        <v>137</v>
      </c>
      <c r="G20" s="16" t="s">
        <v>137</v>
      </c>
      <c r="H20" s="36">
        <v>78</v>
      </c>
      <c r="I20" s="15" t="s">
        <v>24</v>
      </c>
      <c r="J20" s="15" t="s">
        <v>15</v>
      </c>
      <c r="K20" s="15" t="s">
        <v>90</v>
      </c>
      <c r="L20" s="100" t="s">
        <v>136</v>
      </c>
      <c r="M20" s="15" t="s">
        <v>103</v>
      </c>
      <c r="N20" s="15">
        <v>30</v>
      </c>
      <c r="O20" s="15">
        <v>85</v>
      </c>
      <c r="P20" s="15"/>
      <c r="Q20" s="15"/>
      <c r="R20" s="21">
        <v>5000</v>
      </c>
      <c r="S20" s="21">
        <v>1000000</v>
      </c>
      <c r="T20" s="16"/>
      <c r="U20" s="15"/>
      <c r="V20" s="18">
        <v>0.1</v>
      </c>
      <c r="W20" s="18" t="s">
        <v>26</v>
      </c>
      <c r="X20" s="15" t="s">
        <v>800</v>
      </c>
      <c r="Y20" s="16" t="s">
        <v>89</v>
      </c>
      <c r="Z20" s="16"/>
      <c r="AA20" s="16"/>
      <c r="AB20" s="16"/>
      <c r="AC20" s="92">
        <v>1.2500000000000001E-2</v>
      </c>
      <c r="AD20" s="92">
        <v>1.35E-2</v>
      </c>
      <c r="AE20" s="92">
        <v>1.3899999999999999E-2</v>
      </c>
      <c r="AF20" s="92"/>
      <c r="AG20" s="92"/>
      <c r="AH20" s="92">
        <v>1.4E-2</v>
      </c>
      <c r="AI20" s="20" t="s">
        <v>32</v>
      </c>
      <c r="AJ20" s="16" t="s">
        <v>801</v>
      </c>
    </row>
    <row r="21" spans="1:38" x14ac:dyDescent="0.35">
      <c r="A21" s="13"/>
      <c r="B21" s="14">
        <f t="shared" si="1"/>
        <v>12</v>
      </c>
      <c r="C21" s="15" t="s">
        <v>23</v>
      </c>
      <c r="D21" s="16" t="s">
        <v>19</v>
      </c>
      <c r="E21" s="16" t="s">
        <v>18</v>
      </c>
      <c r="F21" s="16" t="s">
        <v>137</v>
      </c>
      <c r="G21" s="16" t="s">
        <v>137</v>
      </c>
      <c r="H21" s="36">
        <v>78</v>
      </c>
      <c r="I21" s="15" t="s">
        <v>24</v>
      </c>
      <c r="J21" s="15" t="s">
        <v>15</v>
      </c>
      <c r="K21" s="15" t="s">
        <v>91</v>
      </c>
      <c r="L21" s="15" t="s">
        <v>136</v>
      </c>
      <c r="M21" s="15" t="s">
        <v>103</v>
      </c>
      <c r="N21" s="15">
        <v>30</v>
      </c>
      <c r="O21" s="15">
        <v>85</v>
      </c>
      <c r="P21" s="15"/>
      <c r="Q21" s="15"/>
      <c r="R21" s="21">
        <v>5000</v>
      </c>
      <c r="S21" s="21">
        <v>1000000</v>
      </c>
      <c r="T21" s="16"/>
      <c r="U21" s="15"/>
      <c r="V21" s="17">
        <v>0.1</v>
      </c>
      <c r="W21" s="18" t="s">
        <v>26</v>
      </c>
      <c r="X21" s="15" t="s">
        <v>800</v>
      </c>
      <c r="Y21" s="16" t="s">
        <v>89</v>
      </c>
      <c r="Z21" s="16"/>
      <c r="AA21" s="16"/>
      <c r="AB21" s="16"/>
      <c r="AC21" s="92">
        <v>1.35E-2</v>
      </c>
      <c r="AD21" s="92">
        <v>1.4500000000000001E-2</v>
      </c>
      <c r="AE21" s="92">
        <v>1.49E-2</v>
      </c>
      <c r="AF21" s="92"/>
      <c r="AG21" s="92"/>
      <c r="AH21" s="92">
        <v>1.4999999999999999E-2</v>
      </c>
      <c r="AI21" s="20" t="s">
        <v>32</v>
      </c>
      <c r="AJ21" s="16" t="s">
        <v>802</v>
      </c>
    </row>
    <row r="22" spans="1:38" x14ac:dyDescent="0.35">
      <c r="A22" s="13"/>
      <c r="B22" s="14">
        <f t="shared" si="1"/>
        <v>13</v>
      </c>
      <c r="C22" s="15" t="s">
        <v>33</v>
      </c>
      <c r="D22" s="16" t="s">
        <v>19</v>
      </c>
      <c r="E22" s="16" t="s">
        <v>18</v>
      </c>
      <c r="F22" s="16" t="s">
        <v>97</v>
      </c>
      <c r="G22" s="16" t="s">
        <v>137</v>
      </c>
      <c r="H22" s="36">
        <v>72</v>
      </c>
      <c r="I22" s="15" t="s">
        <v>35</v>
      </c>
      <c r="J22" s="15" t="s">
        <v>34</v>
      </c>
      <c r="K22" s="15" t="s">
        <v>90</v>
      </c>
      <c r="L22" s="15" t="s">
        <v>136</v>
      </c>
      <c r="M22" s="15" t="s">
        <v>21</v>
      </c>
      <c r="N22" s="15">
        <v>0</v>
      </c>
      <c r="O22" s="15">
        <v>85</v>
      </c>
      <c r="P22" s="15" t="s">
        <v>204</v>
      </c>
      <c r="Q22" s="15"/>
      <c r="R22" s="21">
        <v>10000</v>
      </c>
      <c r="S22" s="21">
        <v>1000000</v>
      </c>
      <c r="T22" s="16"/>
      <c r="U22" s="15"/>
      <c r="V22" s="17" t="s">
        <v>37</v>
      </c>
      <c r="W22" s="18" t="s">
        <v>36</v>
      </c>
      <c r="X22" s="15" t="s">
        <v>177</v>
      </c>
      <c r="Y22" s="16" t="s">
        <v>89</v>
      </c>
      <c r="Z22" s="16"/>
      <c r="AA22" s="16">
        <f>Crump!Z16</f>
        <v>1.15E-2</v>
      </c>
      <c r="AB22" s="16"/>
      <c r="AC22" s="16">
        <f>Crump!Z38</f>
        <v>1.9E-2</v>
      </c>
      <c r="AD22" s="16"/>
      <c r="AE22" s="16">
        <f>Crump!Z58</f>
        <v>0.02</v>
      </c>
      <c r="AF22" s="16"/>
      <c r="AG22" s="16"/>
      <c r="AH22" s="16"/>
      <c r="AI22" s="20"/>
      <c r="AJ22" s="16"/>
    </row>
    <row r="23" spans="1:38" x14ac:dyDescent="0.35">
      <c r="A23" s="13"/>
      <c r="B23" s="14">
        <f t="shared" si="1"/>
        <v>14</v>
      </c>
      <c r="C23" s="15" t="s">
        <v>33</v>
      </c>
      <c r="D23" s="16" t="s">
        <v>19</v>
      </c>
      <c r="E23" s="16" t="s">
        <v>18</v>
      </c>
      <c r="F23" s="16" t="s">
        <v>97</v>
      </c>
      <c r="G23" s="16" t="s">
        <v>137</v>
      </c>
      <c r="H23" s="36">
        <v>72</v>
      </c>
      <c r="I23" s="15" t="s">
        <v>35</v>
      </c>
      <c r="J23" s="15" t="s">
        <v>34</v>
      </c>
      <c r="K23" s="15" t="s">
        <v>90</v>
      </c>
      <c r="L23" s="15" t="s">
        <v>136</v>
      </c>
      <c r="M23" s="15" t="s">
        <v>21</v>
      </c>
      <c r="N23" s="15">
        <v>0</v>
      </c>
      <c r="O23" s="15">
        <v>85</v>
      </c>
      <c r="P23" s="15" t="s">
        <v>204</v>
      </c>
      <c r="Q23" s="15"/>
      <c r="R23" s="21">
        <v>10000</v>
      </c>
      <c r="S23" s="21">
        <v>1000000</v>
      </c>
      <c r="T23" s="16"/>
      <c r="U23" s="15"/>
      <c r="V23" s="17" t="s">
        <v>37</v>
      </c>
      <c r="W23" s="18" t="s">
        <v>36</v>
      </c>
      <c r="X23" s="15" t="s">
        <v>176</v>
      </c>
      <c r="Y23" s="92" t="s">
        <v>89</v>
      </c>
      <c r="Z23" s="92"/>
      <c r="AA23" s="92">
        <v>1.15E-2</v>
      </c>
      <c r="AB23" s="92"/>
      <c r="AC23" s="92">
        <v>1.8499999999999999E-2</v>
      </c>
      <c r="AD23" s="92"/>
      <c r="AE23" s="92">
        <v>1.95E-2</v>
      </c>
      <c r="AF23" s="92"/>
      <c r="AG23" s="92"/>
      <c r="AH23" s="92"/>
      <c r="AI23" s="20"/>
      <c r="AJ23" s="16"/>
    </row>
    <row r="24" spans="1:38" x14ac:dyDescent="0.35">
      <c r="A24" s="13"/>
      <c r="B24" s="14">
        <f t="shared" si="1"/>
        <v>15</v>
      </c>
      <c r="C24" s="15" t="s">
        <v>33</v>
      </c>
      <c r="D24" s="16" t="s">
        <v>19</v>
      </c>
      <c r="E24" s="16" t="s">
        <v>18</v>
      </c>
      <c r="F24" s="16" t="s">
        <v>97</v>
      </c>
      <c r="G24" s="16" t="s">
        <v>137</v>
      </c>
      <c r="H24" s="36">
        <v>72</v>
      </c>
      <c r="I24" s="15" t="s">
        <v>35</v>
      </c>
      <c r="J24" s="15" t="s">
        <v>34</v>
      </c>
      <c r="K24" s="15" t="s">
        <v>91</v>
      </c>
      <c r="L24" s="15" t="s">
        <v>136</v>
      </c>
      <c r="M24" s="15" t="s">
        <v>21</v>
      </c>
      <c r="N24" s="15">
        <v>0</v>
      </c>
      <c r="O24" s="15">
        <v>85</v>
      </c>
      <c r="P24" s="15" t="s">
        <v>204</v>
      </c>
      <c r="Q24" s="15"/>
      <c r="R24" s="21">
        <v>10000</v>
      </c>
      <c r="S24" s="21">
        <v>1000000</v>
      </c>
      <c r="T24" s="16"/>
      <c r="U24" s="15"/>
      <c r="V24" s="17" t="s">
        <v>37</v>
      </c>
      <c r="W24" s="18" t="s">
        <v>36</v>
      </c>
      <c r="X24" s="15" t="s">
        <v>177</v>
      </c>
      <c r="Y24" s="16" t="s">
        <v>89</v>
      </c>
      <c r="Z24" s="16"/>
      <c r="AA24" s="16">
        <f>Crump!T16</f>
        <v>1.2999999999999999E-2</v>
      </c>
      <c r="AB24" s="16"/>
      <c r="AC24" s="16">
        <f>Crump!T38</f>
        <v>2.0500000000000001E-2</v>
      </c>
      <c r="AD24" s="16"/>
      <c r="AE24" s="16">
        <f>Crump!T58</f>
        <v>2.1499999999999998E-2</v>
      </c>
      <c r="AF24" s="16"/>
      <c r="AG24" s="16"/>
      <c r="AH24" s="16"/>
      <c r="AI24" s="20"/>
      <c r="AJ24" s="16"/>
    </row>
    <row r="25" spans="1:38" x14ac:dyDescent="0.35">
      <c r="A25" s="13"/>
      <c r="B25" s="14">
        <f t="shared" si="1"/>
        <v>16</v>
      </c>
      <c r="C25" s="15" t="s">
        <v>33</v>
      </c>
      <c r="D25" s="16" t="s">
        <v>19</v>
      </c>
      <c r="E25" s="16" t="s">
        <v>18</v>
      </c>
      <c r="F25" s="16" t="s">
        <v>97</v>
      </c>
      <c r="G25" s="16" t="s">
        <v>137</v>
      </c>
      <c r="H25" s="36">
        <v>72</v>
      </c>
      <c r="I25" s="15" t="s">
        <v>35</v>
      </c>
      <c r="J25" s="15" t="s">
        <v>34</v>
      </c>
      <c r="K25" s="15" t="s">
        <v>91</v>
      </c>
      <c r="L25" s="15" t="s">
        <v>136</v>
      </c>
      <c r="M25" s="15" t="s">
        <v>21</v>
      </c>
      <c r="N25" s="15">
        <v>0</v>
      </c>
      <c r="O25" s="15">
        <v>85</v>
      </c>
      <c r="P25" s="15" t="s">
        <v>204</v>
      </c>
      <c r="Q25" s="15"/>
      <c r="R25" s="21">
        <v>10000</v>
      </c>
      <c r="S25" s="21">
        <v>1000000</v>
      </c>
      <c r="T25" s="16"/>
      <c r="U25" s="15"/>
      <c r="V25" s="17" t="s">
        <v>37</v>
      </c>
      <c r="W25" s="18" t="s">
        <v>36</v>
      </c>
      <c r="X25" s="15" t="s">
        <v>176</v>
      </c>
      <c r="Y25" s="92" t="s">
        <v>89</v>
      </c>
      <c r="Z25" s="92"/>
      <c r="AA25" s="92">
        <v>1.2999999999999999E-2</v>
      </c>
      <c r="AB25" s="92"/>
      <c r="AC25" s="92">
        <v>0.02</v>
      </c>
      <c r="AD25" s="92"/>
      <c r="AE25" s="92">
        <v>2.1000000000000001E-2</v>
      </c>
      <c r="AF25" s="92"/>
      <c r="AG25" s="92"/>
      <c r="AH25" s="92"/>
      <c r="AI25" s="20"/>
      <c r="AJ25" s="16"/>
    </row>
    <row r="26" spans="1:38" x14ac:dyDescent="0.35">
      <c r="A26" s="13"/>
      <c r="B26" s="14">
        <f t="shared" si="1"/>
        <v>17</v>
      </c>
      <c r="C26" s="15" t="s">
        <v>33</v>
      </c>
      <c r="D26" s="16" t="s">
        <v>19</v>
      </c>
      <c r="E26" s="16" t="s">
        <v>18</v>
      </c>
      <c r="F26" s="16" t="s">
        <v>97</v>
      </c>
      <c r="G26" s="16" t="s">
        <v>137</v>
      </c>
      <c r="H26" s="36">
        <v>72</v>
      </c>
      <c r="I26" s="15" t="s">
        <v>35</v>
      </c>
      <c r="J26" s="15" t="s">
        <v>34</v>
      </c>
      <c r="K26" s="15" t="s">
        <v>90</v>
      </c>
      <c r="L26" s="15" t="s">
        <v>136</v>
      </c>
      <c r="M26" s="15" t="s">
        <v>103</v>
      </c>
      <c r="N26" s="15">
        <v>30</v>
      </c>
      <c r="O26" s="15">
        <v>85</v>
      </c>
      <c r="P26" s="15" t="s">
        <v>204</v>
      </c>
      <c r="Q26" s="15"/>
      <c r="R26" s="21">
        <v>10000</v>
      </c>
      <c r="S26" s="21">
        <v>1000000</v>
      </c>
      <c r="T26" s="16"/>
      <c r="U26" s="15"/>
      <c r="V26" s="17" t="s">
        <v>37</v>
      </c>
      <c r="W26" s="18" t="s">
        <v>803</v>
      </c>
      <c r="X26" s="15" t="s">
        <v>800</v>
      </c>
      <c r="Y26" s="92" t="s">
        <v>89</v>
      </c>
      <c r="Z26" s="92"/>
      <c r="AA26" s="92">
        <v>1.7500000000000002E-2</v>
      </c>
      <c r="AB26" s="92"/>
      <c r="AC26" s="92">
        <v>1.7999999999999999E-2</v>
      </c>
      <c r="AD26" s="92"/>
      <c r="AE26" s="92">
        <v>1.8499999999999999E-2</v>
      </c>
      <c r="AF26" s="92"/>
      <c r="AG26" s="92"/>
      <c r="AH26" s="92"/>
      <c r="AI26" s="20"/>
      <c r="AJ26" s="16"/>
    </row>
    <row r="27" spans="1:38" x14ac:dyDescent="0.35">
      <c r="A27" s="13"/>
      <c r="B27" s="14">
        <f t="shared" si="1"/>
        <v>18</v>
      </c>
      <c r="C27" s="15" t="s">
        <v>33</v>
      </c>
      <c r="D27" s="16" t="s">
        <v>19</v>
      </c>
      <c r="E27" s="16" t="s">
        <v>18</v>
      </c>
      <c r="F27" s="16" t="s">
        <v>97</v>
      </c>
      <c r="G27" s="16" t="s">
        <v>137</v>
      </c>
      <c r="H27" s="36">
        <v>72</v>
      </c>
      <c r="I27" s="15" t="s">
        <v>35</v>
      </c>
      <c r="J27" s="15" t="s">
        <v>34</v>
      </c>
      <c r="K27" s="15" t="s">
        <v>91</v>
      </c>
      <c r="L27" s="15" t="s">
        <v>136</v>
      </c>
      <c r="M27" s="15" t="s">
        <v>103</v>
      </c>
      <c r="N27" s="15">
        <v>30</v>
      </c>
      <c r="O27" s="15">
        <v>85</v>
      </c>
      <c r="P27" s="15" t="s">
        <v>204</v>
      </c>
      <c r="Q27" s="15"/>
      <c r="R27" s="21">
        <v>10000</v>
      </c>
      <c r="S27" s="21">
        <v>1000000</v>
      </c>
      <c r="T27" s="16"/>
      <c r="U27" s="15"/>
      <c r="V27" s="17" t="s">
        <v>37</v>
      </c>
      <c r="W27" s="18" t="s">
        <v>803</v>
      </c>
      <c r="X27" s="15" t="s">
        <v>800</v>
      </c>
      <c r="Y27" s="16" t="s">
        <v>89</v>
      </c>
      <c r="Z27" s="16"/>
      <c r="AA27" s="92">
        <v>1.7500000000000002E-2</v>
      </c>
      <c r="AB27" s="92"/>
      <c r="AC27" s="92">
        <v>1.7999999999999999E-2</v>
      </c>
      <c r="AD27" s="92"/>
      <c r="AE27" s="92">
        <v>1.8499999999999999E-2</v>
      </c>
      <c r="AF27" s="16"/>
      <c r="AG27" s="16"/>
      <c r="AH27" s="16"/>
      <c r="AI27" s="20"/>
      <c r="AJ27" s="16"/>
    </row>
    <row r="28" spans="1:38" x14ac:dyDescent="0.35">
      <c r="A28" s="13"/>
      <c r="B28" s="14">
        <f t="shared" si="1"/>
        <v>19</v>
      </c>
      <c r="C28" s="15" t="s">
        <v>96</v>
      </c>
      <c r="D28" s="16" t="s">
        <v>97</v>
      </c>
      <c r="E28" s="16" t="s">
        <v>98</v>
      </c>
      <c r="F28" s="16" t="s">
        <v>137</v>
      </c>
      <c r="G28" s="16" t="s">
        <v>137</v>
      </c>
      <c r="H28" s="36">
        <v>54</v>
      </c>
      <c r="I28" s="15" t="s">
        <v>99</v>
      </c>
      <c r="J28" s="15" t="s">
        <v>15</v>
      </c>
      <c r="K28" s="15" t="s">
        <v>90</v>
      </c>
      <c r="L28" s="15" t="s">
        <v>136</v>
      </c>
      <c r="M28" s="15"/>
      <c r="N28" s="15">
        <v>0</v>
      </c>
      <c r="O28" s="15">
        <v>85</v>
      </c>
      <c r="P28" s="15"/>
      <c r="Q28" s="22"/>
      <c r="R28" s="21">
        <v>10000</v>
      </c>
      <c r="S28" s="21">
        <v>1000000</v>
      </c>
      <c r="T28" s="16"/>
      <c r="U28" s="23">
        <v>0.1</v>
      </c>
      <c r="V28" s="23">
        <v>0.1</v>
      </c>
      <c r="W28" s="18" t="s">
        <v>100</v>
      </c>
      <c r="X28" s="15" t="s">
        <v>20</v>
      </c>
      <c r="Y28" s="24" t="s">
        <v>89</v>
      </c>
      <c r="Z28" s="24"/>
      <c r="AA28" s="16">
        <f>Crump!Z13</f>
        <v>2.1000000000000001E-2</v>
      </c>
      <c r="AB28" s="16"/>
      <c r="AC28" s="16">
        <f>Crump!Z29</f>
        <v>2.4E-2</v>
      </c>
      <c r="AD28" s="16"/>
      <c r="AE28" s="16">
        <f>Crump!Z47</f>
        <v>2.7E-2</v>
      </c>
      <c r="AF28" s="16"/>
      <c r="AG28" s="16"/>
      <c r="AH28" s="16">
        <f>Crump!Z66</f>
        <v>2.8500000000000001E-2</v>
      </c>
      <c r="AI28" s="20"/>
      <c r="AJ28" s="16"/>
    </row>
    <row r="29" spans="1:38" x14ac:dyDescent="0.35">
      <c r="A29" s="13"/>
      <c r="B29" s="14">
        <f t="shared" si="1"/>
        <v>20</v>
      </c>
      <c r="C29" s="15" t="s">
        <v>96</v>
      </c>
      <c r="D29" s="16" t="s">
        <v>97</v>
      </c>
      <c r="E29" s="16" t="s">
        <v>98</v>
      </c>
      <c r="F29" s="16" t="s">
        <v>137</v>
      </c>
      <c r="G29" s="16" t="s">
        <v>137</v>
      </c>
      <c r="H29" s="36">
        <v>54</v>
      </c>
      <c r="I29" s="15" t="s">
        <v>99</v>
      </c>
      <c r="J29" s="15" t="s">
        <v>15</v>
      </c>
      <c r="K29" s="15" t="s">
        <v>91</v>
      </c>
      <c r="L29" s="15" t="s">
        <v>136</v>
      </c>
      <c r="M29" s="15"/>
      <c r="N29" s="15">
        <v>0</v>
      </c>
      <c r="O29" s="15">
        <v>85</v>
      </c>
      <c r="P29" s="15"/>
      <c r="Q29" s="22"/>
      <c r="R29" s="21">
        <v>10000</v>
      </c>
      <c r="S29" s="21">
        <v>1000000</v>
      </c>
      <c r="T29" s="16"/>
      <c r="U29" s="23">
        <v>0.1</v>
      </c>
      <c r="V29" s="23">
        <v>0.1</v>
      </c>
      <c r="W29" s="18" t="s">
        <v>100</v>
      </c>
      <c r="X29" s="15" t="s">
        <v>20</v>
      </c>
      <c r="Y29" s="24" t="s">
        <v>89</v>
      </c>
      <c r="Z29" s="24"/>
      <c r="AA29" s="16">
        <f>Crump!T13</f>
        <v>2.1000000000000001E-2</v>
      </c>
      <c r="AB29" s="16"/>
      <c r="AC29" s="16">
        <f>Crump!T29</f>
        <v>2.4E-2</v>
      </c>
      <c r="AD29" s="16"/>
      <c r="AE29" s="16">
        <f>Crump!T47</f>
        <v>2.7E-2</v>
      </c>
      <c r="AF29" s="16"/>
      <c r="AG29" s="16"/>
      <c r="AH29" s="16">
        <f>Crump!T66</f>
        <v>2.8500000000000001E-2</v>
      </c>
      <c r="AI29" s="20"/>
      <c r="AJ29" s="16"/>
    </row>
    <row r="30" spans="1:38" s="7" customFormat="1" x14ac:dyDescent="0.35">
      <c r="A30" s="26"/>
      <c r="B30" s="14">
        <f t="shared" si="1"/>
        <v>21</v>
      </c>
      <c r="C30" s="15" t="s">
        <v>101</v>
      </c>
      <c r="D30" s="16" t="s">
        <v>18</v>
      </c>
      <c r="E30" s="16" t="s">
        <v>97</v>
      </c>
      <c r="F30" s="16" t="s">
        <v>137</v>
      </c>
      <c r="G30" s="16" t="s">
        <v>197</v>
      </c>
      <c r="H30" s="36">
        <v>73</v>
      </c>
      <c r="I30" s="15" t="s">
        <v>102</v>
      </c>
      <c r="J30" s="15" t="s">
        <v>15</v>
      </c>
      <c r="K30" s="15" t="s">
        <v>90</v>
      </c>
      <c r="L30" s="15" t="s">
        <v>136</v>
      </c>
      <c r="M30" s="15" t="s">
        <v>103</v>
      </c>
      <c r="N30" s="15">
        <v>0</v>
      </c>
      <c r="O30" s="15">
        <v>85</v>
      </c>
      <c r="P30" s="15"/>
      <c r="Q30" s="22"/>
      <c r="R30" s="21">
        <v>10000</v>
      </c>
      <c r="S30" s="21">
        <v>1000000</v>
      </c>
      <c r="T30" s="16" t="s">
        <v>104</v>
      </c>
      <c r="U30" s="23">
        <v>0.1</v>
      </c>
      <c r="V30" s="23">
        <v>0.1</v>
      </c>
      <c r="W30" s="18" t="s">
        <v>100</v>
      </c>
      <c r="X30" s="15" t="s">
        <v>20</v>
      </c>
      <c r="Y30" s="24" t="s">
        <v>89</v>
      </c>
      <c r="Z30" s="24"/>
      <c r="AA30" s="16">
        <f>Crump!Z12</f>
        <v>2.1499999999999998E-2</v>
      </c>
      <c r="AB30" s="16"/>
      <c r="AC30" s="16">
        <f>Crump!Z12</f>
        <v>2.1499999999999998E-2</v>
      </c>
      <c r="AD30" s="16"/>
      <c r="AE30" s="16"/>
      <c r="AF30" s="16"/>
      <c r="AG30" s="16"/>
      <c r="AH30" s="16"/>
      <c r="AI30" s="20"/>
      <c r="AJ30" s="16"/>
      <c r="AK30"/>
      <c r="AL30"/>
    </row>
    <row r="31" spans="1:38" s="7" customFormat="1" x14ac:dyDescent="0.35">
      <c r="A31" s="26"/>
      <c r="B31" s="14">
        <f t="shared" si="1"/>
        <v>22</v>
      </c>
      <c r="C31" s="15" t="s">
        <v>101</v>
      </c>
      <c r="D31" s="16" t="s">
        <v>18</v>
      </c>
      <c r="E31" s="16" t="s">
        <v>97</v>
      </c>
      <c r="F31" s="16" t="s">
        <v>137</v>
      </c>
      <c r="G31" s="16" t="s">
        <v>197</v>
      </c>
      <c r="H31" s="36">
        <v>73</v>
      </c>
      <c r="I31" s="15" t="s">
        <v>102</v>
      </c>
      <c r="J31" s="15" t="s">
        <v>15</v>
      </c>
      <c r="K31" s="15" t="s">
        <v>91</v>
      </c>
      <c r="L31" s="15" t="s">
        <v>136</v>
      </c>
      <c r="M31" s="15" t="s">
        <v>103</v>
      </c>
      <c r="N31" s="15">
        <v>0</v>
      </c>
      <c r="O31" s="15">
        <v>85</v>
      </c>
      <c r="P31" s="15"/>
      <c r="Q31" s="22"/>
      <c r="R31" s="21">
        <v>10000</v>
      </c>
      <c r="S31" s="21">
        <v>1000000</v>
      </c>
      <c r="T31" s="16" t="s">
        <v>104</v>
      </c>
      <c r="U31" s="23">
        <v>0.1</v>
      </c>
      <c r="V31" s="23">
        <v>0.1</v>
      </c>
      <c r="W31" s="18" t="s">
        <v>100</v>
      </c>
      <c r="X31" s="15" t="s">
        <v>20</v>
      </c>
      <c r="Y31" s="24" t="s">
        <v>89</v>
      </c>
      <c r="Z31" s="24"/>
      <c r="AA31" s="16">
        <f>Crump!T12</f>
        <v>2.1499999999999998E-2</v>
      </c>
      <c r="AB31" s="16"/>
      <c r="AC31" s="16">
        <f>Crump!T25</f>
        <v>2.5000000000000001E-2</v>
      </c>
      <c r="AD31" s="16"/>
      <c r="AE31" s="16"/>
      <c r="AF31" s="16"/>
      <c r="AG31" s="16"/>
      <c r="AH31" s="16"/>
      <c r="AI31" s="20"/>
      <c r="AJ31" s="16"/>
      <c r="AK31"/>
      <c r="AL31"/>
    </row>
    <row r="32" spans="1:38" s="7" customFormat="1" x14ac:dyDescent="0.35">
      <c r="A32" s="26"/>
      <c r="B32" s="14">
        <f t="shared" si="1"/>
        <v>23</v>
      </c>
      <c r="C32" s="15" t="s">
        <v>105</v>
      </c>
      <c r="D32" s="16" t="s">
        <v>18</v>
      </c>
      <c r="E32" s="16" t="s">
        <v>19</v>
      </c>
      <c r="F32" s="16" t="s">
        <v>137</v>
      </c>
      <c r="G32" s="16" t="s">
        <v>195</v>
      </c>
      <c r="H32" s="36">
        <v>80</v>
      </c>
      <c r="I32" s="15" t="s">
        <v>106</v>
      </c>
      <c r="J32" s="15" t="s">
        <v>15</v>
      </c>
      <c r="K32" s="15" t="s">
        <v>90</v>
      </c>
      <c r="L32" s="15" t="s">
        <v>136</v>
      </c>
      <c r="M32" s="15" t="s">
        <v>21</v>
      </c>
      <c r="N32" s="15">
        <v>0</v>
      </c>
      <c r="O32" s="15">
        <v>89</v>
      </c>
      <c r="P32" s="15"/>
      <c r="Q32" s="22"/>
      <c r="R32" s="21">
        <v>10000</v>
      </c>
      <c r="S32" s="21">
        <v>1000000</v>
      </c>
      <c r="T32" s="16" t="s">
        <v>107</v>
      </c>
      <c r="U32" s="23">
        <v>0.1</v>
      </c>
      <c r="V32" s="23">
        <v>0.1</v>
      </c>
      <c r="W32" s="18"/>
      <c r="X32" s="15" t="s">
        <v>108</v>
      </c>
      <c r="Y32" s="24" t="s">
        <v>89</v>
      </c>
      <c r="Z32" s="24"/>
      <c r="AA32" s="16">
        <f>Crump!Z8</f>
        <v>0.02</v>
      </c>
      <c r="AB32" s="16"/>
      <c r="AC32" s="16"/>
      <c r="AD32" s="16"/>
      <c r="AE32" s="16"/>
      <c r="AF32" s="16"/>
      <c r="AG32" s="16"/>
      <c r="AH32" s="16"/>
      <c r="AI32" s="20"/>
      <c r="AJ32" s="16"/>
      <c r="AK32"/>
      <c r="AL32"/>
    </row>
    <row r="33" spans="1:38" s="7" customFormat="1" x14ac:dyDescent="0.35">
      <c r="A33" s="26"/>
      <c r="B33" s="14">
        <f t="shared" si="1"/>
        <v>24</v>
      </c>
      <c r="C33" s="15" t="s">
        <v>105</v>
      </c>
      <c r="D33" s="16" t="s">
        <v>18</v>
      </c>
      <c r="E33" s="16" t="s">
        <v>19</v>
      </c>
      <c r="F33" s="16" t="s">
        <v>137</v>
      </c>
      <c r="G33" s="16" t="s">
        <v>195</v>
      </c>
      <c r="H33" s="36">
        <v>80</v>
      </c>
      <c r="I33" s="15" t="s">
        <v>106</v>
      </c>
      <c r="J33" s="15" t="s">
        <v>15</v>
      </c>
      <c r="K33" s="15" t="s">
        <v>90</v>
      </c>
      <c r="L33" s="15" t="s">
        <v>136</v>
      </c>
      <c r="M33" s="15" t="s">
        <v>103</v>
      </c>
      <c r="N33" s="15">
        <v>0</v>
      </c>
      <c r="O33" s="15">
        <v>89</v>
      </c>
      <c r="P33" s="15"/>
      <c r="Q33" s="22"/>
      <c r="R33" s="21">
        <v>10000</v>
      </c>
      <c r="S33" s="21">
        <v>1000000</v>
      </c>
      <c r="T33" s="16" t="s">
        <v>107</v>
      </c>
      <c r="U33" s="23">
        <v>0.1</v>
      </c>
      <c r="V33" s="23">
        <v>0.1</v>
      </c>
      <c r="W33" s="18"/>
      <c r="X33" s="15" t="s">
        <v>178</v>
      </c>
      <c r="Y33" s="24" t="s">
        <v>89</v>
      </c>
      <c r="Z33" s="24"/>
      <c r="AA33" s="92">
        <v>1.8499999999999999E-2</v>
      </c>
      <c r="AB33" s="16"/>
      <c r="AC33" s="16"/>
      <c r="AD33" s="16"/>
      <c r="AE33" s="16"/>
      <c r="AF33" s="16"/>
      <c r="AG33" s="16"/>
      <c r="AH33" s="16"/>
      <c r="AI33" s="20"/>
      <c r="AJ33" s="16"/>
      <c r="AK33"/>
      <c r="AL33"/>
    </row>
    <row r="34" spans="1:38" s="7" customFormat="1" x14ac:dyDescent="0.35">
      <c r="A34" s="26"/>
      <c r="B34" s="14">
        <f t="shared" si="1"/>
        <v>25</v>
      </c>
      <c r="C34" s="15" t="s">
        <v>105</v>
      </c>
      <c r="D34" s="16" t="s">
        <v>18</v>
      </c>
      <c r="E34" s="16" t="s">
        <v>19</v>
      </c>
      <c r="F34" s="16" t="s">
        <v>137</v>
      </c>
      <c r="G34" s="16" t="s">
        <v>195</v>
      </c>
      <c r="H34" s="36">
        <v>80</v>
      </c>
      <c r="I34" s="15" t="s">
        <v>106</v>
      </c>
      <c r="J34" s="15" t="s">
        <v>15</v>
      </c>
      <c r="K34" s="15" t="s">
        <v>91</v>
      </c>
      <c r="L34" s="15" t="s">
        <v>136</v>
      </c>
      <c r="M34" s="15" t="s">
        <v>21</v>
      </c>
      <c r="N34" s="15">
        <v>0</v>
      </c>
      <c r="O34" s="15">
        <v>89</v>
      </c>
      <c r="P34" s="15"/>
      <c r="Q34" s="22"/>
      <c r="R34" s="21">
        <v>10000</v>
      </c>
      <c r="S34" s="21">
        <v>1000000</v>
      </c>
      <c r="T34" s="16" t="s">
        <v>107</v>
      </c>
      <c r="U34" s="23">
        <v>0.1</v>
      </c>
      <c r="V34" s="23">
        <v>0.1</v>
      </c>
      <c r="W34" s="18"/>
      <c r="X34" s="15" t="s">
        <v>108</v>
      </c>
      <c r="Y34" s="24" t="s">
        <v>89</v>
      </c>
      <c r="Z34" s="24"/>
      <c r="AA34" s="16">
        <f>Crump!T8</f>
        <v>2.2499999999999999E-2</v>
      </c>
      <c r="AB34" s="16"/>
      <c r="AC34" s="16"/>
      <c r="AD34" s="16"/>
      <c r="AE34" s="16"/>
      <c r="AF34" s="16"/>
      <c r="AG34" s="16"/>
      <c r="AH34" s="16"/>
      <c r="AI34" s="20"/>
      <c r="AJ34" s="16"/>
      <c r="AK34"/>
      <c r="AL34"/>
    </row>
    <row r="35" spans="1:38" s="7" customFormat="1" x14ac:dyDescent="0.35">
      <c r="A35" s="26"/>
      <c r="B35" s="14">
        <f t="shared" si="1"/>
        <v>26</v>
      </c>
      <c r="C35" s="15" t="s">
        <v>105</v>
      </c>
      <c r="D35" s="16" t="s">
        <v>18</v>
      </c>
      <c r="E35" s="16" t="s">
        <v>19</v>
      </c>
      <c r="F35" s="16" t="s">
        <v>137</v>
      </c>
      <c r="G35" s="16" t="s">
        <v>195</v>
      </c>
      <c r="H35" s="36">
        <v>80</v>
      </c>
      <c r="I35" s="15" t="s">
        <v>106</v>
      </c>
      <c r="J35" s="15" t="s">
        <v>15</v>
      </c>
      <c r="K35" s="15" t="s">
        <v>91</v>
      </c>
      <c r="L35" s="15" t="s">
        <v>136</v>
      </c>
      <c r="M35" s="15" t="s">
        <v>109</v>
      </c>
      <c r="N35" s="15">
        <v>0</v>
      </c>
      <c r="O35" s="15">
        <v>89</v>
      </c>
      <c r="P35" s="15"/>
      <c r="Q35" s="22"/>
      <c r="R35" s="21">
        <v>10000</v>
      </c>
      <c r="S35" s="21">
        <v>1000000</v>
      </c>
      <c r="T35" s="16" t="s">
        <v>107</v>
      </c>
      <c r="U35" s="23">
        <v>0.1</v>
      </c>
      <c r="V35" s="23">
        <v>0.1</v>
      </c>
      <c r="W35" s="18"/>
      <c r="X35" s="15" t="s">
        <v>178</v>
      </c>
      <c r="Y35" s="24" t="s">
        <v>89</v>
      </c>
      <c r="Z35" s="24"/>
      <c r="AA35" s="92">
        <v>2.1000000000000001E-2</v>
      </c>
      <c r="AB35" s="16"/>
      <c r="AC35" s="16"/>
      <c r="AD35" s="16"/>
      <c r="AE35" s="16"/>
      <c r="AF35" s="16"/>
      <c r="AG35" s="16"/>
      <c r="AH35" s="16"/>
      <c r="AI35" s="20"/>
      <c r="AJ35" s="16"/>
      <c r="AK35"/>
      <c r="AL35"/>
    </row>
    <row r="36" spans="1:38" s="7" customFormat="1" x14ac:dyDescent="0.35">
      <c r="A36" s="26"/>
      <c r="B36" s="14">
        <f t="shared" si="1"/>
        <v>27</v>
      </c>
      <c r="C36" s="27" t="s">
        <v>105</v>
      </c>
      <c r="D36" s="16" t="s">
        <v>18</v>
      </c>
      <c r="E36" s="16" t="s">
        <v>19</v>
      </c>
      <c r="F36" s="16" t="s">
        <v>137</v>
      </c>
      <c r="G36" s="16" t="s">
        <v>195</v>
      </c>
      <c r="H36" s="36">
        <v>80</v>
      </c>
      <c r="I36" s="27" t="s">
        <v>110</v>
      </c>
      <c r="J36" s="27" t="s">
        <v>15</v>
      </c>
      <c r="K36" s="27" t="s">
        <v>90</v>
      </c>
      <c r="L36" s="15" t="s">
        <v>136</v>
      </c>
      <c r="M36" s="27" t="s">
        <v>21</v>
      </c>
      <c r="N36" s="27">
        <v>0</v>
      </c>
      <c r="O36" s="27">
        <v>89</v>
      </c>
      <c r="P36" s="27"/>
      <c r="Q36" s="29"/>
      <c r="R36" s="30">
        <v>10000</v>
      </c>
      <c r="S36" s="30">
        <v>1000000</v>
      </c>
      <c r="T36" s="28" t="s">
        <v>107</v>
      </c>
      <c r="U36" s="31">
        <v>0.1</v>
      </c>
      <c r="V36" s="31">
        <v>0.1</v>
      </c>
      <c r="W36" s="32"/>
      <c r="X36" s="32" t="s">
        <v>179</v>
      </c>
      <c r="Y36" s="33" t="s">
        <v>89</v>
      </c>
      <c r="Z36" s="33"/>
      <c r="AA36" s="28"/>
      <c r="AB36" s="28"/>
      <c r="AC36" s="28">
        <f>Crump!Z24</f>
        <v>2.35E-2</v>
      </c>
      <c r="AD36" s="28"/>
      <c r="AE36" s="28"/>
      <c r="AF36" s="28"/>
      <c r="AG36" s="28"/>
      <c r="AH36" s="28"/>
      <c r="AI36" s="34"/>
      <c r="AJ36" s="28"/>
    </row>
    <row r="37" spans="1:38" s="7" customFormat="1" x14ac:dyDescent="0.35">
      <c r="A37" s="26"/>
      <c r="B37" s="14">
        <f t="shared" si="1"/>
        <v>28</v>
      </c>
      <c r="C37" s="27" t="s">
        <v>105</v>
      </c>
      <c r="D37" s="16" t="s">
        <v>18</v>
      </c>
      <c r="E37" s="16" t="s">
        <v>19</v>
      </c>
      <c r="F37" s="16" t="s">
        <v>137</v>
      </c>
      <c r="G37" s="16" t="s">
        <v>195</v>
      </c>
      <c r="H37" s="36">
        <v>80</v>
      </c>
      <c r="I37" s="27" t="s">
        <v>110</v>
      </c>
      <c r="J37" s="27" t="s">
        <v>15</v>
      </c>
      <c r="K37" s="27" t="s">
        <v>91</v>
      </c>
      <c r="L37" s="15" t="s">
        <v>136</v>
      </c>
      <c r="M37" s="27" t="s">
        <v>21</v>
      </c>
      <c r="N37" s="27">
        <v>0</v>
      </c>
      <c r="O37" s="27">
        <v>89</v>
      </c>
      <c r="P37" s="27"/>
      <c r="Q37" s="29"/>
      <c r="R37" s="30">
        <v>10000</v>
      </c>
      <c r="S37" s="30">
        <v>1000000</v>
      </c>
      <c r="T37" s="28" t="s">
        <v>107</v>
      </c>
      <c r="U37" s="31">
        <v>0.1</v>
      </c>
      <c r="V37" s="31">
        <v>0.1</v>
      </c>
      <c r="W37" s="32"/>
      <c r="X37" s="32" t="s">
        <v>179</v>
      </c>
      <c r="Y37" s="33" t="s">
        <v>89</v>
      </c>
      <c r="Z37" s="33"/>
      <c r="AA37" s="28"/>
      <c r="AB37" s="28"/>
      <c r="AC37" s="28">
        <f>Crump!T24</f>
        <v>2.5000000000000001E-2</v>
      </c>
      <c r="AD37" s="28"/>
      <c r="AE37" s="28"/>
      <c r="AF37" s="28"/>
      <c r="AG37" s="28"/>
      <c r="AH37" s="28"/>
      <c r="AI37" s="34"/>
      <c r="AJ37" s="28"/>
    </row>
    <row r="38" spans="1:38" x14ac:dyDescent="0.35">
      <c r="A38" s="13"/>
      <c r="B38" s="14">
        <f t="shared" si="1"/>
        <v>29</v>
      </c>
      <c r="C38" s="27" t="s">
        <v>105</v>
      </c>
      <c r="D38" s="16" t="s">
        <v>18</v>
      </c>
      <c r="E38" s="16" t="s">
        <v>19</v>
      </c>
      <c r="F38" s="16" t="s">
        <v>137</v>
      </c>
      <c r="G38" s="16" t="s">
        <v>195</v>
      </c>
      <c r="H38" s="36">
        <v>80</v>
      </c>
      <c r="I38" s="27" t="s">
        <v>110</v>
      </c>
      <c r="J38" s="27" t="s">
        <v>15</v>
      </c>
      <c r="K38" s="27" t="s">
        <v>90</v>
      </c>
      <c r="L38" s="15" t="s">
        <v>136</v>
      </c>
      <c r="M38" s="27" t="s">
        <v>103</v>
      </c>
      <c r="N38" s="27">
        <v>0</v>
      </c>
      <c r="O38" s="27">
        <v>89</v>
      </c>
      <c r="P38" s="27"/>
      <c r="Q38" s="29"/>
      <c r="R38" s="30">
        <v>10000</v>
      </c>
      <c r="S38" s="30">
        <v>1000000</v>
      </c>
      <c r="T38" s="28" t="s">
        <v>107</v>
      </c>
      <c r="U38" s="31">
        <v>0.1</v>
      </c>
      <c r="V38" s="31">
        <v>0.1</v>
      </c>
      <c r="W38" s="32"/>
      <c r="X38" s="32" t="s">
        <v>180</v>
      </c>
      <c r="Y38" s="33" t="s">
        <v>89</v>
      </c>
      <c r="Z38" s="33"/>
      <c r="AA38" s="28"/>
      <c r="AB38" s="28"/>
      <c r="AC38" s="92">
        <v>2.2499999999999999E-2</v>
      </c>
      <c r="AD38" s="28"/>
      <c r="AE38" s="28"/>
      <c r="AF38" s="28"/>
      <c r="AG38" s="28"/>
      <c r="AH38" s="28"/>
      <c r="AI38" s="34"/>
      <c r="AJ38" s="28"/>
      <c r="AK38" s="7"/>
      <c r="AL38" s="7"/>
    </row>
    <row r="39" spans="1:38" x14ac:dyDescent="0.35">
      <c r="A39" s="13"/>
      <c r="B39" s="14">
        <f t="shared" si="1"/>
        <v>30</v>
      </c>
      <c r="C39" s="27" t="s">
        <v>105</v>
      </c>
      <c r="D39" s="16" t="s">
        <v>18</v>
      </c>
      <c r="E39" s="16" t="s">
        <v>19</v>
      </c>
      <c r="F39" s="16" t="s">
        <v>137</v>
      </c>
      <c r="G39" s="16" t="s">
        <v>195</v>
      </c>
      <c r="H39" s="36">
        <v>80</v>
      </c>
      <c r="I39" s="27" t="s">
        <v>110</v>
      </c>
      <c r="J39" s="27" t="s">
        <v>15</v>
      </c>
      <c r="K39" s="27" t="s">
        <v>91</v>
      </c>
      <c r="L39" s="15" t="s">
        <v>136</v>
      </c>
      <c r="M39" s="27" t="s">
        <v>109</v>
      </c>
      <c r="N39" s="27">
        <v>0</v>
      </c>
      <c r="O39" s="27">
        <v>89</v>
      </c>
      <c r="P39" s="27"/>
      <c r="Q39" s="29"/>
      <c r="R39" s="30">
        <v>10000</v>
      </c>
      <c r="S39" s="30">
        <v>1000000</v>
      </c>
      <c r="T39" s="28" t="s">
        <v>107</v>
      </c>
      <c r="U39" s="31">
        <v>0.1</v>
      </c>
      <c r="V39" s="31">
        <v>0.1</v>
      </c>
      <c r="W39" s="32"/>
      <c r="X39" s="32" t="s">
        <v>180</v>
      </c>
      <c r="Y39" s="33" t="s">
        <v>89</v>
      </c>
      <c r="Z39" s="33"/>
      <c r="AA39" s="28"/>
      <c r="AB39" s="28"/>
      <c r="AC39" s="92">
        <v>2.35E-2</v>
      </c>
      <c r="AD39" s="28"/>
      <c r="AE39" s="28"/>
      <c r="AF39" s="28"/>
      <c r="AG39" s="28"/>
      <c r="AH39" s="28"/>
      <c r="AI39" s="34"/>
      <c r="AJ39" s="28"/>
      <c r="AK39" s="7"/>
      <c r="AL39" s="7"/>
    </row>
    <row r="40" spans="1:38" x14ac:dyDescent="0.35">
      <c r="A40" s="13"/>
      <c r="B40" s="14">
        <f t="shared" si="1"/>
        <v>31</v>
      </c>
      <c r="C40" s="27" t="s">
        <v>105</v>
      </c>
      <c r="D40" s="16" t="s">
        <v>18</v>
      </c>
      <c r="E40" s="16" t="s">
        <v>19</v>
      </c>
      <c r="F40" s="16" t="s">
        <v>137</v>
      </c>
      <c r="G40" s="16" t="s">
        <v>195</v>
      </c>
      <c r="H40" s="36">
        <v>80</v>
      </c>
      <c r="I40" s="27" t="s">
        <v>111</v>
      </c>
      <c r="J40" s="27" t="s">
        <v>15</v>
      </c>
      <c r="K40" s="27" t="s">
        <v>90</v>
      </c>
      <c r="L40" s="15" t="s">
        <v>136</v>
      </c>
      <c r="M40" s="27" t="s">
        <v>21</v>
      </c>
      <c r="N40" s="27">
        <v>0</v>
      </c>
      <c r="O40" s="27">
        <v>89</v>
      </c>
      <c r="P40" s="27"/>
      <c r="Q40" s="29"/>
      <c r="R40" s="30">
        <v>10000</v>
      </c>
      <c r="S40" s="30">
        <v>1000000</v>
      </c>
      <c r="T40" s="28" t="s">
        <v>107</v>
      </c>
      <c r="U40" s="31">
        <v>0.1</v>
      </c>
      <c r="V40" s="31">
        <v>0.1</v>
      </c>
      <c r="W40" s="32"/>
      <c r="X40" s="32" t="s">
        <v>179</v>
      </c>
      <c r="Y40" s="28" t="s">
        <v>89</v>
      </c>
      <c r="Z40" s="28"/>
      <c r="AA40" s="28"/>
      <c r="AB40" s="28"/>
      <c r="AC40" s="28"/>
      <c r="AD40" s="28"/>
      <c r="AE40" s="28">
        <f>Crump!Z48</f>
        <v>2.4400000000000002E-2</v>
      </c>
      <c r="AF40" s="28"/>
      <c r="AG40" s="28"/>
      <c r="AH40" s="28"/>
      <c r="AI40" s="34"/>
      <c r="AJ40" s="28"/>
      <c r="AK40" s="7"/>
      <c r="AL40" s="7"/>
    </row>
    <row r="41" spans="1:38" x14ac:dyDescent="0.35">
      <c r="A41" s="13"/>
      <c r="B41" s="14">
        <f t="shared" si="1"/>
        <v>32</v>
      </c>
      <c r="C41" s="27" t="s">
        <v>105</v>
      </c>
      <c r="D41" s="16" t="s">
        <v>18</v>
      </c>
      <c r="E41" s="16" t="s">
        <v>19</v>
      </c>
      <c r="F41" s="16" t="s">
        <v>137</v>
      </c>
      <c r="G41" s="16" t="s">
        <v>195</v>
      </c>
      <c r="H41" s="36">
        <v>80</v>
      </c>
      <c r="I41" s="27" t="s">
        <v>111</v>
      </c>
      <c r="J41" s="27" t="s">
        <v>15</v>
      </c>
      <c r="K41" s="27" t="s">
        <v>90</v>
      </c>
      <c r="L41" s="15" t="s">
        <v>136</v>
      </c>
      <c r="M41" s="27" t="s">
        <v>103</v>
      </c>
      <c r="N41" s="27">
        <v>0</v>
      </c>
      <c r="O41" s="27">
        <v>89</v>
      </c>
      <c r="P41" s="27"/>
      <c r="Q41" s="29"/>
      <c r="R41" s="30">
        <v>10000</v>
      </c>
      <c r="S41" s="30">
        <v>1000000</v>
      </c>
      <c r="T41" s="28" t="s">
        <v>107</v>
      </c>
      <c r="U41" s="31">
        <v>0.1</v>
      </c>
      <c r="V41" s="31">
        <v>0.1</v>
      </c>
      <c r="W41" s="32"/>
      <c r="X41" s="32" t="s">
        <v>180</v>
      </c>
      <c r="Y41" s="28" t="s">
        <v>89</v>
      </c>
      <c r="Z41" s="28"/>
      <c r="AA41" s="28"/>
      <c r="AB41" s="28"/>
      <c r="AC41" s="28"/>
      <c r="AD41" s="28"/>
      <c r="AE41" s="92">
        <v>2.3400000000000001E-2</v>
      </c>
      <c r="AF41" s="28"/>
      <c r="AG41" s="28"/>
      <c r="AH41" s="28"/>
      <c r="AI41" s="34"/>
      <c r="AJ41" s="28"/>
      <c r="AK41" s="7"/>
      <c r="AL41" s="7"/>
    </row>
    <row r="42" spans="1:38" x14ac:dyDescent="0.35">
      <c r="A42" s="13"/>
      <c r="B42" s="14">
        <f t="shared" si="1"/>
        <v>33</v>
      </c>
      <c r="C42" s="27" t="s">
        <v>105</v>
      </c>
      <c r="D42" s="16" t="s">
        <v>18</v>
      </c>
      <c r="E42" s="16" t="s">
        <v>19</v>
      </c>
      <c r="F42" s="16" t="s">
        <v>137</v>
      </c>
      <c r="G42" s="16" t="s">
        <v>195</v>
      </c>
      <c r="H42" s="36">
        <v>80</v>
      </c>
      <c r="I42" s="27" t="s">
        <v>111</v>
      </c>
      <c r="J42" s="27" t="s">
        <v>15</v>
      </c>
      <c r="K42" s="27" t="s">
        <v>91</v>
      </c>
      <c r="L42" s="15" t="s">
        <v>136</v>
      </c>
      <c r="M42" s="27" t="s">
        <v>21</v>
      </c>
      <c r="N42" s="27">
        <v>0</v>
      </c>
      <c r="O42" s="27">
        <v>89</v>
      </c>
      <c r="P42" s="27"/>
      <c r="Q42" s="29"/>
      <c r="R42" s="30">
        <v>10000</v>
      </c>
      <c r="S42" s="30">
        <v>1000000</v>
      </c>
      <c r="T42" s="28" t="s">
        <v>107</v>
      </c>
      <c r="U42" s="31">
        <v>0.1</v>
      </c>
      <c r="V42" s="31">
        <v>0.1</v>
      </c>
      <c r="W42" s="32"/>
      <c r="X42" s="32" t="s">
        <v>179</v>
      </c>
      <c r="Y42" s="28" t="s">
        <v>89</v>
      </c>
      <c r="Z42" s="28"/>
      <c r="AA42" s="28"/>
      <c r="AB42" s="28"/>
      <c r="AC42" s="28"/>
      <c r="AD42" s="28"/>
      <c r="AE42" s="28">
        <f>Crump!T48</f>
        <v>2.5899999999999999E-2</v>
      </c>
      <c r="AF42" s="28"/>
      <c r="AG42" s="28"/>
      <c r="AH42" s="28"/>
      <c r="AI42" s="34"/>
      <c r="AJ42" s="28"/>
      <c r="AK42" s="7"/>
      <c r="AL42" s="7"/>
    </row>
    <row r="43" spans="1:38" x14ac:dyDescent="0.35">
      <c r="A43" s="13"/>
      <c r="B43" s="14">
        <f t="shared" si="1"/>
        <v>34</v>
      </c>
      <c r="C43" s="27" t="s">
        <v>105</v>
      </c>
      <c r="D43" s="16" t="s">
        <v>18</v>
      </c>
      <c r="E43" s="16" t="s">
        <v>19</v>
      </c>
      <c r="F43" s="16" t="s">
        <v>137</v>
      </c>
      <c r="G43" s="16" t="s">
        <v>195</v>
      </c>
      <c r="H43" s="36">
        <v>80</v>
      </c>
      <c r="I43" s="27" t="s">
        <v>111</v>
      </c>
      <c r="J43" s="27" t="s">
        <v>15</v>
      </c>
      <c r="K43" s="27" t="s">
        <v>91</v>
      </c>
      <c r="L43" s="15" t="s">
        <v>136</v>
      </c>
      <c r="M43" s="27" t="s">
        <v>109</v>
      </c>
      <c r="N43" s="27">
        <v>0</v>
      </c>
      <c r="O43" s="27">
        <v>89</v>
      </c>
      <c r="P43" s="27"/>
      <c r="Q43" s="29"/>
      <c r="R43" s="30">
        <v>10000</v>
      </c>
      <c r="S43" s="30">
        <v>1000000</v>
      </c>
      <c r="T43" s="28" t="s">
        <v>107</v>
      </c>
      <c r="U43" s="31">
        <v>0.1</v>
      </c>
      <c r="V43" s="31">
        <v>0.1</v>
      </c>
      <c r="W43" s="32"/>
      <c r="X43" s="32" t="s">
        <v>180</v>
      </c>
      <c r="Y43" s="28" t="s">
        <v>89</v>
      </c>
      <c r="Z43" s="28"/>
      <c r="AA43" s="28"/>
      <c r="AB43" s="28"/>
      <c r="AC43" s="28"/>
      <c r="AD43" s="28"/>
      <c r="AE43" s="92">
        <v>2.4400000000000002E-2</v>
      </c>
      <c r="AF43" s="28"/>
      <c r="AG43" s="28"/>
      <c r="AH43" s="28"/>
      <c r="AI43" s="34"/>
      <c r="AJ43" s="28"/>
      <c r="AK43" s="7"/>
      <c r="AL43" s="7"/>
    </row>
    <row r="44" spans="1:38" s="1" customFormat="1" x14ac:dyDescent="0.35">
      <c r="A44" s="25"/>
      <c r="B44" s="14">
        <f t="shared" si="1"/>
        <v>35</v>
      </c>
      <c r="C44" s="15" t="s">
        <v>112</v>
      </c>
      <c r="D44" s="16" t="s">
        <v>19</v>
      </c>
      <c r="E44" s="16" t="s">
        <v>5</v>
      </c>
      <c r="F44" s="16" t="s">
        <v>198</v>
      </c>
      <c r="G44" s="16" t="s">
        <v>199</v>
      </c>
      <c r="H44" s="36">
        <v>96</v>
      </c>
      <c r="I44" s="15" t="s">
        <v>113</v>
      </c>
      <c r="J44" s="15" t="s">
        <v>15</v>
      </c>
      <c r="K44" s="15" t="s">
        <v>90</v>
      </c>
      <c r="L44" s="15" t="s">
        <v>136</v>
      </c>
      <c r="M44" s="15" t="s">
        <v>21</v>
      </c>
      <c r="N44" s="15">
        <v>18</v>
      </c>
      <c r="O44" s="15">
        <v>89</v>
      </c>
      <c r="P44" s="15"/>
      <c r="Q44" s="15"/>
      <c r="R44" s="21">
        <v>20000</v>
      </c>
      <c r="S44" s="21">
        <v>1000000</v>
      </c>
      <c r="T44" s="16" t="s">
        <v>188</v>
      </c>
      <c r="U44" s="15"/>
      <c r="V44" s="18">
        <v>0.1</v>
      </c>
      <c r="W44" s="18" t="s">
        <v>114</v>
      </c>
      <c r="X44" s="15" t="s">
        <v>20</v>
      </c>
      <c r="Y44" s="16" t="s">
        <v>89</v>
      </c>
      <c r="Z44" s="16"/>
      <c r="AA44" s="16"/>
      <c r="AB44" s="16">
        <f>Crump!Z21</f>
        <v>1.6500000000000001E-2</v>
      </c>
      <c r="AC44" s="16">
        <f>Crump!Z40</f>
        <v>1.6500000000000001E-2</v>
      </c>
      <c r="AD44" s="16">
        <f>Crump!Z61</f>
        <v>1.6899999999999998E-2</v>
      </c>
      <c r="AE44" s="16"/>
      <c r="AF44" s="16"/>
      <c r="AG44" s="16"/>
      <c r="AH44" s="16">
        <f>Crump!Z72</f>
        <v>1.7999999999999999E-2</v>
      </c>
      <c r="AI44" s="20" t="s">
        <v>32</v>
      </c>
      <c r="AJ44" s="16" t="s">
        <v>189</v>
      </c>
      <c r="AK44"/>
      <c r="AL44"/>
    </row>
    <row r="45" spans="1:38" s="1" customFormat="1" x14ac:dyDescent="0.35">
      <c r="A45" s="25"/>
      <c r="B45" s="14">
        <f t="shared" si="1"/>
        <v>36</v>
      </c>
      <c r="C45" s="15" t="s">
        <v>112</v>
      </c>
      <c r="D45" s="16" t="s">
        <v>19</v>
      </c>
      <c r="E45" s="16" t="s">
        <v>5</v>
      </c>
      <c r="F45" s="16" t="s">
        <v>198</v>
      </c>
      <c r="G45" s="16" t="s">
        <v>199</v>
      </c>
      <c r="H45" s="36">
        <v>96</v>
      </c>
      <c r="I45" s="15" t="s">
        <v>113</v>
      </c>
      <c r="J45" s="15" t="s">
        <v>15</v>
      </c>
      <c r="K45" s="15" t="s">
        <v>91</v>
      </c>
      <c r="L45" s="15" t="s">
        <v>136</v>
      </c>
      <c r="M45" s="15" t="s">
        <v>21</v>
      </c>
      <c r="N45" s="15">
        <v>18</v>
      </c>
      <c r="O45" s="15">
        <v>89</v>
      </c>
      <c r="P45" s="15"/>
      <c r="Q45" s="15"/>
      <c r="R45" s="21">
        <v>20000</v>
      </c>
      <c r="S45" s="21">
        <v>1000000</v>
      </c>
      <c r="T45" s="16" t="s">
        <v>188</v>
      </c>
      <c r="U45" s="15"/>
      <c r="V45" s="18">
        <v>0.1</v>
      </c>
      <c r="W45" s="18" t="s">
        <v>114</v>
      </c>
      <c r="X45" s="15" t="s">
        <v>20</v>
      </c>
      <c r="Y45" s="16" t="s">
        <v>89</v>
      </c>
      <c r="Z45" s="16"/>
      <c r="AA45" s="16"/>
      <c r="AB45" s="16">
        <f>Crump!T21</f>
        <v>1.6500000000000001E-2</v>
      </c>
      <c r="AC45" s="16">
        <f>Crump!T40</f>
        <v>1.6500000000000001E-2</v>
      </c>
      <c r="AD45" s="16">
        <f>Crump!T61</f>
        <v>1.6899999999999998E-2</v>
      </c>
      <c r="AE45" s="16"/>
      <c r="AF45" s="16"/>
      <c r="AG45" s="16"/>
      <c r="AH45" s="16">
        <f>Crump!T72</f>
        <v>1.7999999999999999E-2</v>
      </c>
      <c r="AI45" s="20" t="s">
        <v>32</v>
      </c>
      <c r="AJ45" s="16" t="s">
        <v>189</v>
      </c>
      <c r="AK45"/>
      <c r="AL45"/>
    </row>
    <row r="46" spans="1:38" s="1" customFormat="1" x14ac:dyDescent="0.35">
      <c r="A46" s="25"/>
      <c r="B46" s="14">
        <f t="shared" si="1"/>
        <v>37</v>
      </c>
      <c r="C46" s="15" t="s">
        <v>1</v>
      </c>
      <c r="D46" s="16" t="s">
        <v>19</v>
      </c>
      <c r="E46" s="16" t="s">
        <v>5</v>
      </c>
      <c r="F46" s="16" t="s">
        <v>19</v>
      </c>
      <c r="G46" s="16" t="s">
        <v>194</v>
      </c>
      <c r="H46" s="36">
        <v>90</v>
      </c>
      <c r="I46" s="15" t="s">
        <v>12</v>
      </c>
      <c r="J46" s="15" t="s">
        <v>15</v>
      </c>
      <c r="K46" s="15" t="s">
        <v>90</v>
      </c>
      <c r="L46" s="15"/>
      <c r="M46" s="15" t="s">
        <v>29</v>
      </c>
      <c r="N46" s="15">
        <v>0</v>
      </c>
      <c r="O46" s="15">
        <v>85</v>
      </c>
      <c r="P46" s="15"/>
      <c r="Q46" s="15"/>
      <c r="R46" s="21">
        <v>10000</v>
      </c>
      <c r="S46" s="21">
        <v>2000000</v>
      </c>
      <c r="T46" s="16"/>
      <c r="U46" s="15"/>
      <c r="V46" s="17">
        <v>0.1</v>
      </c>
      <c r="W46" s="18"/>
      <c r="X46" s="15" t="s">
        <v>796</v>
      </c>
      <c r="Y46" s="16" t="s">
        <v>89</v>
      </c>
      <c r="Z46" s="16"/>
      <c r="AA46" s="16"/>
      <c r="AB46" s="16"/>
      <c r="AC46" s="28">
        <f>Crump!Z23</f>
        <v>0.02</v>
      </c>
      <c r="AD46" s="28"/>
      <c r="AE46" s="28">
        <f>Crump!Z57</f>
        <v>2.0500000000000001E-2</v>
      </c>
      <c r="AF46" s="28"/>
      <c r="AG46" s="28"/>
      <c r="AH46" s="28">
        <f>Crump!Z70</f>
        <v>2.1000000000000001E-2</v>
      </c>
      <c r="AI46" s="34"/>
      <c r="AJ46" s="28"/>
      <c r="AK46"/>
      <c r="AL46"/>
    </row>
    <row r="47" spans="1:38" s="1" customFormat="1" x14ac:dyDescent="0.35">
      <c r="A47" s="25"/>
      <c r="B47" s="14">
        <f t="shared" si="1"/>
        <v>38</v>
      </c>
      <c r="C47" s="15" t="s">
        <v>1</v>
      </c>
      <c r="D47" s="16" t="s">
        <v>19</v>
      </c>
      <c r="E47" s="16" t="s">
        <v>5</v>
      </c>
      <c r="F47" s="16" t="s">
        <v>19</v>
      </c>
      <c r="G47" s="16" t="s">
        <v>194</v>
      </c>
      <c r="H47" s="36">
        <v>90</v>
      </c>
      <c r="I47" s="15" t="s">
        <v>12</v>
      </c>
      <c r="J47" s="15" t="s">
        <v>15</v>
      </c>
      <c r="K47" s="15" t="s">
        <v>91</v>
      </c>
      <c r="L47" s="15" t="s">
        <v>136</v>
      </c>
      <c r="M47" s="15" t="s">
        <v>29</v>
      </c>
      <c r="N47" s="15">
        <v>0</v>
      </c>
      <c r="O47" s="15">
        <v>85</v>
      </c>
      <c r="P47" s="15"/>
      <c r="Q47" s="15"/>
      <c r="R47" s="21">
        <v>10000</v>
      </c>
      <c r="S47" s="21">
        <v>2000000</v>
      </c>
      <c r="T47" s="16"/>
      <c r="U47" s="15"/>
      <c r="V47" s="17">
        <v>0.1</v>
      </c>
      <c r="W47" s="18"/>
      <c r="X47" s="15" t="s">
        <v>796</v>
      </c>
      <c r="Y47" s="16" t="s">
        <v>89</v>
      </c>
      <c r="Z47" s="16"/>
      <c r="AA47" s="16"/>
      <c r="AB47" s="16"/>
      <c r="AC47" s="28">
        <f>Crump!T23</f>
        <v>2.5000000000000001E-2</v>
      </c>
      <c r="AD47" s="28"/>
      <c r="AE47" s="28">
        <f>Crump!T57</f>
        <v>2.1999999999999999E-2</v>
      </c>
      <c r="AF47" s="28"/>
      <c r="AG47" s="28"/>
      <c r="AH47" s="28">
        <f>Crump!T70</f>
        <v>2.3E-2</v>
      </c>
      <c r="AI47" s="34"/>
      <c r="AJ47" s="28"/>
      <c r="AK47"/>
      <c r="AL47"/>
    </row>
    <row r="48" spans="1:38" s="1" customFormat="1" x14ac:dyDescent="0.35">
      <c r="A48" s="25"/>
      <c r="B48" s="14">
        <f t="shared" si="1"/>
        <v>39</v>
      </c>
      <c r="C48" s="15" t="s">
        <v>1</v>
      </c>
      <c r="D48" s="16" t="s">
        <v>19</v>
      </c>
      <c r="E48" s="16" t="s">
        <v>5</v>
      </c>
      <c r="F48" s="16" t="s">
        <v>19</v>
      </c>
      <c r="G48" s="16" t="s">
        <v>194</v>
      </c>
      <c r="H48" s="36">
        <v>90</v>
      </c>
      <c r="I48" s="15" t="s">
        <v>12</v>
      </c>
      <c r="J48" s="15" t="s">
        <v>15</v>
      </c>
      <c r="K48" s="15" t="s">
        <v>90</v>
      </c>
      <c r="L48" s="15" t="s">
        <v>136</v>
      </c>
      <c r="M48" s="15" t="s">
        <v>21</v>
      </c>
      <c r="N48" s="15">
        <v>0</v>
      </c>
      <c r="O48" s="15">
        <v>85</v>
      </c>
      <c r="P48" s="15"/>
      <c r="Q48" s="15"/>
      <c r="R48" s="21">
        <v>10000</v>
      </c>
      <c r="S48" s="21">
        <v>2000000</v>
      </c>
      <c r="T48" s="16"/>
      <c r="U48" s="15"/>
      <c r="V48" s="17">
        <v>0.1</v>
      </c>
      <c r="W48" s="18"/>
      <c r="X48" s="15" t="s">
        <v>800</v>
      </c>
      <c r="Y48" s="16" t="s">
        <v>89</v>
      </c>
      <c r="Z48" s="16"/>
      <c r="AA48" s="16"/>
      <c r="AB48" s="16"/>
      <c r="AC48" s="91">
        <v>1.35E-2</v>
      </c>
      <c r="AD48" s="91"/>
      <c r="AE48" s="91">
        <v>1.4500000000000001E-2</v>
      </c>
      <c r="AF48" s="91"/>
      <c r="AG48" s="91"/>
      <c r="AH48" s="91">
        <v>1.55E-2</v>
      </c>
      <c r="AI48" s="34"/>
      <c r="AJ48" s="28"/>
      <c r="AK48"/>
      <c r="AL48"/>
    </row>
    <row r="49" spans="1:38" s="1" customFormat="1" x14ac:dyDescent="0.35">
      <c r="A49" s="25"/>
      <c r="B49" s="14">
        <f t="shared" si="1"/>
        <v>40</v>
      </c>
      <c r="C49" s="15" t="s">
        <v>1</v>
      </c>
      <c r="D49" s="16" t="s">
        <v>19</v>
      </c>
      <c r="E49" s="16" t="s">
        <v>5</v>
      </c>
      <c r="F49" s="16" t="s">
        <v>19</v>
      </c>
      <c r="G49" s="16" t="s">
        <v>194</v>
      </c>
      <c r="H49" s="36">
        <v>90</v>
      </c>
      <c r="I49" s="15" t="s">
        <v>12</v>
      </c>
      <c r="J49" s="15" t="s">
        <v>15</v>
      </c>
      <c r="K49" s="15" t="s">
        <v>91</v>
      </c>
      <c r="L49" s="15" t="s">
        <v>136</v>
      </c>
      <c r="M49" s="15" t="s">
        <v>21</v>
      </c>
      <c r="N49" s="15">
        <v>0</v>
      </c>
      <c r="O49" s="15">
        <v>85</v>
      </c>
      <c r="P49" s="15"/>
      <c r="Q49" s="15"/>
      <c r="R49" s="21">
        <v>10000</v>
      </c>
      <c r="S49" s="21">
        <v>2000000</v>
      </c>
      <c r="T49" s="16"/>
      <c r="U49" s="15"/>
      <c r="V49" s="17">
        <v>0.1</v>
      </c>
      <c r="W49" s="18"/>
      <c r="X49" s="15" t="s">
        <v>800</v>
      </c>
      <c r="Y49" s="16" t="s">
        <v>89</v>
      </c>
      <c r="Z49" s="16"/>
      <c r="AA49" s="16"/>
      <c r="AB49" s="16"/>
      <c r="AC49" s="91">
        <v>1.4999999999999999E-2</v>
      </c>
      <c r="AD49" s="91"/>
      <c r="AE49" s="91">
        <v>1.6E-2</v>
      </c>
      <c r="AF49" s="91"/>
      <c r="AG49" s="91"/>
      <c r="AH49" s="91">
        <v>1.7000000000000001E-2</v>
      </c>
      <c r="AI49" s="34"/>
      <c r="AJ49" s="28"/>
      <c r="AK49"/>
      <c r="AL49"/>
    </row>
    <row r="50" spans="1:38" s="1" customFormat="1" x14ac:dyDescent="0.35">
      <c r="A50" s="25"/>
      <c r="B50" s="14">
        <f t="shared" si="1"/>
        <v>41</v>
      </c>
      <c r="C50" s="15" t="s">
        <v>117</v>
      </c>
      <c r="D50" s="16" t="s">
        <v>19</v>
      </c>
      <c r="E50" s="16" t="s">
        <v>19</v>
      </c>
      <c r="F50" s="16" t="s">
        <v>137</v>
      </c>
      <c r="G50" s="16" t="s">
        <v>194</v>
      </c>
      <c r="H50" s="36">
        <v>89</v>
      </c>
      <c r="I50" s="15" t="s">
        <v>118</v>
      </c>
      <c r="J50" s="15" t="s">
        <v>15</v>
      </c>
      <c r="K50" s="15" t="s">
        <v>90</v>
      </c>
      <c r="L50" s="15" t="s">
        <v>136</v>
      </c>
      <c r="M50" s="15" t="s">
        <v>103</v>
      </c>
      <c r="N50" s="15">
        <v>0</v>
      </c>
      <c r="O50" s="15">
        <v>90</v>
      </c>
      <c r="P50" s="15"/>
      <c r="Q50" s="15"/>
      <c r="R50" s="21">
        <v>5000</v>
      </c>
      <c r="S50" s="21">
        <v>1000000</v>
      </c>
      <c r="T50" s="16"/>
      <c r="U50" s="15"/>
      <c r="V50" s="18">
        <v>0.1</v>
      </c>
      <c r="W50" s="18"/>
      <c r="X50" s="15" t="s">
        <v>20</v>
      </c>
      <c r="Y50" s="16" t="s">
        <v>89</v>
      </c>
      <c r="Z50" s="16"/>
      <c r="AA50" s="16"/>
      <c r="AB50" s="16"/>
      <c r="AC50" s="16">
        <f>Crump!Z39</f>
        <v>1.55E-2</v>
      </c>
      <c r="AD50" s="16"/>
      <c r="AE50" s="16"/>
      <c r="AF50" s="16"/>
      <c r="AG50" s="16"/>
      <c r="AH50" s="16"/>
      <c r="AI50" s="20"/>
      <c r="AJ50" s="16"/>
      <c r="AK50"/>
      <c r="AL50"/>
    </row>
    <row r="51" spans="1:38" s="1" customFormat="1" x14ac:dyDescent="0.35">
      <c r="A51" s="25"/>
      <c r="B51" s="14">
        <f t="shared" si="1"/>
        <v>42</v>
      </c>
      <c r="C51" s="15" t="s">
        <v>117</v>
      </c>
      <c r="D51" s="16" t="s">
        <v>19</v>
      </c>
      <c r="E51" s="16" t="s">
        <v>19</v>
      </c>
      <c r="F51" s="16" t="s">
        <v>137</v>
      </c>
      <c r="G51" s="16" t="s">
        <v>194</v>
      </c>
      <c r="H51" s="36">
        <v>89</v>
      </c>
      <c r="I51" s="15" t="s">
        <v>118</v>
      </c>
      <c r="J51" s="15" t="s">
        <v>15</v>
      </c>
      <c r="K51" s="15" t="s">
        <v>91</v>
      </c>
      <c r="L51" s="15" t="s">
        <v>136</v>
      </c>
      <c r="M51" s="15" t="s">
        <v>103</v>
      </c>
      <c r="N51" s="15">
        <v>0</v>
      </c>
      <c r="O51" s="15">
        <v>90</v>
      </c>
      <c r="P51" s="15"/>
      <c r="Q51" s="15"/>
      <c r="R51" s="21">
        <v>5000</v>
      </c>
      <c r="S51" s="21">
        <v>1000000</v>
      </c>
      <c r="T51" s="16"/>
      <c r="U51" s="15"/>
      <c r="V51" s="18">
        <v>0.1</v>
      </c>
      <c r="W51" s="18"/>
      <c r="X51" s="15" t="s">
        <v>20</v>
      </c>
      <c r="Y51" s="16" t="s">
        <v>89</v>
      </c>
      <c r="Z51" s="16"/>
      <c r="AA51" s="16"/>
      <c r="AB51" s="16"/>
      <c r="AC51" s="16">
        <f>Crump!T39</f>
        <v>1.6500000000000001E-2</v>
      </c>
      <c r="AD51" s="16"/>
      <c r="AE51" s="16"/>
      <c r="AF51" s="16"/>
      <c r="AG51" s="16"/>
      <c r="AH51" s="16"/>
      <c r="AI51" s="20"/>
      <c r="AJ51" s="16"/>
      <c r="AK51"/>
      <c r="AL51"/>
    </row>
    <row r="52" spans="1:38" x14ac:dyDescent="0.35">
      <c r="A52" s="13"/>
      <c r="B52" s="14">
        <f t="shared" si="1"/>
        <v>43</v>
      </c>
      <c r="C52" s="15" t="s">
        <v>117</v>
      </c>
      <c r="D52" s="16" t="s">
        <v>19</v>
      </c>
      <c r="E52" s="16" t="s">
        <v>19</v>
      </c>
      <c r="F52" s="16" t="s">
        <v>137</v>
      </c>
      <c r="G52" s="16" t="s">
        <v>194</v>
      </c>
      <c r="H52" s="36">
        <v>89</v>
      </c>
      <c r="I52" s="15" t="s">
        <v>118</v>
      </c>
      <c r="J52" s="15" t="s">
        <v>15</v>
      </c>
      <c r="K52" s="15" t="s">
        <v>90</v>
      </c>
      <c r="L52" s="15" t="s">
        <v>135</v>
      </c>
      <c r="M52" s="15" t="s">
        <v>103</v>
      </c>
      <c r="N52" s="15">
        <v>0</v>
      </c>
      <c r="O52" s="15">
        <v>90</v>
      </c>
      <c r="P52" s="15"/>
      <c r="Q52" s="15"/>
      <c r="R52" s="21">
        <v>5000</v>
      </c>
      <c r="S52" s="21">
        <v>1000000</v>
      </c>
      <c r="T52" s="16"/>
      <c r="U52" s="15"/>
      <c r="V52" s="18">
        <v>0.1</v>
      </c>
      <c r="W52" s="18"/>
      <c r="X52" s="15" t="s">
        <v>20</v>
      </c>
      <c r="Y52" s="92" t="s">
        <v>89</v>
      </c>
      <c r="Z52" s="92"/>
      <c r="AA52" s="92"/>
      <c r="AB52" s="92"/>
      <c r="AC52" s="92">
        <v>1.2999999999999999E-2</v>
      </c>
      <c r="AD52" s="92"/>
      <c r="AE52" s="92"/>
      <c r="AF52" s="92"/>
      <c r="AG52" s="92"/>
      <c r="AH52" s="92"/>
      <c r="AI52" s="93"/>
      <c r="AJ52" s="92"/>
    </row>
    <row r="53" spans="1:38" x14ac:dyDescent="0.35">
      <c r="A53" s="13"/>
      <c r="B53" s="14">
        <f t="shared" si="1"/>
        <v>44</v>
      </c>
      <c r="C53" s="15" t="s">
        <v>117</v>
      </c>
      <c r="D53" s="16" t="s">
        <v>19</v>
      </c>
      <c r="E53" s="16" t="s">
        <v>19</v>
      </c>
      <c r="F53" s="16" t="s">
        <v>137</v>
      </c>
      <c r="G53" s="16" t="s">
        <v>194</v>
      </c>
      <c r="H53" s="36">
        <v>89</v>
      </c>
      <c r="I53" s="15" t="s">
        <v>118</v>
      </c>
      <c r="J53" s="15" t="s">
        <v>15</v>
      </c>
      <c r="K53" s="15" t="s">
        <v>91</v>
      </c>
      <c r="L53" s="15" t="s">
        <v>135</v>
      </c>
      <c r="M53" s="15" t="s">
        <v>103</v>
      </c>
      <c r="N53" s="15">
        <v>0</v>
      </c>
      <c r="O53" s="15">
        <v>90</v>
      </c>
      <c r="P53" s="15"/>
      <c r="Q53" s="15"/>
      <c r="R53" s="21">
        <v>5000</v>
      </c>
      <c r="S53" s="21">
        <v>1000000</v>
      </c>
      <c r="T53" s="16"/>
      <c r="U53" s="15"/>
      <c r="V53" s="18">
        <v>0.1</v>
      </c>
      <c r="W53" s="18"/>
      <c r="X53" s="15" t="s">
        <v>20</v>
      </c>
      <c r="Y53" s="92" t="s">
        <v>89</v>
      </c>
      <c r="Z53" s="92"/>
      <c r="AA53" s="92"/>
      <c r="AB53" s="92"/>
      <c r="AC53" s="92">
        <v>1.4E-2</v>
      </c>
      <c r="AD53" s="92"/>
      <c r="AE53" s="92"/>
      <c r="AF53" s="92"/>
      <c r="AG53" s="92"/>
      <c r="AH53" s="92"/>
      <c r="AI53" s="93"/>
      <c r="AJ53" s="92"/>
    </row>
    <row r="54" spans="1:38" x14ac:dyDescent="0.35">
      <c r="A54" s="13"/>
      <c r="B54" s="14">
        <f t="shared" si="1"/>
        <v>45</v>
      </c>
      <c r="C54" s="15" t="s">
        <v>117</v>
      </c>
      <c r="D54" s="16" t="s">
        <v>19</v>
      </c>
      <c r="E54" s="16" t="s">
        <v>19</v>
      </c>
      <c r="F54" s="16" t="s">
        <v>137</v>
      </c>
      <c r="G54" s="16" t="s">
        <v>194</v>
      </c>
      <c r="H54" s="36">
        <v>89</v>
      </c>
      <c r="I54" s="15" t="s">
        <v>173</v>
      </c>
      <c r="J54" s="15" t="s">
        <v>15</v>
      </c>
      <c r="K54" s="15" t="s">
        <v>90</v>
      </c>
      <c r="L54" s="15" t="s">
        <v>136</v>
      </c>
      <c r="M54" s="15" t="s">
        <v>21</v>
      </c>
      <c r="N54" s="15">
        <v>0</v>
      </c>
      <c r="O54" s="15">
        <v>90</v>
      </c>
      <c r="P54" s="15" t="s">
        <v>119</v>
      </c>
      <c r="Q54" s="15"/>
      <c r="R54" s="21">
        <v>10000</v>
      </c>
      <c r="S54" s="21">
        <v>1000000</v>
      </c>
      <c r="T54" s="16"/>
      <c r="U54" s="15"/>
      <c r="V54" s="18">
        <v>0.1</v>
      </c>
      <c r="W54" s="18"/>
      <c r="X54" s="15" t="s">
        <v>181</v>
      </c>
      <c r="Y54" s="92" t="s">
        <v>89</v>
      </c>
      <c r="Z54" s="92"/>
      <c r="AA54" s="92"/>
      <c r="AB54" s="92"/>
      <c r="AC54" s="92">
        <v>1.95E-2</v>
      </c>
      <c r="AD54" s="92"/>
      <c r="AE54" s="92"/>
      <c r="AF54" s="92"/>
      <c r="AG54" s="92"/>
      <c r="AH54" s="92"/>
      <c r="AI54" s="20"/>
      <c r="AJ54" s="16"/>
      <c r="AK54" s="1"/>
      <c r="AL54" s="1"/>
    </row>
    <row r="55" spans="1:38" x14ac:dyDescent="0.35">
      <c r="A55" s="13"/>
      <c r="B55" s="14">
        <f t="shared" si="1"/>
        <v>46</v>
      </c>
      <c r="C55" s="15" t="s">
        <v>117</v>
      </c>
      <c r="D55" s="16" t="s">
        <v>19</v>
      </c>
      <c r="E55" s="16" t="s">
        <v>19</v>
      </c>
      <c r="F55" s="16" t="s">
        <v>137</v>
      </c>
      <c r="G55" s="16" t="s">
        <v>194</v>
      </c>
      <c r="H55" s="36">
        <v>89</v>
      </c>
      <c r="I55" s="15" t="s">
        <v>173</v>
      </c>
      <c r="J55" s="15" t="s">
        <v>15</v>
      </c>
      <c r="K55" s="15" t="s">
        <v>91</v>
      </c>
      <c r="L55" s="15" t="s">
        <v>136</v>
      </c>
      <c r="M55" s="15" t="s">
        <v>21</v>
      </c>
      <c r="N55" s="15">
        <v>0</v>
      </c>
      <c r="O55" s="15">
        <v>90</v>
      </c>
      <c r="P55" s="15" t="s">
        <v>119</v>
      </c>
      <c r="Q55" s="15"/>
      <c r="R55" s="21">
        <v>10000</v>
      </c>
      <c r="S55" s="21">
        <v>1000000</v>
      </c>
      <c r="T55" s="16"/>
      <c r="U55" s="15"/>
      <c r="V55" s="18">
        <v>0.1</v>
      </c>
      <c r="W55" s="18"/>
      <c r="X55" s="15" t="s">
        <v>181</v>
      </c>
      <c r="Y55" s="92" t="s">
        <v>89</v>
      </c>
      <c r="Z55" s="92"/>
      <c r="AA55" s="92"/>
      <c r="AB55" s="92"/>
      <c r="AC55" s="92">
        <v>2.2499999999999999E-2</v>
      </c>
      <c r="AD55" s="92"/>
      <c r="AE55" s="92"/>
      <c r="AF55" s="92"/>
      <c r="AG55" s="92"/>
      <c r="AH55" s="92"/>
      <c r="AI55" s="20"/>
      <c r="AJ55" s="16"/>
      <c r="AK55" s="1"/>
      <c r="AL55" s="1"/>
    </row>
    <row r="56" spans="1:38" x14ac:dyDescent="0.35">
      <c r="A56" s="13"/>
      <c r="B56" s="14">
        <f t="shared" si="1"/>
        <v>47</v>
      </c>
      <c r="C56" s="15" t="s">
        <v>117</v>
      </c>
      <c r="D56" s="16" t="s">
        <v>19</v>
      </c>
      <c r="E56" s="16" t="s">
        <v>19</v>
      </c>
      <c r="F56" s="16" t="s">
        <v>137</v>
      </c>
      <c r="G56" s="16" t="s">
        <v>194</v>
      </c>
      <c r="H56" s="36">
        <v>89</v>
      </c>
      <c r="I56" s="15" t="s">
        <v>173</v>
      </c>
      <c r="J56" s="15" t="s">
        <v>15</v>
      </c>
      <c r="K56" s="15" t="s">
        <v>90</v>
      </c>
      <c r="L56" s="15" t="s">
        <v>136</v>
      </c>
      <c r="M56" s="15" t="s">
        <v>21</v>
      </c>
      <c r="N56" s="15">
        <v>0</v>
      </c>
      <c r="O56" s="15">
        <v>90</v>
      </c>
      <c r="P56" s="15" t="s">
        <v>119</v>
      </c>
      <c r="Q56" s="15"/>
      <c r="R56" s="21">
        <v>10000</v>
      </c>
      <c r="S56" s="21">
        <v>1000000</v>
      </c>
      <c r="T56" s="16"/>
      <c r="U56" s="15"/>
      <c r="V56" s="18">
        <v>0.1</v>
      </c>
      <c r="W56" s="18"/>
      <c r="X56" s="15" t="s">
        <v>182</v>
      </c>
      <c r="Y56" s="16" t="s">
        <v>89</v>
      </c>
      <c r="Z56" s="16"/>
      <c r="AA56" s="16"/>
      <c r="AB56" s="16"/>
      <c r="AC56" s="16">
        <f>Crump!Z27</f>
        <v>2.0500000000000001E-2</v>
      </c>
      <c r="AD56" s="16"/>
      <c r="AE56" s="16"/>
      <c r="AF56" s="16"/>
      <c r="AG56" s="16"/>
      <c r="AH56" s="16"/>
      <c r="AI56" s="20"/>
      <c r="AJ56" s="16"/>
      <c r="AK56" s="1"/>
      <c r="AL56" s="1"/>
    </row>
    <row r="57" spans="1:38" x14ac:dyDescent="0.35">
      <c r="A57" s="13"/>
      <c r="B57" s="14">
        <f t="shared" si="1"/>
        <v>48</v>
      </c>
      <c r="C57" s="15" t="s">
        <v>117</v>
      </c>
      <c r="D57" s="16" t="s">
        <v>19</v>
      </c>
      <c r="E57" s="16" t="s">
        <v>19</v>
      </c>
      <c r="F57" s="16" t="s">
        <v>137</v>
      </c>
      <c r="G57" s="16" t="s">
        <v>194</v>
      </c>
      <c r="H57" s="36">
        <v>89</v>
      </c>
      <c r="I57" s="15" t="s">
        <v>173</v>
      </c>
      <c r="J57" s="15" t="s">
        <v>15</v>
      </c>
      <c r="K57" s="15" t="s">
        <v>91</v>
      </c>
      <c r="L57" s="15" t="s">
        <v>136</v>
      </c>
      <c r="M57" s="15" t="s">
        <v>21</v>
      </c>
      <c r="N57" s="15">
        <v>0</v>
      </c>
      <c r="O57" s="15">
        <v>90</v>
      </c>
      <c r="P57" s="15" t="s">
        <v>119</v>
      </c>
      <c r="Q57" s="15"/>
      <c r="R57" s="21">
        <v>10000</v>
      </c>
      <c r="S57" s="21">
        <v>1000000</v>
      </c>
      <c r="T57" s="16"/>
      <c r="U57" s="15"/>
      <c r="V57" s="18">
        <v>0.1</v>
      </c>
      <c r="W57" s="18"/>
      <c r="X57" s="15" t="s">
        <v>182</v>
      </c>
      <c r="Y57" s="16" t="s">
        <v>89</v>
      </c>
      <c r="Z57" s="16"/>
      <c r="AA57" s="16"/>
      <c r="AB57" s="16"/>
      <c r="AC57" s="16">
        <f>Crump!T27</f>
        <v>2.4E-2</v>
      </c>
      <c r="AD57" s="16"/>
      <c r="AE57" s="16"/>
      <c r="AF57" s="16"/>
      <c r="AG57" s="16"/>
      <c r="AH57" s="16"/>
      <c r="AI57" s="20"/>
      <c r="AJ57" s="16"/>
      <c r="AK57" s="1"/>
      <c r="AL57" s="1"/>
    </row>
    <row r="58" spans="1:38" x14ac:dyDescent="0.35">
      <c r="A58" s="13"/>
      <c r="B58" s="14">
        <f t="shared" si="1"/>
        <v>49</v>
      </c>
      <c r="C58" s="15" t="s">
        <v>117</v>
      </c>
      <c r="D58" s="16" t="s">
        <v>19</v>
      </c>
      <c r="E58" s="16" t="s">
        <v>19</v>
      </c>
      <c r="F58" s="16" t="s">
        <v>137</v>
      </c>
      <c r="G58" s="16" t="s">
        <v>194</v>
      </c>
      <c r="H58" s="36">
        <v>89</v>
      </c>
      <c r="I58" s="15" t="s">
        <v>173</v>
      </c>
      <c r="J58" s="15" t="s">
        <v>15</v>
      </c>
      <c r="K58" s="15" t="s">
        <v>90</v>
      </c>
      <c r="L58" s="15" t="s">
        <v>135</v>
      </c>
      <c r="M58" s="15" t="s">
        <v>21</v>
      </c>
      <c r="N58" s="15">
        <v>0</v>
      </c>
      <c r="O58" s="15">
        <v>90</v>
      </c>
      <c r="P58" s="15" t="s">
        <v>119</v>
      </c>
      <c r="Q58" s="15"/>
      <c r="R58" s="21">
        <v>10000</v>
      </c>
      <c r="S58" s="21">
        <v>1000000</v>
      </c>
      <c r="T58" s="16"/>
      <c r="U58" s="15"/>
      <c r="V58" s="18">
        <v>0.1</v>
      </c>
      <c r="W58" s="18"/>
      <c r="X58" s="15" t="s">
        <v>181</v>
      </c>
      <c r="Y58" s="92" t="s">
        <v>89</v>
      </c>
      <c r="Z58" s="92"/>
      <c r="AA58" s="92"/>
      <c r="AB58" s="92"/>
      <c r="AC58" s="92">
        <v>1.7000000000000001E-2</v>
      </c>
      <c r="AD58" s="92"/>
      <c r="AE58" s="92"/>
      <c r="AF58" s="92"/>
      <c r="AG58" s="92"/>
      <c r="AH58" s="92"/>
      <c r="AI58" s="20"/>
      <c r="AJ58" s="16"/>
      <c r="AK58" s="1"/>
      <c r="AL58" s="1"/>
    </row>
    <row r="59" spans="1:38" x14ac:dyDescent="0.35">
      <c r="A59" s="13"/>
      <c r="B59" s="14">
        <f t="shared" si="1"/>
        <v>50</v>
      </c>
      <c r="C59" s="15" t="s">
        <v>117</v>
      </c>
      <c r="D59" s="16" t="s">
        <v>19</v>
      </c>
      <c r="E59" s="16" t="s">
        <v>19</v>
      </c>
      <c r="F59" s="16" t="s">
        <v>137</v>
      </c>
      <c r="G59" s="16" t="s">
        <v>194</v>
      </c>
      <c r="H59" s="36">
        <v>89</v>
      </c>
      <c r="I59" s="15" t="s">
        <v>173</v>
      </c>
      <c r="J59" s="15" t="s">
        <v>15</v>
      </c>
      <c r="K59" s="15" t="s">
        <v>91</v>
      </c>
      <c r="L59" s="15" t="s">
        <v>135</v>
      </c>
      <c r="M59" s="15" t="s">
        <v>21</v>
      </c>
      <c r="N59" s="15">
        <v>0</v>
      </c>
      <c r="O59" s="15">
        <v>90</v>
      </c>
      <c r="P59" s="15" t="s">
        <v>119</v>
      </c>
      <c r="Q59" s="15"/>
      <c r="R59" s="21">
        <v>10000</v>
      </c>
      <c r="S59" s="21">
        <v>1000000</v>
      </c>
      <c r="T59" s="16"/>
      <c r="U59" s="15"/>
      <c r="V59" s="18">
        <v>0.1</v>
      </c>
      <c r="W59" s="18"/>
      <c r="X59" s="15" t="s">
        <v>181</v>
      </c>
      <c r="Y59" s="92" t="s">
        <v>89</v>
      </c>
      <c r="Z59" s="92"/>
      <c r="AA59" s="92"/>
      <c r="AB59" s="92"/>
      <c r="AC59" s="92">
        <v>1.95E-2</v>
      </c>
      <c r="AD59" s="92"/>
      <c r="AE59" s="92"/>
      <c r="AF59" s="92"/>
      <c r="AG59" s="92"/>
      <c r="AH59" s="92"/>
      <c r="AI59" s="20"/>
      <c r="AJ59" s="16"/>
      <c r="AK59" s="1"/>
      <c r="AL59" s="1"/>
    </row>
    <row r="60" spans="1:38" s="1" customFormat="1" x14ac:dyDescent="0.35">
      <c r="A60" s="25"/>
      <c r="B60" s="14">
        <f t="shared" si="1"/>
        <v>51</v>
      </c>
      <c r="C60" s="15" t="s">
        <v>117</v>
      </c>
      <c r="D60" s="16" t="s">
        <v>19</v>
      </c>
      <c r="E60" s="16" t="s">
        <v>19</v>
      </c>
      <c r="F60" s="16" t="s">
        <v>137</v>
      </c>
      <c r="G60" s="16" t="s">
        <v>194</v>
      </c>
      <c r="H60" s="36">
        <v>89</v>
      </c>
      <c r="I60" s="15" t="s">
        <v>173</v>
      </c>
      <c r="J60" s="15" t="s">
        <v>15</v>
      </c>
      <c r="K60" s="15" t="s">
        <v>90</v>
      </c>
      <c r="L60" s="15" t="s">
        <v>135</v>
      </c>
      <c r="M60" s="15" t="s">
        <v>21</v>
      </c>
      <c r="N60" s="15">
        <v>0</v>
      </c>
      <c r="O60" s="15">
        <v>90</v>
      </c>
      <c r="P60" s="15" t="s">
        <v>119</v>
      </c>
      <c r="Q60" s="15"/>
      <c r="R60" s="21">
        <v>10000</v>
      </c>
      <c r="S60" s="21">
        <v>1000000</v>
      </c>
      <c r="T60" s="16"/>
      <c r="U60" s="15"/>
      <c r="V60" s="18">
        <v>0.1</v>
      </c>
      <c r="W60" s="18"/>
      <c r="X60" s="15" t="s">
        <v>182</v>
      </c>
      <c r="Y60" s="92" t="s">
        <v>89</v>
      </c>
      <c r="Z60" s="92"/>
      <c r="AA60" s="92"/>
      <c r="AB60" s="92"/>
      <c r="AC60" s="92">
        <v>1.7000000000000001E-2</v>
      </c>
      <c r="AD60" s="92"/>
      <c r="AE60" s="92"/>
      <c r="AF60" s="92"/>
      <c r="AG60" s="92"/>
      <c r="AH60" s="92"/>
      <c r="AI60" s="20"/>
      <c r="AJ60" s="16"/>
    </row>
    <row r="61" spans="1:38" s="1" customFormat="1" x14ac:dyDescent="0.35">
      <c r="A61" s="25"/>
      <c r="B61" s="14">
        <f t="shared" si="1"/>
        <v>52</v>
      </c>
      <c r="C61" s="15" t="s">
        <v>117</v>
      </c>
      <c r="D61" s="16" t="s">
        <v>19</v>
      </c>
      <c r="E61" s="16" t="s">
        <v>19</v>
      </c>
      <c r="F61" s="16" t="s">
        <v>137</v>
      </c>
      <c r="G61" s="16" t="s">
        <v>194</v>
      </c>
      <c r="H61" s="36">
        <v>89</v>
      </c>
      <c r="I61" s="15" t="s">
        <v>173</v>
      </c>
      <c r="J61" s="15" t="s">
        <v>15</v>
      </c>
      <c r="K61" s="15" t="s">
        <v>91</v>
      </c>
      <c r="L61" s="15" t="s">
        <v>135</v>
      </c>
      <c r="M61" s="15" t="s">
        <v>21</v>
      </c>
      <c r="N61" s="15">
        <v>0</v>
      </c>
      <c r="O61" s="15">
        <v>90</v>
      </c>
      <c r="P61" s="15" t="s">
        <v>119</v>
      </c>
      <c r="Q61" s="15"/>
      <c r="R61" s="21">
        <v>10000</v>
      </c>
      <c r="S61" s="21">
        <v>1000000</v>
      </c>
      <c r="T61" s="16"/>
      <c r="U61" s="15"/>
      <c r="V61" s="18">
        <v>0.1</v>
      </c>
      <c r="W61" s="18"/>
      <c r="X61" s="15" t="s">
        <v>182</v>
      </c>
      <c r="Y61" s="92" t="s">
        <v>89</v>
      </c>
      <c r="Z61" s="92"/>
      <c r="AA61" s="92"/>
      <c r="AB61" s="92"/>
      <c r="AC61" s="92">
        <v>1.95E-2</v>
      </c>
      <c r="AD61" s="92"/>
      <c r="AE61" s="92"/>
      <c r="AF61" s="92"/>
      <c r="AG61" s="92"/>
      <c r="AH61" s="92"/>
      <c r="AI61" s="20"/>
      <c r="AJ61" s="16"/>
    </row>
    <row r="62" spans="1:38" s="1" customFormat="1" x14ac:dyDescent="0.35">
      <c r="A62" s="25"/>
      <c r="B62" s="14">
        <f t="shared" si="1"/>
        <v>53</v>
      </c>
      <c r="C62" s="15" t="s">
        <v>120</v>
      </c>
      <c r="D62" s="16" t="s">
        <v>200</v>
      </c>
      <c r="E62" s="16" t="s">
        <v>201</v>
      </c>
      <c r="F62" s="16" t="s">
        <v>202</v>
      </c>
      <c r="G62" s="16" t="s">
        <v>203</v>
      </c>
      <c r="H62" s="36">
        <v>100</v>
      </c>
      <c r="I62" s="15" t="s">
        <v>121</v>
      </c>
      <c r="J62" s="15" t="s">
        <v>15</v>
      </c>
      <c r="K62" s="15" t="s">
        <v>158</v>
      </c>
      <c r="L62" s="15" t="s">
        <v>136</v>
      </c>
      <c r="M62" s="15" t="s">
        <v>21</v>
      </c>
      <c r="N62" s="15">
        <v>0</v>
      </c>
      <c r="O62" s="15">
        <v>85</v>
      </c>
      <c r="P62" s="15" t="s">
        <v>122</v>
      </c>
      <c r="Q62" s="15"/>
      <c r="R62" s="21">
        <v>5000</v>
      </c>
      <c r="S62" s="21">
        <v>1000000</v>
      </c>
      <c r="T62" s="16"/>
      <c r="U62" s="15"/>
      <c r="V62" s="18">
        <v>0.1</v>
      </c>
      <c r="W62" s="18"/>
      <c r="X62" s="15"/>
      <c r="Y62" s="16" t="s">
        <v>89</v>
      </c>
      <c r="Z62" s="16"/>
      <c r="AA62" s="92">
        <v>1.55E-2</v>
      </c>
      <c r="AB62" s="92">
        <v>1.55E-2</v>
      </c>
      <c r="AC62" s="92">
        <v>1.55E-2</v>
      </c>
      <c r="AD62" s="92">
        <v>1.55E-2</v>
      </c>
      <c r="AE62" s="92">
        <v>1.55E-2</v>
      </c>
      <c r="AF62" s="16"/>
      <c r="AG62" s="16"/>
      <c r="AH62" s="16"/>
      <c r="AI62" s="20"/>
      <c r="AJ62" s="16" t="s">
        <v>797</v>
      </c>
      <c r="AK62"/>
      <c r="AL62"/>
    </row>
    <row r="63" spans="1:38" s="1" customFormat="1" x14ac:dyDescent="0.35">
      <c r="A63" s="25"/>
      <c r="B63" s="14">
        <f t="shared" si="1"/>
        <v>54</v>
      </c>
      <c r="C63" s="15" t="s">
        <v>120</v>
      </c>
      <c r="D63" s="16" t="s">
        <v>200</v>
      </c>
      <c r="E63" s="16" t="s">
        <v>201</v>
      </c>
      <c r="F63" s="16" t="s">
        <v>202</v>
      </c>
      <c r="G63" s="16" t="s">
        <v>203</v>
      </c>
      <c r="H63" s="36">
        <v>100</v>
      </c>
      <c r="I63" s="15" t="s">
        <v>121</v>
      </c>
      <c r="J63" s="15" t="s">
        <v>15</v>
      </c>
      <c r="K63" s="15" t="s">
        <v>159</v>
      </c>
      <c r="L63" s="15" t="s">
        <v>136</v>
      </c>
      <c r="M63" s="15" t="s">
        <v>21</v>
      </c>
      <c r="N63" s="15">
        <v>0</v>
      </c>
      <c r="O63" s="15">
        <v>85</v>
      </c>
      <c r="P63" s="15" t="s">
        <v>122</v>
      </c>
      <c r="Q63" s="15"/>
      <c r="R63" s="21">
        <v>5000</v>
      </c>
      <c r="S63" s="21">
        <v>1000000</v>
      </c>
      <c r="T63" s="16"/>
      <c r="U63" s="15"/>
      <c r="V63" s="18">
        <v>0.1</v>
      </c>
      <c r="W63" s="18"/>
      <c r="X63" s="15"/>
      <c r="Y63" s="16" t="s">
        <v>89</v>
      </c>
      <c r="Z63" s="16"/>
      <c r="AA63" s="92">
        <v>1.7999999999999999E-2</v>
      </c>
      <c r="AB63" s="92">
        <v>1.7999999999999999E-2</v>
      </c>
      <c r="AC63" s="92">
        <v>1.7999999999999999E-2</v>
      </c>
      <c r="AD63" s="92">
        <v>1.7999999999999999E-2</v>
      </c>
      <c r="AE63" s="92">
        <v>1.7999999999999999E-2</v>
      </c>
      <c r="AF63" s="16"/>
      <c r="AG63" s="16"/>
      <c r="AH63" s="16"/>
      <c r="AI63" s="20"/>
      <c r="AJ63" s="16" t="s">
        <v>797</v>
      </c>
      <c r="AK63"/>
      <c r="AL63"/>
    </row>
    <row r="64" spans="1:38" x14ac:dyDescent="0.35">
      <c r="A64" s="13"/>
      <c r="B64" s="14">
        <f t="shared" si="1"/>
        <v>55</v>
      </c>
      <c r="C64" s="15" t="s">
        <v>120</v>
      </c>
      <c r="D64" s="16" t="s">
        <v>200</v>
      </c>
      <c r="E64" s="16" t="s">
        <v>201</v>
      </c>
      <c r="F64" s="16" t="s">
        <v>202</v>
      </c>
      <c r="G64" s="16" t="s">
        <v>203</v>
      </c>
      <c r="H64" s="36">
        <v>100</v>
      </c>
      <c r="I64" s="15" t="s">
        <v>121</v>
      </c>
      <c r="J64" s="15" t="s">
        <v>15</v>
      </c>
      <c r="K64" s="15" t="s">
        <v>157</v>
      </c>
      <c r="L64" s="15" t="s">
        <v>136</v>
      </c>
      <c r="M64" s="15" t="s">
        <v>21</v>
      </c>
      <c r="N64" s="15">
        <v>0</v>
      </c>
      <c r="O64" s="15">
        <v>85</v>
      </c>
      <c r="P64" s="15" t="s">
        <v>122</v>
      </c>
      <c r="Q64" s="15"/>
      <c r="R64" s="21">
        <v>5000</v>
      </c>
      <c r="S64" s="21">
        <v>1000000</v>
      </c>
      <c r="T64" s="16"/>
      <c r="U64" s="15"/>
      <c r="V64" s="18">
        <v>0.1</v>
      </c>
      <c r="W64" s="18"/>
      <c r="X64" s="15"/>
      <c r="Y64" s="16" t="s">
        <v>89</v>
      </c>
      <c r="Z64" s="16"/>
      <c r="AA64" s="16">
        <f>Crump!Z9</f>
        <v>0.02</v>
      </c>
      <c r="AB64" s="16">
        <f>Crump!Z19</f>
        <v>0.02</v>
      </c>
      <c r="AC64" s="16">
        <f>Crump!Z35</f>
        <v>0.02</v>
      </c>
      <c r="AD64" s="16">
        <f>Crump!Z43</f>
        <v>0.02</v>
      </c>
      <c r="AE64" s="16">
        <f>Crump!Z56</f>
        <v>0.02</v>
      </c>
      <c r="AF64" s="16"/>
      <c r="AG64" s="16"/>
      <c r="AH64" s="16"/>
      <c r="AI64" s="20"/>
      <c r="AJ64" s="16" t="s">
        <v>797</v>
      </c>
    </row>
    <row r="65" spans="1:38" x14ac:dyDescent="0.35">
      <c r="A65" s="13"/>
      <c r="B65" s="14">
        <f t="shared" si="1"/>
        <v>56</v>
      </c>
      <c r="C65" s="15" t="s">
        <v>120</v>
      </c>
      <c r="D65" s="16" t="s">
        <v>200</v>
      </c>
      <c r="E65" s="16" t="s">
        <v>201</v>
      </c>
      <c r="F65" s="16" t="s">
        <v>202</v>
      </c>
      <c r="G65" s="16" t="s">
        <v>203</v>
      </c>
      <c r="H65" s="36">
        <v>100</v>
      </c>
      <c r="I65" s="15" t="s">
        <v>121</v>
      </c>
      <c r="J65" s="15" t="s">
        <v>15</v>
      </c>
      <c r="K65" s="15" t="s">
        <v>91</v>
      </c>
      <c r="L65" s="15" t="s">
        <v>136</v>
      </c>
      <c r="M65" s="15" t="s">
        <v>21</v>
      </c>
      <c r="N65" s="15">
        <v>0</v>
      </c>
      <c r="O65" s="15">
        <v>85</v>
      </c>
      <c r="P65" s="15" t="s">
        <v>122</v>
      </c>
      <c r="Q65" s="15"/>
      <c r="R65" s="21">
        <v>5000</v>
      </c>
      <c r="S65" s="21">
        <v>1000000</v>
      </c>
      <c r="T65" s="16"/>
      <c r="U65" s="15"/>
      <c r="V65" s="18">
        <v>0.1</v>
      </c>
      <c r="W65" s="18"/>
      <c r="X65" s="15"/>
      <c r="Y65" s="16" t="s">
        <v>89</v>
      </c>
      <c r="Z65" s="16"/>
      <c r="AA65" s="16">
        <f>Crump!T9</f>
        <v>2.2499999999999999E-2</v>
      </c>
      <c r="AB65" s="16">
        <f>Crump!T19</f>
        <v>2.2499999999999999E-2</v>
      </c>
      <c r="AC65" s="16">
        <f>Crump!T35</f>
        <v>2.2499999999999999E-2</v>
      </c>
      <c r="AD65" s="16">
        <f>Crump!T43</f>
        <v>2.2499999999999999E-2</v>
      </c>
      <c r="AE65" s="16">
        <f>Crump!T56</f>
        <v>2.2499999999999999E-2</v>
      </c>
      <c r="AF65" s="16"/>
      <c r="AG65" s="16"/>
      <c r="AH65" s="16"/>
      <c r="AI65" s="20"/>
      <c r="AJ65" s="16" t="s">
        <v>797</v>
      </c>
    </row>
    <row r="66" spans="1:38" s="1" customFormat="1" x14ac:dyDescent="0.35">
      <c r="B66" s="14">
        <f t="shared" si="1"/>
        <v>57</v>
      </c>
      <c r="C66" s="15" t="s">
        <v>120</v>
      </c>
      <c r="D66" s="16" t="s">
        <v>200</v>
      </c>
      <c r="E66" s="16" t="s">
        <v>201</v>
      </c>
      <c r="F66" s="16" t="s">
        <v>202</v>
      </c>
      <c r="G66" s="16" t="s">
        <v>203</v>
      </c>
      <c r="H66" s="36">
        <v>100</v>
      </c>
      <c r="I66" s="15" t="s">
        <v>123</v>
      </c>
      <c r="J66" s="15" t="s">
        <v>15</v>
      </c>
      <c r="K66" s="15" t="s">
        <v>158</v>
      </c>
      <c r="L66" s="15" t="s">
        <v>136</v>
      </c>
      <c r="M66" s="15" t="s">
        <v>21</v>
      </c>
      <c r="N66" s="15">
        <v>0</v>
      </c>
      <c r="O66" s="15">
        <v>90</v>
      </c>
      <c r="P66" s="15" t="s">
        <v>122</v>
      </c>
      <c r="Q66" s="15"/>
      <c r="R66" s="21">
        <v>5000</v>
      </c>
      <c r="S66" s="21">
        <v>1000000</v>
      </c>
      <c r="T66" s="16" t="s">
        <v>190</v>
      </c>
      <c r="U66" s="15"/>
      <c r="V66" s="18">
        <v>0.1</v>
      </c>
      <c r="W66" s="18"/>
      <c r="X66" s="15"/>
      <c r="Y66" s="16" t="s">
        <v>89</v>
      </c>
      <c r="Z66" s="16"/>
      <c r="AA66" s="92">
        <v>1.4E-2</v>
      </c>
      <c r="AB66" s="92">
        <v>1.4E-2</v>
      </c>
      <c r="AC66" s="92">
        <v>1.4E-2</v>
      </c>
      <c r="AD66" s="92">
        <v>1.4E-2</v>
      </c>
      <c r="AE66" s="92">
        <v>1.4E-2</v>
      </c>
      <c r="AF66" s="16"/>
      <c r="AG66" s="16"/>
      <c r="AH66" s="16"/>
      <c r="AI66" s="20"/>
      <c r="AJ66" s="16"/>
      <c r="AK66"/>
      <c r="AL66"/>
    </row>
    <row r="67" spans="1:38" x14ac:dyDescent="0.35">
      <c r="B67" s="14">
        <f t="shared" si="1"/>
        <v>58</v>
      </c>
      <c r="C67" s="15" t="s">
        <v>120</v>
      </c>
      <c r="D67" s="16" t="s">
        <v>200</v>
      </c>
      <c r="E67" s="16" t="s">
        <v>201</v>
      </c>
      <c r="F67" s="16" t="s">
        <v>202</v>
      </c>
      <c r="G67" s="16" t="s">
        <v>203</v>
      </c>
      <c r="H67" s="36">
        <v>100</v>
      </c>
      <c r="I67" s="15" t="s">
        <v>123</v>
      </c>
      <c r="J67" s="15" t="s">
        <v>15</v>
      </c>
      <c r="K67" s="15" t="s">
        <v>159</v>
      </c>
      <c r="L67" s="15" t="s">
        <v>136</v>
      </c>
      <c r="M67" s="15" t="s">
        <v>21</v>
      </c>
      <c r="N67" s="15">
        <v>0</v>
      </c>
      <c r="O67" s="15">
        <v>90</v>
      </c>
      <c r="P67" s="15" t="s">
        <v>122</v>
      </c>
      <c r="Q67" s="15"/>
      <c r="R67" s="21">
        <v>5000</v>
      </c>
      <c r="S67" s="21">
        <v>1000000</v>
      </c>
      <c r="T67" s="16" t="s">
        <v>190</v>
      </c>
      <c r="U67" s="15"/>
      <c r="V67" s="18">
        <v>0.1</v>
      </c>
      <c r="W67" s="18"/>
      <c r="X67" s="15"/>
      <c r="Y67" s="16" t="s">
        <v>89</v>
      </c>
      <c r="Z67" s="16"/>
      <c r="AA67" s="92">
        <v>1.6500000000000001E-2</v>
      </c>
      <c r="AB67" s="92">
        <v>1.6500000000000001E-2</v>
      </c>
      <c r="AC67" s="92">
        <v>1.6500000000000001E-2</v>
      </c>
      <c r="AD67" s="92">
        <v>1.6500000000000001E-2</v>
      </c>
      <c r="AE67" s="92">
        <v>1.6500000000000001E-2</v>
      </c>
      <c r="AF67" s="16"/>
      <c r="AG67" s="16"/>
      <c r="AH67" s="16"/>
      <c r="AI67" s="20"/>
      <c r="AJ67" s="16"/>
    </row>
    <row r="68" spans="1:38" x14ac:dyDescent="0.35">
      <c r="B68" s="14">
        <f t="shared" si="1"/>
        <v>59</v>
      </c>
      <c r="C68" s="15" t="s">
        <v>120</v>
      </c>
      <c r="D68" s="16" t="s">
        <v>200</v>
      </c>
      <c r="E68" s="16" t="s">
        <v>201</v>
      </c>
      <c r="F68" s="16" t="s">
        <v>202</v>
      </c>
      <c r="G68" s="16" t="s">
        <v>203</v>
      </c>
      <c r="H68" s="36">
        <v>100</v>
      </c>
      <c r="I68" s="15" t="s">
        <v>123</v>
      </c>
      <c r="J68" s="15" t="s">
        <v>15</v>
      </c>
      <c r="K68" s="15" t="s">
        <v>157</v>
      </c>
      <c r="L68" s="15" t="s">
        <v>136</v>
      </c>
      <c r="M68" s="15" t="s">
        <v>21</v>
      </c>
      <c r="N68" s="15">
        <v>0</v>
      </c>
      <c r="O68" s="15">
        <v>90</v>
      </c>
      <c r="P68" s="15" t="s">
        <v>122</v>
      </c>
      <c r="Q68" s="15"/>
      <c r="R68" s="21">
        <v>5000</v>
      </c>
      <c r="S68" s="21">
        <v>1000000</v>
      </c>
      <c r="T68" s="16" t="s">
        <v>190</v>
      </c>
      <c r="U68" s="15"/>
      <c r="V68" s="18">
        <v>0.1</v>
      </c>
      <c r="W68" s="18"/>
      <c r="X68" s="15"/>
      <c r="Y68" s="92" t="s">
        <v>89</v>
      </c>
      <c r="Z68" s="92"/>
      <c r="AA68" s="92">
        <v>1.8499999999999999E-2</v>
      </c>
      <c r="AB68" s="92">
        <v>1.8499999999999999E-2</v>
      </c>
      <c r="AC68" s="92">
        <v>1.8499999999999999E-2</v>
      </c>
      <c r="AD68" s="92">
        <v>1.8499999999999999E-2</v>
      </c>
      <c r="AE68" s="92">
        <v>1.8499999999999999E-2</v>
      </c>
      <c r="AF68" s="92"/>
      <c r="AG68" s="92"/>
      <c r="AH68" s="92"/>
      <c r="AI68" s="20"/>
      <c r="AJ68" s="16"/>
    </row>
    <row r="69" spans="1:38" x14ac:dyDescent="0.35">
      <c r="B69" s="14">
        <f t="shared" si="1"/>
        <v>60</v>
      </c>
      <c r="C69" s="15" t="s">
        <v>120</v>
      </c>
      <c r="D69" s="16" t="s">
        <v>200</v>
      </c>
      <c r="E69" s="16" t="s">
        <v>201</v>
      </c>
      <c r="F69" s="16" t="s">
        <v>202</v>
      </c>
      <c r="G69" s="16" t="s">
        <v>203</v>
      </c>
      <c r="H69" s="36">
        <v>100</v>
      </c>
      <c r="I69" s="15" t="s">
        <v>123</v>
      </c>
      <c r="J69" s="15" t="s">
        <v>15</v>
      </c>
      <c r="K69" s="15" t="s">
        <v>91</v>
      </c>
      <c r="L69" s="15" t="s">
        <v>136</v>
      </c>
      <c r="M69" s="15" t="s">
        <v>21</v>
      </c>
      <c r="N69" s="15">
        <v>0</v>
      </c>
      <c r="O69" s="15">
        <v>90</v>
      </c>
      <c r="P69" s="15" t="s">
        <v>122</v>
      </c>
      <c r="Q69" s="15"/>
      <c r="R69" s="21">
        <v>5000</v>
      </c>
      <c r="S69" s="21">
        <v>1000000</v>
      </c>
      <c r="T69" s="16" t="s">
        <v>190</v>
      </c>
      <c r="U69" s="15"/>
      <c r="V69" s="18">
        <v>0.1</v>
      </c>
      <c r="W69" s="18"/>
      <c r="X69" s="15"/>
      <c r="Y69" s="92" t="s">
        <v>89</v>
      </c>
      <c r="Z69" s="92"/>
      <c r="AA69" s="92">
        <v>2.1000000000000001E-2</v>
      </c>
      <c r="AB69" s="92">
        <v>2.1000000000000001E-2</v>
      </c>
      <c r="AC69" s="92">
        <v>2.1000000000000001E-2</v>
      </c>
      <c r="AD69" s="92">
        <v>2.1000000000000001E-2</v>
      </c>
      <c r="AE69" s="92">
        <v>2.1000000000000001E-2</v>
      </c>
      <c r="AF69" s="92"/>
      <c r="AG69" s="92"/>
      <c r="AH69" s="92"/>
      <c r="AI69" s="20"/>
      <c r="AJ69" s="16"/>
    </row>
    <row r="70" spans="1:38" x14ac:dyDescent="0.35">
      <c r="B70" s="14">
        <f t="shared" si="1"/>
        <v>61</v>
      </c>
      <c r="C70" s="15" t="s">
        <v>120</v>
      </c>
      <c r="D70" s="16" t="s">
        <v>200</v>
      </c>
      <c r="E70" s="16" t="s">
        <v>201</v>
      </c>
      <c r="F70" s="16" t="s">
        <v>202</v>
      </c>
      <c r="G70" s="16" t="s">
        <v>203</v>
      </c>
      <c r="H70" s="36">
        <v>100</v>
      </c>
      <c r="I70" s="15" t="s">
        <v>124</v>
      </c>
      <c r="J70" s="15" t="s">
        <v>15</v>
      </c>
      <c r="K70" s="15" t="s">
        <v>90</v>
      </c>
      <c r="L70" s="15" t="s">
        <v>136</v>
      </c>
      <c r="M70" s="15" t="s">
        <v>103</v>
      </c>
      <c r="N70" s="15">
        <v>50</v>
      </c>
      <c r="O70" s="15">
        <v>80</v>
      </c>
      <c r="P70" s="15"/>
      <c r="Q70" s="15"/>
      <c r="R70" s="21">
        <v>50000</v>
      </c>
      <c r="S70" s="21">
        <v>1000000</v>
      </c>
      <c r="T70" s="16"/>
      <c r="U70" s="15"/>
      <c r="V70" s="18">
        <v>0.1</v>
      </c>
      <c r="W70" s="18"/>
      <c r="X70" s="15" t="s">
        <v>20</v>
      </c>
      <c r="Y70" s="92" t="s">
        <v>89</v>
      </c>
      <c r="Z70" s="92"/>
      <c r="AA70" s="92"/>
      <c r="AB70" s="92"/>
      <c r="AC70" s="92"/>
      <c r="AD70" s="92"/>
      <c r="AE70" s="92">
        <v>1.2500000000000001E-2</v>
      </c>
      <c r="AF70" s="92"/>
      <c r="AG70" s="92"/>
      <c r="AH70" s="92"/>
      <c r="AI70" s="20"/>
      <c r="AJ70" s="16"/>
      <c r="AK70" s="1"/>
      <c r="AL70" s="1"/>
    </row>
    <row r="71" spans="1:38" x14ac:dyDescent="0.35">
      <c r="B71" s="14">
        <f t="shared" si="1"/>
        <v>62</v>
      </c>
      <c r="C71" s="15" t="s">
        <v>120</v>
      </c>
      <c r="D71" s="16" t="s">
        <v>200</v>
      </c>
      <c r="E71" s="16" t="s">
        <v>201</v>
      </c>
      <c r="F71" s="16" t="s">
        <v>202</v>
      </c>
      <c r="G71" s="16" t="s">
        <v>203</v>
      </c>
      <c r="H71" s="36">
        <v>100</v>
      </c>
      <c r="I71" s="15" t="s">
        <v>124</v>
      </c>
      <c r="J71" s="15" t="s">
        <v>15</v>
      </c>
      <c r="K71" s="15" t="s">
        <v>91</v>
      </c>
      <c r="L71" s="15" t="s">
        <v>136</v>
      </c>
      <c r="M71" s="15" t="s">
        <v>103</v>
      </c>
      <c r="N71" s="15">
        <v>50</v>
      </c>
      <c r="O71" s="15">
        <v>80</v>
      </c>
      <c r="P71" s="15"/>
      <c r="Q71" s="15"/>
      <c r="R71" s="21">
        <v>50000</v>
      </c>
      <c r="S71" s="21">
        <v>1000000</v>
      </c>
      <c r="T71" s="16"/>
      <c r="U71" s="15"/>
      <c r="V71" s="18">
        <v>0.1</v>
      </c>
      <c r="W71" s="18"/>
      <c r="X71" s="15" t="s">
        <v>20</v>
      </c>
      <c r="Y71" s="92" t="s">
        <v>89</v>
      </c>
      <c r="Z71" s="92"/>
      <c r="AA71" s="92"/>
      <c r="AB71" s="92"/>
      <c r="AC71" s="92"/>
      <c r="AD71" s="92"/>
      <c r="AE71" s="92">
        <v>1.2500000000000001E-2</v>
      </c>
      <c r="AF71" s="92"/>
      <c r="AG71" s="92"/>
      <c r="AH71" s="92"/>
      <c r="AI71" s="20"/>
      <c r="AJ71" s="16"/>
      <c r="AK71" s="1"/>
      <c r="AL71" s="1"/>
    </row>
    <row r="72" spans="1:38" s="1" customFormat="1" x14ac:dyDescent="0.35">
      <c r="B72" s="14">
        <f t="shared" si="1"/>
        <v>63</v>
      </c>
      <c r="C72" s="15" t="s">
        <v>120</v>
      </c>
      <c r="D72" s="16" t="s">
        <v>200</v>
      </c>
      <c r="E72" s="16" t="s">
        <v>201</v>
      </c>
      <c r="F72" s="16" t="s">
        <v>202</v>
      </c>
      <c r="G72" s="16" t="s">
        <v>203</v>
      </c>
      <c r="H72" s="36">
        <v>100</v>
      </c>
      <c r="I72" s="15" t="s">
        <v>124</v>
      </c>
      <c r="J72" s="15" t="s">
        <v>15</v>
      </c>
      <c r="K72" s="15" t="s">
        <v>90</v>
      </c>
      <c r="L72" s="15" t="s">
        <v>136</v>
      </c>
      <c r="M72" s="15" t="s">
        <v>21</v>
      </c>
      <c r="N72" s="15">
        <v>50</v>
      </c>
      <c r="O72" s="15">
        <v>80</v>
      </c>
      <c r="P72" s="15"/>
      <c r="Q72" s="15"/>
      <c r="R72" s="21">
        <v>50000</v>
      </c>
      <c r="S72" s="21">
        <v>1000000</v>
      </c>
      <c r="T72" s="16"/>
      <c r="U72" s="15"/>
      <c r="V72" s="18">
        <v>0.1</v>
      </c>
      <c r="W72" s="18"/>
      <c r="X72" s="15" t="s">
        <v>20</v>
      </c>
      <c r="Y72" s="92" t="s">
        <v>89</v>
      </c>
      <c r="Z72" s="92"/>
      <c r="AA72" s="92"/>
      <c r="AB72" s="92"/>
      <c r="AC72" s="92"/>
      <c r="AD72" s="92"/>
      <c r="AE72" s="92">
        <v>1.2E-2</v>
      </c>
      <c r="AF72" s="92"/>
      <c r="AG72" s="92"/>
      <c r="AH72" s="92"/>
      <c r="AI72" s="20"/>
      <c r="AJ72" s="16"/>
    </row>
    <row r="73" spans="1:38" x14ac:dyDescent="0.35">
      <c r="B73" s="14">
        <f t="shared" si="1"/>
        <v>64</v>
      </c>
      <c r="C73" s="15" t="s">
        <v>120</v>
      </c>
      <c r="D73" s="16" t="s">
        <v>200</v>
      </c>
      <c r="E73" s="16" t="s">
        <v>201</v>
      </c>
      <c r="F73" s="16" t="s">
        <v>202</v>
      </c>
      <c r="G73" s="16" t="s">
        <v>203</v>
      </c>
      <c r="H73" s="36">
        <v>100</v>
      </c>
      <c r="I73" s="15" t="s">
        <v>124</v>
      </c>
      <c r="J73" s="15" t="s">
        <v>15</v>
      </c>
      <c r="K73" s="15" t="s">
        <v>91</v>
      </c>
      <c r="L73" s="15" t="s">
        <v>136</v>
      </c>
      <c r="M73" s="15" t="s">
        <v>21</v>
      </c>
      <c r="N73" s="15">
        <v>50</v>
      </c>
      <c r="O73" s="15">
        <v>80</v>
      </c>
      <c r="P73" s="15"/>
      <c r="Q73" s="15"/>
      <c r="R73" s="21">
        <v>50000</v>
      </c>
      <c r="S73" s="21">
        <v>1000000</v>
      </c>
      <c r="T73" s="16"/>
      <c r="U73" s="15"/>
      <c r="V73" s="18">
        <v>0.1</v>
      </c>
      <c r="W73" s="18"/>
      <c r="X73" s="15" t="s">
        <v>20</v>
      </c>
      <c r="Y73" s="92" t="s">
        <v>89</v>
      </c>
      <c r="Z73" s="92"/>
      <c r="AA73" s="92"/>
      <c r="AB73" s="92"/>
      <c r="AC73" s="92"/>
      <c r="AD73" s="92"/>
      <c r="AE73" s="92">
        <v>1.2E-2</v>
      </c>
      <c r="AF73" s="92"/>
      <c r="AG73" s="92"/>
      <c r="AH73" s="92"/>
      <c r="AI73" s="20"/>
      <c r="AJ73" s="16"/>
      <c r="AK73" s="1"/>
      <c r="AL73" s="1"/>
    </row>
    <row r="74" spans="1:38" x14ac:dyDescent="0.35">
      <c r="B74" s="14">
        <f t="shared" si="1"/>
        <v>65</v>
      </c>
      <c r="C74" s="15" t="s">
        <v>129</v>
      </c>
      <c r="D74" s="16" t="s">
        <v>19</v>
      </c>
      <c r="E74" s="16" t="s">
        <v>19</v>
      </c>
      <c r="F74" s="16" t="s">
        <v>137</v>
      </c>
      <c r="G74" s="16" t="s">
        <v>137</v>
      </c>
      <c r="H74" s="36">
        <v>88</v>
      </c>
      <c r="I74" s="15" t="s">
        <v>130</v>
      </c>
      <c r="J74" s="15" t="s">
        <v>15</v>
      </c>
      <c r="K74" s="15" t="s">
        <v>90</v>
      </c>
      <c r="L74" s="15" t="s">
        <v>136</v>
      </c>
      <c r="M74" s="15" t="s">
        <v>21</v>
      </c>
      <c r="N74" s="15">
        <v>0</v>
      </c>
      <c r="O74" s="15">
        <v>90</v>
      </c>
      <c r="P74" s="15"/>
      <c r="Q74" s="15"/>
      <c r="R74" s="21">
        <v>10000</v>
      </c>
      <c r="S74" s="21">
        <v>1000000</v>
      </c>
      <c r="T74" s="16" t="s">
        <v>192</v>
      </c>
      <c r="U74" s="15"/>
      <c r="V74" s="18" t="s">
        <v>37</v>
      </c>
      <c r="W74" s="18" t="s">
        <v>131</v>
      </c>
      <c r="X74" s="15" t="s">
        <v>183</v>
      </c>
      <c r="Y74" s="16" t="s">
        <v>89</v>
      </c>
      <c r="Z74" s="16"/>
      <c r="AA74" s="16">
        <f>Crump!Z15</f>
        <v>1.6E-2</v>
      </c>
      <c r="AB74" s="16"/>
      <c r="AC74" s="16">
        <f>Crump!Z32</f>
        <v>0.02</v>
      </c>
      <c r="AD74" s="16"/>
      <c r="AE74" s="16">
        <f>Crump!Z60</f>
        <v>1.7999999999999999E-2</v>
      </c>
      <c r="AF74" s="16"/>
      <c r="AG74" s="16"/>
      <c r="AH74" s="16">
        <f>Crump!Z71</f>
        <v>0.02</v>
      </c>
      <c r="AI74" s="20"/>
      <c r="AJ74" s="16" t="s">
        <v>191</v>
      </c>
    </row>
    <row r="75" spans="1:38" x14ac:dyDescent="0.35">
      <c r="B75" s="14">
        <f t="shared" si="1"/>
        <v>66</v>
      </c>
      <c r="C75" s="15" t="s">
        <v>129</v>
      </c>
      <c r="D75" s="16" t="s">
        <v>19</v>
      </c>
      <c r="E75" s="16" t="s">
        <v>19</v>
      </c>
      <c r="F75" s="16" t="s">
        <v>137</v>
      </c>
      <c r="G75" s="16" t="s">
        <v>137</v>
      </c>
      <c r="H75" s="36">
        <v>88</v>
      </c>
      <c r="I75" s="15" t="s">
        <v>130</v>
      </c>
      <c r="J75" s="15" t="s">
        <v>15</v>
      </c>
      <c r="K75" s="15" t="s">
        <v>91</v>
      </c>
      <c r="L75" s="15" t="s">
        <v>136</v>
      </c>
      <c r="M75" s="15" t="s">
        <v>21</v>
      </c>
      <c r="N75" s="15">
        <v>0</v>
      </c>
      <c r="O75" s="15">
        <v>90</v>
      </c>
      <c r="P75" s="15"/>
      <c r="Q75" s="15"/>
      <c r="R75" s="21">
        <v>10000</v>
      </c>
      <c r="S75" s="21">
        <v>1000000</v>
      </c>
      <c r="T75" s="16" t="s">
        <v>192</v>
      </c>
      <c r="U75" s="15"/>
      <c r="V75" s="18" t="s">
        <v>37</v>
      </c>
      <c r="W75" s="18" t="s">
        <v>131</v>
      </c>
      <c r="X75" s="15" t="s">
        <v>183</v>
      </c>
      <c r="Y75" s="16" t="s">
        <v>89</v>
      </c>
      <c r="Z75" s="16"/>
      <c r="AA75" s="16">
        <f>Crump!T15</f>
        <v>1.95E-2</v>
      </c>
      <c r="AB75" s="16"/>
      <c r="AC75" s="16">
        <f>Crump!T32</f>
        <v>2.3E-2</v>
      </c>
      <c r="AD75" s="16"/>
      <c r="AE75" s="16">
        <f>Crump!T60</f>
        <v>2.0500000000000001E-2</v>
      </c>
      <c r="AF75" s="16"/>
      <c r="AG75" s="16"/>
      <c r="AH75" s="16">
        <f>Crump!T71</f>
        <v>2.2499999999999999E-2</v>
      </c>
      <c r="AI75" s="20"/>
      <c r="AJ75" s="16" t="s">
        <v>191</v>
      </c>
    </row>
    <row r="76" spans="1:38" x14ac:dyDescent="0.35">
      <c r="B76" s="14">
        <f t="shared" ref="B76:B116" si="2">IF(ISBLANK(C76),"",B75+1)</f>
        <v>67</v>
      </c>
      <c r="C76" s="15" t="s">
        <v>132</v>
      </c>
      <c r="D76" s="16" t="s">
        <v>19</v>
      </c>
      <c r="E76" s="16" t="s">
        <v>19</v>
      </c>
      <c r="F76" s="16" t="s">
        <v>5</v>
      </c>
      <c r="G76" s="16" t="s">
        <v>194</v>
      </c>
      <c r="H76" s="36">
        <v>90</v>
      </c>
      <c r="I76" s="15" t="s">
        <v>133</v>
      </c>
      <c r="J76" s="15" t="s">
        <v>167</v>
      </c>
      <c r="K76" s="15" t="s">
        <v>134</v>
      </c>
      <c r="L76" s="15" t="s">
        <v>136</v>
      </c>
      <c r="M76" s="15"/>
      <c r="N76" s="15">
        <v>0</v>
      </c>
      <c r="O76" s="15">
        <v>90</v>
      </c>
      <c r="P76" s="15"/>
      <c r="Q76" s="15"/>
      <c r="R76" s="21">
        <v>5000</v>
      </c>
      <c r="S76" s="21">
        <v>2000000</v>
      </c>
      <c r="T76" s="16"/>
      <c r="U76" s="15"/>
      <c r="V76" s="18">
        <v>0.15</v>
      </c>
      <c r="W76" s="18"/>
      <c r="X76" s="15"/>
      <c r="Y76" s="16" t="s">
        <v>89</v>
      </c>
      <c r="Z76" s="16"/>
      <c r="AA76" s="92">
        <v>1.8499999999999999E-2</v>
      </c>
      <c r="AB76" s="92">
        <v>1.95E-2</v>
      </c>
      <c r="AC76" s="92">
        <v>1.95E-2</v>
      </c>
      <c r="AD76" s="92">
        <v>1.95E-2</v>
      </c>
      <c r="AE76" s="92">
        <v>1.95E-2</v>
      </c>
      <c r="AF76" s="16"/>
      <c r="AG76" s="16"/>
      <c r="AH76" s="16"/>
      <c r="AI76" s="20"/>
      <c r="AJ76" s="16" t="s">
        <v>798</v>
      </c>
      <c r="AK76" s="1"/>
      <c r="AL76" s="1"/>
    </row>
    <row r="77" spans="1:38" x14ac:dyDescent="0.35">
      <c r="B77" s="14">
        <f t="shared" si="2"/>
        <v>68</v>
      </c>
      <c r="C77" s="15" t="s">
        <v>132</v>
      </c>
      <c r="D77" s="16" t="s">
        <v>19</v>
      </c>
      <c r="E77" s="16" t="s">
        <v>19</v>
      </c>
      <c r="F77" s="16" t="s">
        <v>5</v>
      </c>
      <c r="G77" s="16" t="s">
        <v>194</v>
      </c>
      <c r="H77" s="36">
        <v>90</v>
      </c>
      <c r="I77" s="15" t="s">
        <v>133</v>
      </c>
      <c r="J77" s="15" t="s">
        <v>167</v>
      </c>
      <c r="K77" s="15" t="s">
        <v>90</v>
      </c>
      <c r="L77" s="15" t="s">
        <v>136</v>
      </c>
      <c r="M77" s="15"/>
      <c r="N77" s="15">
        <v>0</v>
      </c>
      <c r="O77" s="15">
        <v>90</v>
      </c>
      <c r="P77" s="15"/>
      <c r="Q77" s="15"/>
      <c r="R77" s="21">
        <v>5000</v>
      </c>
      <c r="S77" s="21">
        <v>2000000</v>
      </c>
      <c r="T77" s="16"/>
      <c r="U77" s="15"/>
      <c r="V77" s="18">
        <v>0.15</v>
      </c>
      <c r="W77" s="18"/>
      <c r="X77" s="15"/>
      <c r="Y77" s="16" t="s">
        <v>89</v>
      </c>
      <c r="Z77" s="16"/>
      <c r="AA77" s="16">
        <f>Crump!Z10</f>
        <v>2.0500000000000001E-2</v>
      </c>
      <c r="AB77" s="16">
        <f>Crump!Z18</f>
        <v>2.1499999999999998E-2</v>
      </c>
      <c r="AC77" s="16">
        <f>Crump!Z34</f>
        <v>2.1999999999999999E-2</v>
      </c>
      <c r="AD77" s="16">
        <f>Crump!Z42</f>
        <v>2.1999999999999999E-2</v>
      </c>
      <c r="AE77" s="16">
        <f>Crump!Z55</f>
        <v>2.1999999999999999E-2</v>
      </c>
      <c r="AF77" s="16"/>
      <c r="AG77" s="16"/>
      <c r="AH77" s="16"/>
      <c r="AI77" s="20"/>
      <c r="AJ77" s="16"/>
    </row>
    <row r="78" spans="1:38" x14ac:dyDescent="0.35">
      <c r="B78" s="14">
        <f t="shared" si="2"/>
        <v>69</v>
      </c>
      <c r="C78" s="15" t="s">
        <v>132</v>
      </c>
      <c r="D78" s="16" t="s">
        <v>19</v>
      </c>
      <c r="E78" s="16" t="s">
        <v>19</v>
      </c>
      <c r="F78" s="16" t="s">
        <v>5</v>
      </c>
      <c r="G78" s="16" t="s">
        <v>194</v>
      </c>
      <c r="H78" s="36">
        <v>90</v>
      </c>
      <c r="I78" s="15" t="s">
        <v>133</v>
      </c>
      <c r="J78" s="15" t="s">
        <v>167</v>
      </c>
      <c r="K78" s="15" t="s">
        <v>91</v>
      </c>
      <c r="L78" s="15" t="s">
        <v>136</v>
      </c>
      <c r="M78" s="15"/>
      <c r="N78" s="15">
        <v>0</v>
      </c>
      <c r="O78" s="15">
        <v>90</v>
      </c>
      <c r="P78" s="15"/>
      <c r="Q78" s="15"/>
      <c r="R78" s="21">
        <v>5000</v>
      </c>
      <c r="S78" s="21">
        <v>2000000</v>
      </c>
      <c r="T78" s="16"/>
      <c r="U78" s="15"/>
      <c r="V78" s="18">
        <v>0.15</v>
      </c>
      <c r="W78" s="18"/>
      <c r="X78" s="15"/>
      <c r="Y78" s="16" t="s">
        <v>89</v>
      </c>
      <c r="Z78" s="16"/>
      <c r="AA78" s="16">
        <f>Crump!T10</f>
        <v>2.1999999999999999E-2</v>
      </c>
      <c r="AB78" s="16">
        <f>Crump!T18</f>
        <v>2.2499999999999999E-2</v>
      </c>
      <c r="AC78" s="16">
        <f>Crump!T34</f>
        <v>2.3E-2</v>
      </c>
      <c r="AD78" s="16">
        <f>Crump!T42</f>
        <v>2.3E-2</v>
      </c>
      <c r="AE78" s="16">
        <f>Crump!T55</f>
        <v>2.3E-2</v>
      </c>
      <c r="AF78" s="16"/>
      <c r="AG78" s="16"/>
      <c r="AH78" s="16"/>
      <c r="AI78" s="20"/>
      <c r="AJ78" s="16"/>
    </row>
    <row r="79" spans="1:38" x14ac:dyDescent="0.35">
      <c r="B79" s="14">
        <f t="shared" si="2"/>
        <v>70</v>
      </c>
      <c r="C79" s="15" t="s">
        <v>132</v>
      </c>
      <c r="D79" s="16" t="s">
        <v>19</v>
      </c>
      <c r="E79" s="16" t="s">
        <v>19</v>
      </c>
      <c r="F79" s="16" t="s">
        <v>5</v>
      </c>
      <c r="G79" s="16" t="s">
        <v>194</v>
      </c>
      <c r="H79" s="36">
        <v>90</v>
      </c>
      <c r="I79" s="15" t="s">
        <v>133</v>
      </c>
      <c r="J79" s="15" t="s">
        <v>167</v>
      </c>
      <c r="K79" s="15" t="s">
        <v>134</v>
      </c>
      <c r="L79" s="15" t="s">
        <v>135</v>
      </c>
      <c r="M79" s="15"/>
      <c r="N79" s="15">
        <v>0</v>
      </c>
      <c r="O79" s="15">
        <v>90</v>
      </c>
      <c r="P79" s="15"/>
      <c r="Q79" s="15"/>
      <c r="R79" s="21">
        <v>5000</v>
      </c>
      <c r="S79" s="21">
        <v>2000000</v>
      </c>
      <c r="T79" s="16"/>
      <c r="U79" s="15"/>
      <c r="V79" s="18">
        <v>0.15</v>
      </c>
      <c r="W79" s="18"/>
      <c r="X79" s="15"/>
      <c r="Y79" s="92" t="s">
        <v>89</v>
      </c>
      <c r="Z79" s="92"/>
      <c r="AA79" s="92">
        <v>1.6E-2</v>
      </c>
      <c r="AB79" s="92">
        <v>1.7000000000000001E-2</v>
      </c>
      <c r="AC79" s="92">
        <v>1.7500000000000002E-2</v>
      </c>
      <c r="AD79" s="92">
        <v>1.7500000000000002E-2</v>
      </c>
      <c r="AE79" s="92">
        <v>1.7500000000000002E-2</v>
      </c>
      <c r="AF79" s="92"/>
      <c r="AG79" s="92"/>
      <c r="AH79" s="92"/>
      <c r="AI79" s="20"/>
      <c r="AJ79" s="16"/>
    </row>
    <row r="80" spans="1:38" x14ac:dyDescent="0.35">
      <c r="B80" s="14">
        <f t="shared" si="2"/>
        <v>71</v>
      </c>
      <c r="C80" s="15" t="s">
        <v>132</v>
      </c>
      <c r="D80" s="16" t="s">
        <v>19</v>
      </c>
      <c r="E80" s="16" t="s">
        <v>19</v>
      </c>
      <c r="F80" s="16" t="s">
        <v>5</v>
      </c>
      <c r="G80" s="16" t="s">
        <v>194</v>
      </c>
      <c r="H80" s="36">
        <v>90</v>
      </c>
      <c r="I80" s="15" t="s">
        <v>133</v>
      </c>
      <c r="J80" s="15" t="s">
        <v>167</v>
      </c>
      <c r="K80" s="15" t="s">
        <v>90</v>
      </c>
      <c r="L80" s="15" t="s">
        <v>135</v>
      </c>
      <c r="M80" s="15"/>
      <c r="N80" s="15">
        <v>0</v>
      </c>
      <c r="O80" s="15">
        <v>90</v>
      </c>
      <c r="P80" s="15"/>
      <c r="Q80" s="15"/>
      <c r="R80" s="21">
        <v>5000</v>
      </c>
      <c r="S80" s="21">
        <v>2000000</v>
      </c>
      <c r="T80" s="16"/>
      <c r="U80" s="15"/>
      <c r="V80" s="18">
        <v>0.15</v>
      </c>
      <c r="W80" s="18"/>
      <c r="X80" s="15"/>
      <c r="Y80" s="92" t="s">
        <v>89</v>
      </c>
      <c r="Z80" s="92"/>
      <c r="AA80" s="92">
        <v>1.8499999999999999E-2</v>
      </c>
      <c r="AB80" s="92">
        <v>1.95E-2</v>
      </c>
      <c r="AC80" s="92">
        <v>0.02</v>
      </c>
      <c r="AD80" s="92">
        <v>0.02</v>
      </c>
      <c r="AE80" s="92">
        <v>0.02</v>
      </c>
      <c r="AF80" s="92"/>
      <c r="AG80" s="92"/>
      <c r="AH80" s="92"/>
      <c r="AI80" s="20"/>
      <c r="AJ80" s="16"/>
    </row>
    <row r="81" spans="2:38" x14ac:dyDescent="0.35">
      <c r="B81" s="14">
        <f t="shared" si="2"/>
        <v>72</v>
      </c>
      <c r="C81" s="15" t="s">
        <v>132</v>
      </c>
      <c r="D81" s="16" t="s">
        <v>19</v>
      </c>
      <c r="E81" s="16" t="s">
        <v>19</v>
      </c>
      <c r="F81" s="16" t="s">
        <v>5</v>
      </c>
      <c r="G81" s="16" t="s">
        <v>194</v>
      </c>
      <c r="H81" s="36">
        <v>90</v>
      </c>
      <c r="I81" s="15" t="s">
        <v>133</v>
      </c>
      <c r="J81" s="15" t="s">
        <v>167</v>
      </c>
      <c r="K81" s="15" t="s">
        <v>91</v>
      </c>
      <c r="L81" s="15" t="s">
        <v>135</v>
      </c>
      <c r="M81" s="15"/>
      <c r="N81" s="15">
        <v>0</v>
      </c>
      <c r="O81" s="15">
        <v>90</v>
      </c>
      <c r="P81" s="15"/>
      <c r="Q81" s="15"/>
      <c r="R81" s="21">
        <v>5000</v>
      </c>
      <c r="S81" s="21">
        <v>2000000</v>
      </c>
      <c r="T81" s="16"/>
      <c r="U81" s="15"/>
      <c r="V81" s="18">
        <v>0.15</v>
      </c>
      <c r="W81" s="18"/>
      <c r="X81" s="15"/>
      <c r="Y81" s="92" t="s">
        <v>89</v>
      </c>
      <c r="Z81" s="92"/>
      <c r="AA81" s="92">
        <v>1.95E-2</v>
      </c>
      <c r="AB81" s="92">
        <v>2.0500000000000001E-2</v>
      </c>
      <c r="AC81" s="92">
        <v>2.1000000000000001E-2</v>
      </c>
      <c r="AD81" s="92">
        <v>2.1000000000000001E-2</v>
      </c>
      <c r="AE81" s="92">
        <v>2.1000000000000001E-2</v>
      </c>
      <c r="AF81" s="92"/>
      <c r="AG81" s="92"/>
      <c r="AH81" s="92"/>
      <c r="AI81" s="20"/>
      <c r="AJ81" s="16"/>
    </row>
    <row r="82" spans="2:38" x14ac:dyDescent="0.35">
      <c r="B82" s="14">
        <f t="shared" si="2"/>
        <v>73</v>
      </c>
      <c r="C82" s="15" t="s">
        <v>132</v>
      </c>
      <c r="D82" s="16" t="s">
        <v>19</v>
      </c>
      <c r="E82" s="16" t="s">
        <v>19</v>
      </c>
      <c r="F82" s="16" t="s">
        <v>5</v>
      </c>
      <c r="G82" s="16" t="s">
        <v>194</v>
      </c>
      <c r="H82" s="36">
        <v>90</v>
      </c>
      <c r="I82" s="15" t="s">
        <v>138</v>
      </c>
      <c r="J82" s="15" t="s">
        <v>15</v>
      </c>
      <c r="K82" s="15" t="s">
        <v>90</v>
      </c>
      <c r="L82" s="15" t="s">
        <v>136</v>
      </c>
      <c r="M82" s="15" t="s">
        <v>21</v>
      </c>
      <c r="N82" s="15">
        <v>0</v>
      </c>
      <c r="O82" s="15">
        <v>85</v>
      </c>
      <c r="P82" s="15"/>
      <c r="Q82" s="15"/>
      <c r="R82" s="21">
        <v>5000</v>
      </c>
      <c r="S82" s="21">
        <v>2000000</v>
      </c>
      <c r="T82" s="16" t="s">
        <v>193</v>
      </c>
      <c r="U82" s="15"/>
      <c r="V82" s="18">
        <v>0.1</v>
      </c>
      <c r="W82" s="18"/>
      <c r="X82" s="15"/>
      <c r="Y82" s="16" t="s">
        <v>89</v>
      </c>
      <c r="Z82" s="16"/>
      <c r="AA82" s="16">
        <f>Crump!Z14</f>
        <v>1.7999999999999999E-2</v>
      </c>
      <c r="AB82" s="16">
        <f>Crump!Z20</f>
        <v>1.9E-2</v>
      </c>
      <c r="AC82" s="16"/>
      <c r="AD82" s="16">
        <f>Crump!Z45</f>
        <v>1.9E-2</v>
      </c>
      <c r="AE82" s="16"/>
      <c r="AF82" s="16"/>
      <c r="AG82" s="16">
        <f>Crump!Z65</f>
        <v>1.7000000000000001E-2</v>
      </c>
      <c r="AH82" s="16"/>
      <c r="AI82" s="20"/>
      <c r="AJ82" s="16" t="s">
        <v>798</v>
      </c>
      <c r="AK82" s="1"/>
      <c r="AL82" s="1"/>
    </row>
    <row r="83" spans="2:38" x14ac:dyDescent="0.35">
      <c r="B83" s="14">
        <f t="shared" si="2"/>
        <v>74</v>
      </c>
      <c r="C83" s="15" t="s">
        <v>132</v>
      </c>
      <c r="D83" s="16" t="s">
        <v>19</v>
      </c>
      <c r="E83" s="16" t="s">
        <v>19</v>
      </c>
      <c r="F83" s="16" t="s">
        <v>5</v>
      </c>
      <c r="G83" s="16" t="s">
        <v>194</v>
      </c>
      <c r="H83" s="36">
        <v>90</v>
      </c>
      <c r="I83" s="15" t="s">
        <v>138</v>
      </c>
      <c r="J83" s="15" t="s">
        <v>15</v>
      </c>
      <c r="K83" s="15" t="s">
        <v>91</v>
      </c>
      <c r="L83" s="15" t="s">
        <v>136</v>
      </c>
      <c r="M83" s="15" t="s">
        <v>21</v>
      </c>
      <c r="N83" s="15">
        <v>0</v>
      </c>
      <c r="O83" s="15">
        <v>85</v>
      </c>
      <c r="P83" s="15"/>
      <c r="Q83" s="15"/>
      <c r="R83" s="21">
        <v>5000</v>
      </c>
      <c r="S83" s="21">
        <v>2000000</v>
      </c>
      <c r="T83" s="16" t="s">
        <v>193</v>
      </c>
      <c r="U83" s="15"/>
      <c r="V83" s="18">
        <v>0.1</v>
      </c>
      <c r="W83" s="18"/>
      <c r="X83" s="15"/>
      <c r="Y83" s="16" t="s">
        <v>89</v>
      </c>
      <c r="Z83" s="16"/>
      <c r="AA83" s="16">
        <f>Crump!T14</f>
        <v>0.02</v>
      </c>
      <c r="AB83" s="16">
        <f>Crump!T20</f>
        <v>2.1000000000000001E-2</v>
      </c>
      <c r="AC83" s="16"/>
      <c r="AD83" s="16">
        <f>Crump!T45</f>
        <v>2.1000000000000001E-2</v>
      </c>
      <c r="AE83" s="16"/>
      <c r="AF83" s="16"/>
      <c r="AG83" s="16">
        <f>Crump!T65</f>
        <v>1.9E-2</v>
      </c>
      <c r="AH83" s="16"/>
      <c r="AI83" s="20"/>
      <c r="AJ83" s="16" t="s">
        <v>139</v>
      </c>
    </row>
    <row r="84" spans="2:38" x14ac:dyDescent="0.35">
      <c r="B84" s="14">
        <f t="shared" si="2"/>
        <v>75</v>
      </c>
      <c r="C84" s="15" t="s">
        <v>140</v>
      </c>
      <c r="D84" s="16" t="s">
        <v>19</v>
      </c>
      <c r="E84" s="16" t="s">
        <v>5</v>
      </c>
      <c r="F84" s="16" t="s">
        <v>19</v>
      </c>
      <c r="G84" s="16" t="s">
        <v>194</v>
      </c>
      <c r="H84" s="36">
        <v>90</v>
      </c>
      <c r="I84" s="15" t="s">
        <v>141</v>
      </c>
      <c r="J84" s="15" t="s">
        <v>15</v>
      </c>
      <c r="K84" s="15" t="s">
        <v>142</v>
      </c>
      <c r="L84" s="15" t="s">
        <v>136</v>
      </c>
      <c r="M84" s="15" t="s">
        <v>21</v>
      </c>
      <c r="N84" s="15">
        <v>0</v>
      </c>
      <c r="O84" s="15">
        <v>85</v>
      </c>
      <c r="P84" s="15"/>
      <c r="Q84" s="15"/>
      <c r="R84" s="21">
        <v>10000</v>
      </c>
      <c r="S84" s="21">
        <v>1000000</v>
      </c>
      <c r="T84" s="16"/>
      <c r="U84" s="15"/>
      <c r="V84" s="18">
        <v>0.1</v>
      </c>
      <c r="W84" s="18"/>
      <c r="X84" s="15" t="s">
        <v>20</v>
      </c>
      <c r="Y84" s="16" t="s">
        <v>89</v>
      </c>
      <c r="Z84" s="16"/>
      <c r="AA84" s="16"/>
      <c r="AB84" s="16"/>
      <c r="AC84" s="92">
        <v>1.2E-2</v>
      </c>
      <c r="AD84" s="92"/>
      <c r="AE84" s="92">
        <v>1.6E-2</v>
      </c>
      <c r="AF84" s="16"/>
      <c r="AG84" s="16"/>
      <c r="AH84" s="16"/>
      <c r="AI84" s="20"/>
      <c r="AJ84" s="16"/>
    </row>
    <row r="85" spans="2:38" x14ac:dyDescent="0.35">
      <c r="B85" s="14">
        <f t="shared" si="2"/>
        <v>76</v>
      </c>
      <c r="C85" s="15" t="s">
        <v>140</v>
      </c>
      <c r="D85" s="16" t="s">
        <v>19</v>
      </c>
      <c r="E85" s="16" t="s">
        <v>5</v>
      </c>
      <c r="F85" s="16" t="s">
        <v>19</v>
      </c>
      <c r="G85" s="16" t="s">
        <v>194</v>
      </c>
      <c r="H85" s="36">
        <v>90</v>
      </c>
      <c r="I85" s="15" t="s">
        <v>141</v>
      </c>
      <c r="J85" s="15" t="s">
        <v>15</v>
      </c>
      <c r="K85" s="15" t="s">
        <v>143</v>
      </c>
      <c r="L85" s="15" t="s">
        <v>136</v>
      </c>
      <c r="M85" s="15" t="s">
        <v>21</v>
      </c>
      <c r="N85" s="15">
        <v>0</v>
      </c>
      <c r="O85" s="15">
        <v>85</v>
      </c>
      <c r="P85" s="15"/>
      <c r="Q85" s="15"/>
      <c r="R85" s="21">
        <v>10000</v>
      </c>
      <c r="S85" s="21">
        <v>1000000</v>
      </c>
      <c r="T85" s="16"/>
      <c r="U85" s="15"/>
      <c r="V85" s="18">
        <v>0.1</v>
      </c>
      <c r="W85" s="18"/>
      <c r="X85" s="15" t="s">
        <v>20</v>
      </c>
      <c r="Y85" s="16" t="s">
        <v>89</v>
      </c>
      <c r="Z85" s="16"/>
      <c r="AA85" s="16"/>
      <c r="AB85" s="16"/>
      <c r="AC85" s="16">
        <f>Crump!Z36</f>
        <v>0.02</v>
      </c>
      <c r="AD85" s="16"/>
      <c r="AE85" s="16">
        <f>Crump!Z59</f>
        <v>2.0500000000000001E-2</v>
      </c>
      <c r="AF85" s="16"/>
      <c r="AG85" s="16"/>
      <c r="AH85" s="16"/>
      <c r="AI85" s="20"/>
      <c r="AJ85" s="16"/>
    </row>
    <row r="86" spans="2:38" x14ac:dyDescent="0.35">
      <c r="B86" s="14">
        <f t="shared" si="2"/>
        <v>77</v>
      </c>
      <c r="C86" s="15" t="s">
        <v>140</v>
      </c>
      <c r="D86" s="16" t="s">
        <v>19</v>
      </c>
      <c r="E86" s="16" t="s">
        <v>5</v>
      </c>
      <c r="F86" s="16" t="s">
        <v>19</v>
      </c>
      <c r="G86" s="16" t="s">
        <v>194</v>
      </c>
      <c r="H86" s="36">
        <v>90</v>
      </c>
      <c r="I86" s="15" t="s">
        <v>141</v>
      </c>
      <c r="J86" s="15" t="s">
        <v>15</v>
      </c>
      <c r="K86" s="15" t="s">
        <v>144</v>
      </c>
      <c r="L86" s="15" t="s">
        <v>136</v>
      </c>
      <c r="M86" s="15" t="s">
        <v>21</v>
      </c>
      <c r="N86" s="15">
        <v>0</v>
      </c>
      <c r="O86" s="15">
        <v>85</v>
      </c>
      <c r="P86" s="15"/>
      <c r="Q86" s="15"/>
      <c r="R86" s="21">
        <v>10000</v>
      </c>
      <c r="S86" s="21">
        <v>1000000</v>
      </c>
      <c r="T86" s="16"/>
      <c r="U86" s="15"/>
      <c r="V86" s="18">
        <v>0.1</v>
      </c>
      <c r="W86" s="18"/>
      <c r="X86" s="15" t="s">
        <v>20</v>
      </c>
      <c r="Y86" s="16" t="s">
        <v>89</v>
      </c>
      <c r="Z86" s="16"/>
      <c r="AA86" s="16"/>
      <c r="AB86" s="16"/>
      <c r="AC86" s="16">
        <f>Crump!T36</f>
        <v>2.1000000000000001E-2</v>
      </c>
      <c r="AD86" s="16"/>
      <c r="AE86" s="16">
        <f>Crump!T59</f>
        <v>2.1499999999999998E-2</v>
      </c>
      <c r="AF86" s="16"/>
      <c r="AG86" s="16"/>
      <c r="AH86" s="16"/>
      <c r="AI86" s="20"/>
      <c r="AJ86" s="16"/>
    </row>
    <row r="87" spans="2:38" x14ac:dyDescent="0.35">
      <c r="B87" s="14">
        <f t="shared" si="2"/>
        <v>78</v>
      </c>
      <c r="C87" s="15" t="s">
        <v>145</v>
      </c>
      <c r="D87" s="16" t="s">
        <v>97</v>
      </c>
      <c r="E87" s="16" t="s">
        <v>137</v>
      </c>
      <c r="F87" s="16" t="s">
        <v>137</v>
      </c>
      <c r="G87" s="16" t="s">
        <v>137</v>
      </c>
      <c r="H87" s="36" t="s">
        <v>137</v>
      </c>
      <c r="I87" s="15" t="s">
        <v>146</v>
      </c>
      <c r="J87" s="15" t="s">
        <v>15</v>
      </c>
      <c r="K87" s="15" t="s">
        <v>174</v>
      </c>
      <c r="L87" s="15" t="s">
        <v>136</v>
      </c>
      <c r="M87" s="15" t="s">
        <v>21</v>
      </c>
      <c r="N87" s="15">
        <v>0</v>
      </c>
      <c r="O87" s="15">
        <v>90</v>
      </c>
      <c r="P87" s="15" t="s">
        <v>147</v>
      </c>
      <c r="Q87" s="15"/>
      <c r="R87" s="21">
        <v>15000</v>
      </c>
      <c r="S87" s="21">
        <v>750000</v>
      </c>
      <c r="T87" s="16"/>
      <c r="U87" s="15"/>
      <c r="V87" s="18">
        <v>0.1</v>
      </c>
      <c r="W87" s="18" t="s">
        <v>100</v>
      </c>
      <c r="X87" s="15" t="s">
        <v>184</v>
      </c>
      <c r="Y87" s="16" t="s">
        <v>89</v>
      </c>
      <c r="Z87" s="16"/>
      <c r="AA87" s="92">
        <v>1.0500000000000001E-2</v>
      </c>
      <c r="AB87" s="92"/>
      <c r="AC87" s="92">
        <v>1.7000000000000001E-2</v>
      </c>
      <c r="AD87" s="92"/>
      <c r="AE87" s="92">
        <v>1.95E-2</v>
      </c>
      <c r="AF87" s="16"/>
      <c r="AG87" s="16"/>
      <c r="AH87" s="16"/>
      <c r="AI87" s="20"/>
      <c r="AJ87" s="16"/>
    </row>
    <row r="88" spans="2:38" x14ac:dyDescent="0.35">
      <c r="B88" s="14">
        <f t="shared" si="2"/>
        <v>79</v>
      </c>
      <c r="C88" s="15" t="s">
        <v>145</v>
      </c>
      <c r="D88" s="16" t="s">
        <v>97</v>
      </c>
      <c r="E88" s="16" t="s">
        <v>137</v>
      </c>
      <c r="F88" s="16" t="s">
        <v>137</v>
      </c>
      <c r="G88" s="16" t="s">
        <v>137</v>
      </c>
      <c r="H88" s="36" t="s">
        <v>137</v>
      </c>
      <c r="I88" s="15" t="s">
        <v>146</v>
      </c>
      <c r="J88" s="15" t="s">
        <v>15</v>
      </c>
      <c r="K88" s="15" t="s">
        <v>157</v>
      </c>
      <c r="L88" s="15" t="s">
        <v>136</v>
      </c>
      <c r="M88" s="15" t="s">
        <v>21</v>
      </c>
      <c r="N88" s="15">
        <v>0</v>
      </c>
      <c r="O88" s="15">
        <v>90</v>
      </c>
      <c r="P88" s="15" t="s">
        <v>147</v>
      </c>
      <c r="Q88" s="15"/>
      <c r="R88" s="21">
        <v>15000</v>
      </c>
      <c r="S88" s="21">
        <v>750000</v>
      </c>
      <c r="T88" s="16"/>
      <c r="U88" s="15"/>
      <c r="V88" s="18">
        <v>0.1</v>
      </c>
      <c r="W88" s="18" t="s">
        <v>100</v>
      </c>
      <c r="X88" s="15" t="s">
        <v>184</v>
      </c>
      <c r="Y88" s="16" t="s">
        <v>89</v>
      </c>
      <c r="Z88" s="16"/>
      <c r="AA88" s="28">
        <f>Crump!Z6</f>
        <v>1.6500000000000001E-2</v>
      </c>
      <c r="AB88" s="28"/>
      <c r="AC88" s="28">
        <f>Crump!Z22</f>
        <v>2.1999999999999999E-2</v>
      </c>
      <c r="AD88" s="28"/>
      <c r="AE88" s="28">
        <f>Crump!Z46</f>
        <v>2.4500000000000001E-2</v>
      </c>
      <c r="AF88" s="16"/>
      <c r="AG88" s="16"/>
      <c r="AH88" s="16"/>
      <c r="AI88" s="20"/>
      <c r="AJ88" s="16"/>
    </row>
    <row r="89" spans="2:38" x14ac:dyDescent="0.35">
      <c r="B89" s="14">
        <f t="shared" si="2"/>
        <v>80</v>
      </c>
      <c r="C89" s="15" t="s">
        <v>145</v>
      </c>
      <c r="D89" s="16" t="s">
        <v>97</v>
      </c>
      <c r="E89" s="16" t="s">
        <v>137</v>
      </c>
      <c r="F89" s="16" t="s">
        <v>137</v>
      </c>
      <c r="G89" s="16" t="s">
        <v>137</v>
      </c>
      <c r="H89" s="36" t="s">
        <v>137</v>
      </c>
      <c r="I89" s="15" t="s">
        <v>146</v>
      </c>
      <c r="J89" s="15" t="s">
        <v>15</v>
      </c>
      <c r="K89" s="15" t="s">
        <v>91</v>
      </c>
      <c r="L89" s="15" t="s">
        <v>136</v>
      </c>
      <c r="M89" s="15" t="s">
        <v>21</v>
      </c>
      <c r="N89" s="15">
        <v>0</v>
      </c>
      <c r="O89" s="15">
        <v>90</v>
      </c>
      <c r="P89" s="15" t="s">
        <v>147</v>
      </c>
      <c r="Q89" s="15"/>
      <c r="R89" s="21">
        <v>15000</v>
      </c>
      <c r="S89" s="21">
        <v>750000</v>
      </c>
      <c r="T89" s="16"/>
      <c r="U89" s="15"/>
      <c r="V89" s="18">
        <v>0.1</v>
      </c>
      <c r="W89" s="18" t="s">
        <v>100</v>
      </c>
      <c r="X89" s="15" t="s">
        <v>184</v>
      </c>
      <c r="Y89" s="16" t="s">
        <v>89</v>
      </c>
      <c r="Z89" s="16"/>
      <c r="AA89" s="16">
        <f>Crump!T6</f>
        <v>2.35E-2</v>
      </c>
      <c r="AB89" s="16"/>
      <c r="AC89" s="16">
        <f>Crump!T22</f>
        <v>2.8000000000000001E-2</v>
      </c>
      <c r="AD89" s="16"/>
      <c r="AE89" s="16">
        <f>Crump!T46</f>
        <v>2.75E-2</v>
      </c>
      <c r="AF89" s="16"/>
      <c r="AG89" s="16"/>
      <c r="AH89" s="16"/>
      <c r="AI89" s="20"/>
      <c r="AJ89" s="16"/>
    </row>
    <row r="90" spans="2:38" x14ac:dyDescent="0.35">
      <c r="B90" s="14">
        <f t="shared" si="2"/>
        <v>81</v>
      </c>
      <c r="C90" s="15" t="s">
        <v>145</v>
      </c>
      <c r="D90" s="16" t="s">
        <v>97</v>
      </c>
      <c r="E90" s="16" t="s">
        <v>137</v>
      </c>
      <c r="F90" s="16" t="s">
        <v>137</v>
      </c>
      <c r="G90" s="16" t="s">
        <v>137</v>
      </c>
      <c r="H90" s="36" t="s">
        <v>137</v>
      </c>
      <c r="I90" s="15" t="s">
        <v>146</v>
      </c>
      <c r="J90" s="15" t="s">
        <v>15</v>
      </c>
      <c r="K90" s="15" t="s">
        <v>174</v>
      </c>
      <c r="L90" s="15" t="s">
        <v>136</v>
      </c>
      <c r="M90" s="15" t="s">
        <v>21</v>
      </c>
      <c r="N90" s="15">
        <v>0</v>
      </c>
      <c r="O90" s="15">
        <v>90</v>
      </c>
      <c r="P90" s="15" t="s">
        <v>147</v>
      </c>
      <c r="Q90" s="15"/>
      <c r="R90" s="21">
        <v>15000</v>
      </c>
      <c r="S90" s="21">
        <v>750000</v>
      </c>
      <c r="T90" s="16"/>
      <c r="U90" s="15"/>
      <c r="V90" s="18">
        <v>0.1</v>
      </c>
      <c r="W90" s="18" t="s">
        <v>100</v>
      </c>
      <c r="X90" s="15" t="s">
        <v>185</v>
      </c>
      <c r="Y90" s="16" t="s">
        <v>89</v>
      </c>
      <c r="Z90" s="16"/>
      <c r="AA90" s="91">
        <v>0.01</v>
      </c>
      <c r="AB90" s="91"/>
      <c r="AC90" s="91">
        <v>1.6500000000000001E-2</v>
      </c>
      <c r="AD90" s="91"/>
      <c r="AE90" s="91">
        <v>1.9E-2</v>
      </c>
      <c r="AF90" s="16"/>
      <c r="AG90" s="16"/>
      <c r="AH90" s="16"/>
      <c r="AI90" s="20"/>
      <c r="AJ90" s="16"/>
    </row>
    <row r="91" spans="2:38" x14ac:dyDescent="0.35">
      <c r="B91" s="14">
        <f t="shared" si="2"/>
        <v>82</v>
      </c>
      <c r="C91" s="15" t="s">
        <v>145</v>
      </c>
      <c r="D91" s="16" t="s">
        <v>97</v>
      </c>
      <c r="E91" s="16" t="s">
        <v>137</v>
      </c>
      <c r="F91" s="16" t="s">
        <v>137</v>
      </c>
      <c r="G91" s="16" t="s">
        <v>137</v>
      </c>
      <c r="H91" s="36" t="s">
        <v>137</v>
      </c>
      <c r="I91" s="15" t="s">
        <v>146</v>
      </c>
      <c r="J91" s="15" t="s">
        <v>15</v>
      </c>
      <c r="K91" s="15" t="s">
        <v>157</v>
      </c>
      <c r="L91" s="15" t="s">
        <v>136</v>
      </c>
      <c r="M91" s="15" t="s">
        <v>21</v>
      </c>
      <c r="N91" s="15">
        <v>0</v>
      </c>
      <c r="O91" s="15">
        <v>90</v>
      </c>
      <c r="P91" s="15" t="s">
        <v>147</v>
      </c>
      <c r="Q91" s="15"/>
      <c r="R91" s="21">
        <v>15000</v>
      </c>
      <c r="S91" s="21">
        <v>750000</v>
      </c>
      <c r="T91" s="16"/>
      <c r="U91" s="15"/>
      <c r="V91" s="18">
        <v>0.1</v>
      </c>
      <c r="W91" s="18" t="s">
        <v>100</v>
      </c>
      <c r="X91" s="15" t="s">
        <v>185</v>
      </c>
      <c r="Y91" s="16" t="s">
        <v>89</v>
      </c>
      <c r="Z91" s="16"/>
      <c r="AA91" s="91">
        <v>1.6E-2</v>
      </c>
      <c r="AB91" s="91"/>
      <c r="AC91" s="91">
        <v>2.1499999999999998E-2</v>
      </c>
      <c r="AD91" s="91"/>
      <c r="AE91" s="91">
        <v>2.4E-2</v>
      </c>
      <c r="AF91" s="16"/>
      <c r="AG91" s="16"/>
      <c r="AH91" s="16"/>
      <c r="AI91" s="16"/>
      <c r="AJ91" s="16"/>
    </row>
    <row r="92" spans="2:38" x14ac:dyDescent="0.35">
      <c r="B92" s="14">
        <f t="shared" si="2"/>
        <v>83</v>
      </c>
      <c r="C92" s="15" t="s">
        <v>145</v>
      </c>
      <c r="D92" s="16" t="s">
        <v>97</v>
      </c>
      <c r="E92" s="16" t="s">
        <v>137</v>
      </c>
      <c r="F92" s="16" t="s">
        <v>137</v>
      </c>
      <c r="G92" s="16" t="s">
        <v>137</v>
      </c>
      <c r="H92" s="36" t="s">
        <v>137</v>
      </c>
      <c r="I92" s="15" t="s">
        <v>146</v>
      </c>
      <c r="J92" s="15" t="s">
        <v>15</v>
      </c>
      <c r="K92" s="15" t="s">
        <v>91</v>
      </c>
      <c r="L92" s="15" t="s">
        <v>136</v>
      </c>
      <c r="M92" s="15" t="s">
        <v>21</v>
      </c>
      <c r="N92" s="15">
        <v>0</v>
      </c>
      <c r="O92" s="15">
        <v>90</v>
      </c>
      <c r="P92" s="15" t="s">
        <v>147</v>
      </c>
      <c r="Q92" s="15"/>
      <c r="R92" s="21">
        <v>15000</v>
      </c>
      <c r="S92" s="21">
        <v>750000</v>
      </c>
      <c r="T92" s="16"/>
      <c r="U92" s="15"/>
      <c r="V92" s="18">
        <v>0.1</v>
      </c>
      <c r="W92" s="18" t="s">
        <v>100</v>
      </c>
      <c r="X92" s="15" t="s">
        <v>185</v>
      </c>
      <c r="Y92" s="16" t="s">
        <v>89</v>
      </c>
      <c r="Z92" s="16"/>
      <c r="AA92" s="91">
        <v>2.3E-2</v>
      </c>
      <c r="AB92" s="91"/>
      <c r="AC92" s="91">
        <v>2.75E-2</v>
      </c>
      <c r="AD92" s="91"/>
      <c r="AE92" s="91">
        <v>2.7E-2</v>
      </c>
      <c r="AF92" s="16"/>
      <c r="AG92" s="16"/>
      <c r="AH92" s="16"/>
      <c r="AI92" s="20"/>
      <c r="AJ92" s="16"/>
    </row>
    <row r="93" spans="2:38" x14ac:dyDescent="0.35">
      <c r="B93" s="14">
        <f t="shared" si="2"/>
        <v>84</v>
      </c>
      <c r="C93" s="15" t="s">
        <v>153</v>
      </c>
      <c r="D93" s="16" t="s">
        <v>19</v>
      </c>
      <c r="E93" s="16" t="s">
        <v>5</v>
      </c>
      <c r="F93" s="16" t="s">
        <v>198</v>
      </c>
      <c r="G93" s="16" t="s">
        <v>199</v>
      </c>
      <c r="H93" s="36">
        <v>95</v>
      </c>
      <c r="I93" s="15" t="s">
        <v>154</v>
      </c>
      <c r="J93" s="15" t="s">
        <v>15</v>
      </c>
      <c r="K93" s="15" t="s">
        <v>90</v>
      </c>
      <c r="L93" s="15" t="s">
        <v>136</v>
      </c>
      <c r="M93" s="15" t="s">
        <v>21</v>
      </c>
      <c r="N93" s="15">
        <v>0</v>
      </c>
      <c r="O93" s="15">
        <v>90</v>
      </c>
      <c r="P93" s="15"/>
      <c r="Q93" s="15"/>
      <c r="R93" s="21">
        <v>25000</v>
      </c>
      <c r="S93" s="21">
        <v>2000000</v>
      </c>
      <c r="T93" s="16"/>
      <c r="U93" s="15"/>
      <c r="V93" s="18">
        <v>0.1</v>
      </c>
      <c r="W93" s="18" t="s">
        <v>100</v>
      </c>
      <c r="X93" s="15" t="s">
        <v>186</v>
      </c>
      <c r="Y93" s="16" t="s">
        <v>89</v>
      </c>
      <c r="Z93" s="16"/>
      <c r="AA93" s="16">
        <f>Crump!Z7</f>
        <v>2.1499999999999998E-2</v>
      </c>
      <c r="AB93" s="16"/>
      <c r="AC93" s="16">
        <f>Crump!Z33</f>
        <v>2.1499999999999998E-2</v>
      </c>
      <c r="AD93" s="16"/>
      <c r="AE93" s="16">
        <f>Crump!Z52</f>
        <v>2.2499999999999999E-2</v>
      </c>
      <c r="AF93" s="16"/>
      <c r="AG93" s="16">
        <f>Crump!Z63</f>
        <v>2.35E-2</v>
      </c>
      <c r="AH93" s="16"/>
      <c r="AI93" s="16"/>
      <c r="AJ93" s="16"/>
    </row>
    <row r="94" spans="2:38" x14ac:dyDescent="0.35">
      <c r="B94" s="14">
        <f t="shared" si="2"/>
        <v>85</v>
      </c>
      <c r="C94" s="15" t="s">
        <v>153</v>
      </c>
      <c r="D94" s="16" t="s">
        <v>19</v>
      </c>
      <c r="E94" s="16" t="s">
        <v>5</v>
      </c>
      <c r="F94" s="16" t="s">
        <v>198</v>
      </c>
      <c r="G94" s="16" t="s">
        <v>199</v>
      </c>
      <c r="H94" s="36">
        <v>95</v>
      </c>
      <c r="I94" s="15" t="s">
        <v>154</v>
      </c>
      <c r="J94" s="15" t="s">
        <v>15</v>
      </c>
      <c r="K94" s="15" t="s">
        <v>91</v>
      </c>
      <c r="L94" s="15" t="s">
        <v>136</v>
      </c>
      <c r="M94" s="15" t="s">
        <v>21</v>
      </c>
      <c r="N94" s="15">
        <v>0</v>
      </c>
      <c r="O94" s="15">
        <v>90</v>
      </c>
      <c r="P94" s="15"/>
      <c r="Q94" s="15"/>
      <c r="R94" s="21">
        <v>25000</v>
      </c>
      <c r="S94" s="21">
        <v>2000000</v>
      </c>
      <c r="T94" s="16"/>
      <c r="U94" s="15"/>
      <c r="V94" s="18">
        <v>0.1</v>
      </c>
      <c r="W94" s="18" t="s">
        <v>100</v>
      </c>
      <c r="X94" s="15" t="s">
        <v>186</v>
      </c>
      <c r="Y94" s="16" t="s">
        <v>89</v>
      </c>
      <c r="Z94" s="16"/>
      <c r="AA94" s="16">
        <f>Crump!T7</f>
        <v>2.3E-2</v>
      </c>
      <c r="AB94" s="16"/>
      <c r="AC94" s="16">
        <f>Crump!T33</f>
        <v>2.3E-2</v>
      </c>
      <c r="AD94" s="16"/>
      <c r="AE94" s="16">
        <f>Crump!T52</f>
        <v>2.4E-2</v>
      </c>
      <c r="AF94" s="16"/>
      <c r="AG94" s="16">
        <f>Crump!T63</f>
        <v>2.5000000000000001E-2</v>
      </c>
      <c r="AH94" s="16"/>
      <c r="AI94" s="20"/>
      <c r="AJ94" s="16"/>
    </row>
    <row r="95" spans="2:38" x14ac:dyDescent="0.35">
      <c r="B95" s="14">
        <f t="shared" si="2"/>
        <v>86</v>
      </c>
      <c r="C95" s="15" t="s">
        <v>153</v>
      </c>
      <c r="D95" s="16" t="s">
        <v>19</v>
      </c>
      <c r="E95" s="16" t="s">
        <v>5</v>
      </c>
      <c r="F95" s="16" t="s">
        <v>198</v>
      </c>
      <c r="G95" s="16" t="s">
        <v>199</v>
      </c>
      <c r="H95" s="36">
        <v>95</v>
      </c>
      <c r="I95" s="15" t="s">
        <v>154</v>
      </c>
      <c r="J95" s="15" t="s">
        <v>15</v>
      </c>
      <c r="K95" s="15" t="s">
        <v>90</v>
      </c>
      <c r="L95" s="15" t="s">
        <v>136</v>
      </c>
      <c r="M95" s="15" t="s">
        <v>103</v>
      </c>
      <c r="N95" s="15">
        <v>0</v>
      </c>
      <c r="O95" s="15">
        <v>90</v>
      </c>
      <c r="P95" s="15"/>
      <c r="Q95" s="15"/>
      <c r="R95" s="21">
        <v>25000</v>
      </c>
      <c r="S95" s="21">
        <v>2000000</v>
      </c>
      <c r="T95" s="16"/>
      <c r="U95" s="15"/>
      <c r="V95" s="18">
        <v>0.1</v>
      </c>
      <c r="W95" s="18" t="s">
        <v>100</v>
      </c>
      <c r="X95" s="15" t="s">
        <v>185</v>
      </c>
      <c r="Y95" s="16" t="s">
        <v>89</v>
      </c>
      <c r="Z95" s="16"/>
      <c r="AA95" s="91">
        <v>2.0500000000000001E-2</v>
      </c>
      <c r="AB95" s="91"/>
      <c r="AC95" s="91">
        <v>2.0500000000000001E-2</v>
      </c>
      <c r="AD95" s="91"/>
      <c r="AE95" s="91">
        <v>2.1499999999999998E-2</v>
      </c>
      <c r="AF95" s="91"/>
      <c r="AG95" s="91">
        <v>2.2499999999999999E-2</v>
      </c>
      <c r="AH95" s="16"/>
      <c r="AI95" s="20"/>
      <c r="AJ95" s="16"/>
    </row>
    <row r="96" spans="2:38" x14ac:dyDescent="0.35">
      <c r="B96" s="14">
        <f t="shared" si="2"/>
        <v>87</v>
      </c>
      <c r="C96" s="15" t="s">
        <v>153</v>
      </c>
      <c r="D96" s="16" t="s">
        <v>19</v>
      </c>
      <c r="E96" s="16" t="s">
        <v>5</v>
      </c>
      <c r="F96" s="16" t="s">
        <v>198</v>
      </c>
      <c r="G96" s="16" t="s">
        <v>199</v>
      </c>
      <c r="H96" s="36">
        <v>95</v>
      </c>
      <c r="I96" s="15" t="s">
        <v>154</v>
      </c>
      <c r="J96" s="15" t="s">
        <v>15</v>
      </c>
      <c r="K96" s="15" t="s">
        <v>91</v>
      </c>
      <c r="L96" s="15" t="s">
        <v>136</v>
      </c>
      <c r="M96" s="15" t="s">
        <v>103</v>
      </c>
      <c r="N96" s="15">
        <v>0</v>
      </c>
      <c r="O96" s="15">
        <v>90</v>
      </c>
      <c r="P96" s="15"/>
      <c r="Q96" s="15"/>
      <c r="R96" s="21">
        <v>25000</v>
      </c>
      <c r="S96" s="21">
        <v>2000000</v>
      </c>
      <c r="T96" s="16"/>
      <c r="U96" s="15"/>
      <c r="V96" s="18">
        <v>0.1</v>
      </c>
      <c r="W96" s="18" t="s">
        <v>100</v>
      </c>
      <c r="X96" s="15" t="s">
        <v>185</v>
      </c>
      <c r="Y96" s="16" t="s">
        <v>89</v>
      </c>
      <c r="Z96" s="16"/>
      <c r="AA96" s="91">
        <v>2.1999999999999999E-2</v>
      </c>
      <c r="AB96" s="91"/>
      <c r="AC96" s="91">
        <v>2.1999999999999999E-2</v>
      </c>
      <c r="AD96" s="91"/>
      <c r="AE96" s="91">
        <v>2.3E-2</v>
      </c>
      <c r="AF96" s="91"/>
      <c r="AG96" s="91">
        <v>2.4E-2</v>
      </c>
      <c r="AH96" s="16"/>
      <c r="AI96" s="20"/>
      <c r="AJ96" s="16"/>
    </row>
    <row r="97" spans="1:36" x14ac:dyDescent="0.35">
      <c r="B97" s="14">
        <f t="shared" si="2"/>
        <v>88</v>
      </c>
      <c r="C97" s="15" t="s">
        <v>148</v>
      </c>
      <c r="D97" s="16" t="s">
        <v>97</v>
      </c>
      <c r="E97" s="16" t="s">
        <v>137</v>
      </c>
      <c r="F97" s="16" t="s">
        <v>137</v>
      </c>
      <c r="G97" s="16" t="s">
        <v>137</v>
      </c>
      <c r="H97" s="36" t="s">
        <v>137</v>
      </c>
      <c r="I97" s="15" t="s">
        <v>149</v>
      </c>
      <c r="J97" s="15" t="s">
        <v>15</v>
      </c>
      <c r="K97" s="15" t="s">
        <v>142</v>
      </c>
      <c r="L97" s="15" t="s">
        <v>136</v>
      </c>
      <c r="M97" s="15" t="s">
        <v>103</v>
      </c>
      <c r="N97" s="15">
        <v>0</v>
      </c>
      <c r="O97" s="15">
        <v>85</v>
      </c>
      <c r="P97" s="15"/>
      <c r="Q97" s="15"/>
      <c r="R97" s="21">
        <v>15000</v>
      </c>
      <c r="S97" s="21">
        <v>750000</v>
      </c>
      <c r="T97" s="16"/>
      <c r="U97" s="15"/>
      <c r="V97" s="18">
        <v>0.1</v>
      </c>
      <c r="W97" s="18" t="s">
        <v>151</v>
      </c>
      <c r="X97" s="15" t="s">
        <v>152</v>
      </c>
      <c r="Y97" s="16" t="s">
        <v>89</v>
      </c>
      <c r="Z97" s="16"/>
      <c r="AA97" s="16"/>
      <c r="AB97" s="16"/>
      <c r="AC97" s="91">
        <v>1.7500000000000002E-2</v>
      </c>
      <c r="AD97" s="16"/>
      <c r="AE97" s="16"/>
      <c r="AF97" s="16"/>
      <c r="AG97" s="16"/>
      <c r="AH97" s="16"/>
      <c r="AI97" s="20"/>
      <c r="AJ97" s="16"/>
    </row>
    <row r="98" spans="1:36" x14ac:dyDescent="0.35">
      <c r="B98" s="14">
        <f t="shared" si="2"/>
        <v>89</v>
      </c>
      <c r="C98" s="15" t="s">
        <v>148</v>
      </c>
      <c r="D98" s="16" t="s">
        <v>97</v>
      </c>
      <c r="E98" s="16" t="s">
        <v>137</v>
      </c>
      <c r="F98" s="16" t="s">
        <v>137</v>
      </c>
      <c r="G98" s="16" t="s">
        <v>137</v>
      </c>
      <c r="H98" s="36" t="s">
        <v>137</v>
      </c>
      <c r="I98" s="15" t="s">
        <v>149</v>
      </c>
      <c r="J98" s="15" t="s">
        <v>15</v>
      </c>
      <c r="K98" s="15" t="s">
        <v>150</v>
      </c>
      <c r="L98" s="15" t="s">
        <v>136</v>
      </c>
      <c r="M98" s="15" t="s">
        <v>103</v>
      </c>
      <c r="N98" s="15">
        <v>0</v>
      </c>
      <c r="O98" s="15">
        <v>85</v>
      </c>
      <c r="P98" s="15"/>
      <c r="Q98" s="15"/>
      <c r="R98" s="21">
        <v>15000</v>
      </c>
      <c r="S98" s="21">
        <v>750000</v>
      </c>
      <c r="T98" s="16"/>
      <c r="U98" s="15"/>
      <c r="V98" s="18">
        <v>0.1</v>
      </c>
      <c r="W98" s="18" t="s">
        <v>151</v>
      </c>
      <c r="X98" s="15" t="s">
        <v>152</v>
      </c>
      <c r="Y98" s="16" t="s">
        <v>89</v>
      </c>
      <c r="Z98" s="16"/>
      <c r="AA98" s="16"/>
      <c r="AB98" s="16"/>
      <c r="AC98" s="91">
        <v>1.7500000000000002E-2</v>
      </c>
      <c r="AD98" s="16"/>
      <c r="AE98" s="16"/>
      <c r="AF98" s="16"/>
      <c r="AG98" s="16"/>
      <c r="AH98" s="16"/>
      <c r="AI98" s="20"/>
      <c r="AJ98" s="16"/>
    </row>
    <row r="99" spans="1:36" x14ac:dyDescent="0.35">
      <c r="B99" s="14">
        <f t="shared" si="2"/>
        <v>90</v>
      </c>
      <c r="C99" s="15" t="s">
        <v>155</v>
      </c>
      <c r="D99" s="16" t="s">
        <v>19</v>
      </c>
      <c r="E99" s="16" t="s">
        <v>18</v>
      </c>
      <c r="F99" s="16" t="s">
        <v>19</v>
      </c>
      <c r="G99" s="16" t="s">
        <v>194</v>
      </c>
      <c r="H99" s="36">
        <v>80</v>
      </c>
      <c r="I99" s="15" t="s">
        <v>156</v>
      </c>
      <c r="J99" s="15" t="s">
        <v>167</v>
      </c>
      <c r="K99" s="15" t="s">
        <v>134</v>
      </c>
      <c r="L99" s="15" t="s">
        <v>136</v>
      </c>
      <c r="M99" s="15"/>
      <c r="N99" s="15">
        <v>0</v>
      </c>
      <c r="O99" s="15">
        <v>85</v>
      </c>
      <c r="P99" s="15"/>
      <c r="Q99" s="15"/>
      <c r="R99" s="21">
        <v>10000</v>
      </c>
      <c r="S99" s="21">
        <v>1000000</v>
      </c>
      <c r="T99" s="16"/>
      <c r="U99" s="15"/>
      <c r="V99" s="18">
        <v>0.1</v>
      </c>
      <c r="W99" s="18"/>
      <c r="X99" s="15"/>
      <c r="Y99" s="16" t="s">
        <v>89</v>
      </c>
      <c r="Z99" s="16"/>
      <c r="AA99" s="16"/>
      <c r="AB99" s="16"/>
      <c r="AC99" s="91">
        <v>1.7500000000000002E-2</v>
      </c>
      <c r="AD99" s="91"/>
      <c r="AE99" s="91">
        <v>1.7999999999999999E-2</v>
      </c>
      <c r="AF99" s="16"/>
      <c r="AG99" s="16"/>
      <c r="AH99" s="16"/>
      <c r="AI99" s="20"/>
      <c r="AJ99" s="16" t="s">
        <v>175</v>
      </c>
    </row>
    <row r="100" spans="1:36" x14ac:dyDescent="0.35">
      <c r="B100" s="14">
        <f t="shared" si="2"/>
        <v>91</v>
      </c>
      <c r="C100" s="15" t="s">
        <v>155</v>
      </c>
      <c r="D100" s="16" t="s">
        <v>19</v>
      </c>
      <c r="E100" s="16" t="s">
        <v>18</v>
      </c>
      <c r="F100" s="16" t="s">
        <v>19</v>
      </c>
      <c r="G100" s="16" t="s">
        <v>194</v>
      </c>
      <c r="H100" s="36">
        <v>80</v>
      </c>
      <c r="I100" s="15" t="s">
        <v>156</v>
      </c>
      <c r="J100" s="15" t="s">
        <v>167</v>
      </c>
      <c r="K100" s="15" t="s">
        <v>157</v>
      </c>
      <c r="L100" s="15" t="s">
        <v>136</v>
      </c>
      <c r="M100" s="15"/>
      <c r="N100" s="15">
        <v>0</v>
      </c>
      <c r="O100" s="15">
        <v>85</v>
      </c>
      <c r="P100" s="15"/>
      <c r="Q100" s="15"/>
      <c r="R100" s="21">
        <v>10000</v>
      </c>
      <c r="S100" s="21">
        <v>1000000</v>
      </c>
      <c r="T100" s="16"/>
      <c r="U100" s="15"/>
      <c r="V100" s="18">
        <v>0.1</v>
      </c>
      <c r="W100" s="18"/>
      <c r="X100" s="15"/>
      <c r="Y100" s="16" t="s">
        <v>89</v>
      </c>
      <c r="Z100" s="16"/>
      <c r="AA100" s="16"/>
      <c r="AB100" s="16"/>
      <c r="AC100" s="16">
        <f>Crump!Z28</f>
        <v>2.4E-2</v>
      </c>
      <c r="AD100" s="16"/>
      <c r="AE100" s="16">
        <f>Crump!Z51</f>
        <v>2.4E-2</v>
      </c>
      <c r="AF100" s="16"/>
      <c r="AG100" s="16"/>
      <c r="AH100" s="16"/>
      <c r="AI100" s="16"/>
      <c r="AJ100" s="16"/>
    </row>
    <row r="101" spans="1:36" x14ac:dyDescent="0.35">
      <c r="B101" s="14">
        <f t="shared" si="2"/>
        <v>92</v>
      </c>
      <c r="C101" s="15" t="s">
        <v>155</v>
      </c>
      <c r="D101" s="16" t="s">
        <v>19</v>
      </c>
      <c r="E101" s="16" t="s">
        <v>18</v>
      </c>
      <c r="F101" s="16" t="s">
        <v>19</v>
      </c>
      <c r="G101" s="16" t="s">
        <v>194</v>
      </c>
      <c r="H101" s="36">
        <v>80</v>
      </c>
      <c r="I101" s="15" t="s">
        <v>156</v>
      </c>
      <c r="J101" s="15" t="s">
        <v>167</v>
      </c>
      <c r="K101" s="15" t="s">
        <v>160</v>
      </c>
      <c r="L101" s="15" t="s">
        <v>136</v>
      </c>
      <c r="M101" s="15"/>
      <c r="N101" s="15">
        <v>0</v>
      </c>
      <c r="O101" s="15">
        <v>85</v>
      </c>
      <c r="P101" s="15"/>
      <c r="Q101" s="15"/>
      <c r="R101" s="21">
        <v>10000</v>
      </c>
      <c r="S101" s="21">
        <v>1000000</v>
      </c>
      <c r="T101" s="16"/>
      <c r="U101" s="15"/>
      <c r="V101" s="18">
        <v>0.1</v>
      </c>
      <c r="W101" s="18"/>
      <c r="X101" s="15"/>
      <c r="Y101" s="16" t="s">
        <v>89</v>
      </c>
      <c r="Z101" s="16"/>
      <c r="AA101" s="16"/>
      <c r="AB101" s="16"/>
      <c r="AC101" s="16">
        <f>Crump!T28</f>
        <v>2.4E-2</v>
      </c>
      <c r="AD101" s="16"/>
      <c r="AE101" s="16">
        <f>Crump!T51</f>
        <v>2.4500000000000001E-2</v>
      </c>
      <c r="AF101" s="16"/>
      <c r="AG101" s="16"/>
      <c r="AH101" s="16"/>
      <c r="AI101" s="20"/>
      <c r="AJ101" s="16"/>
    </row>
    <row r="102" spans="1:36" x14ac:dyDescent="0.35">
      <c r="B102" s="14">
        <f t="shared" si="2"/>
        <v>93</v>
      </c>
      <c r="C102" s="15" t="s">
        <v>155</v>
      </c>
      <c r="D102" s="16" t="s">
        <v>19</v>
      </c>
      <c r="E102" s="16" t="s">
        <v>18</v>
      </c>
      <c r="F102" s="16" t="s">
        <v>19</v>
      </c>
      <c r="G102" s="16" t="s">
        <v>194</v>
      </c>
      <c r="H102" s="36">
        <v>80</v>
      </c>
      <c r="I102" s="15" t="s">
        <v>156</v>
      </c>
      <c r="J102" s="15" t="s">
        <v>167</v>
      </c>
      <c r="K102" s="15" t="s">
        <v>161</v>
      </c>
      <c r="L102" s="15" t="s">
        <v>136</v>
      </c>
      <c r="M102" s="15"/>
      <c r="N102" s="15">
        <v>0</v>
      </c>
      <c r="O102" s="15">
        <v>85</v>
      </c>
      <c r="P102" s="15"/>
      <c r="Q102" s="15"/>
      <c r="R102" s="21">
        <v>10000</v>
      </c>
      <c r="S102" s="21">
        <v>1000000</v>
      </c>
      <c r="T102" s="16"/>
      <c r="U102" s="15"/>
      <c r="V102" s="18">
        <v>0.1</v>
      </c>
      <c r="W102" s="18"/>
      <c r="X102" s="15"/>
      <c r="Y102" s="16" t="s">
        <v>89</v>
      </c>
      <c r="Z102" s="16"/>
      <c r="AA102" s="16"/>
      <c r="AB102" s="16"/>
      <c r="AC102" s="91">
        <v>2.4500000000000001E-2</v>
      </c>
      <c r="AD102" s="91"/>
      <c r="AE102" s="91">
        <v>2.5999999999999999E-2</v>
      </c>
      <c r="AF102" s="16"/>
      <c r="AG102" s="16"/>
      <c r="AH102" s="16"/>
      <c r="AI102" s="20"/>
      <c r="AJ102" s="16"/>
    </row>
    <row r="103" spans="1:36" x14ac:dyDescent="0.35">
      <c r="B103" s="14">
        <f t="shared" si="2"/>
        <v>94</v>
      </c>
      <c r="C103" s="15" t="s">
        <v>155</v>
      </c>
      <c r="D103" s="16" t="s">
        <v>19</v>
      </c>
      <c r="E103" s="16" t="s">
        <v>18</v>
      </c>
      <c r="F103" s="16" t="s">
        <v>19</v>
      </c>
      <c r="G103" s="16" t="s">
        <v>194</v>
      </c>
      <c r="H103" s="36">
        <v>80</v>
      </c>
      <c r="I103" s="15" t="s">
        <v>156</v>
      </c>
      <c r="J103" s="15" t="s">
        <v>167</v>
      </c>
      <c r="K103" s="15" t="s">
        <v>134</v>
      </c>
      <c r="L103" s="15" t="s">
        <v>135</v>
      </c>
      <c r="M103" s="15"/>
      <c r="N103" s="15">
        <v>0</v>
      </c>
      <c r="O103" s="15">
        <v>90</v>
      </c>
      <c r="P103" s="15"/>
      <c r="Q103" s="15"/>
      <c r="R103" s="21">
        <v>10000</v>
      </c>
      <c r="S103" s="21">
        <v>1000000</v>
      </c>
      <c r="T103" s="16"/>
      <c r="U103" s="15"/>
      <c r="V103" s="18">
        <v>0.1</v>
      </c>
      <c r="W103" s="18"/>
      <c r="X103" s="15"/>
      <c r="Y103" s="16" t="s">
        <v>89</v>
      </c>
      <c r="Z103" s="16"/>
      <c r="AA103" s="16"/>
      <c r="AB103" s="16"/>
      <c r="AC103" s="91">
        <v>1.6E-2</v>
      </c>
      <c r="AD103" s="91"/>
      <c r="AE103" s="91">
        <v>1.6500000000000001E-2</v>
      </c>
      <c r="AF103" s="16"/>
      <c r="AG103" s="16"/>
      <c r="AH103" s="16"/>
      <c r="AI103" s="20"/>
      <c r="AJ103" s="16" t="s">
        <v>799</v>
      </c>
    </row>
    <row r="104" spans="1:36" x14ac:dyDescent="0.35">
      <c r="B104" s="14">
        <f t="shared" si="2"/>
        <v>95</v>
      </c>
      <c r="C104" s="15" t="s">
        <v>155</v>
      </c>
      <c r="D104" s="16" t="s">
        <v>19</v>
      </c>
      <c r="E104" s="16" t="s">
        <v>18</v>
      </c>
      <c r="F104" s="16" t="s">
        <v>19</v>
      </c>
      <c r="G104" s="16" t="s">
        <v>194</v>
      </c>
      <c r="H104" s="36">
        <v>80</v>
      </c>
      <c r="I104" s="15" t="s">
        <v>156</v>
      </c>
      <c r="J104" s="15" t="s">
        <v>167</v>
      </c>
      <c r="K104" s="15" t="s">
        <v>157</v>
      </c>
      <c r="L104" s="15" t="s">
        <v>135</v>
      </c>
      <c r="M104" s="15"/>
      <c r="N104" s="15">
        <v>0</v>
      </c>
      <c r="O104" s="15">
        <v>90</v>
      </c>
      <c r="P104" s="15"/>
      <c r="Q104" s="15"/>
      <c r="R104" s="21">
        <v>10000</v>
      </c>
      <c r="S104" s="21">
        <v>1000000</v>
      </c>
      <c r="T104" s="16"/>
      <c r="U104" s="15"/>
      <c r="V104" s="18">
        <v>0.1</v>
      </c>
      <c r="W104" s="18"/>
      <c r="X104" s="15"/>
      <c r="Y104" s="16" t="s">
        <v>89</v>
      </c>
      <c r="Z104" s="16"/>
      <c r="AA104" s="16"/>
      <c r="AB104" s="16"/>
      <c r="AC104" s="91">
        <v>1.7999999999999999E-2</v>
      </c>
      <c r="AD104" s="91"/>
      <c r="AE104" s="91">
        <v>1.8499999999999999E-2</v>
      </c>
      <c r="AF104" s="16"/>
      <c r="AG104" s="16"/>
      <c r="AH104" s="16"/>
      <c r="AI104" s="20"/>
      <c r="AJ104" s="16" t="s">
        <v>799</v>
      </c>
    </row>
    <row r="105" spans="1:36" x14ac:dyDescent="0.35">
      <c r="A105" s="13"/>
      <c r="B105" s="14">
        <f t="shared" si="2"/>
        <v>96</v>
      </c>
      <c r="C105" s="15" t="s">
        <v>155</v>
      </c>
      <c r="D105" s="16" t="s">
        <v>19</v>
      </c>
      <c r="E105" s="16" t="s">
        <v>18</v>
      </c>
      <c r="F105" s="16" t="s">
        <v>19</v>
      </c>
      <c r="G105" s="16" t="s">
        <v>194</v>
      </c>
      <c r="H105" s="36">
        <v>80</v>
      </c>
      <c r="I105" s="15" t="s">
        <v>156</v>
      </c>
      <c r="J105" s="15" t="s">
        <v>167</v>
      </c>
      <c r="K105" s="15" t="s">
        <v>160</v>
      </c>
      <c r="L105" s="15" t="s">
        <v>135</v>
      </c>
      <c r="M105" s="15"/>
      <c r="N105" s="15">
        <v>0</v>
      </c>
      <c r="O105" s="15">
        <v>90</v>
      </c>
      <c r="P105" s="15"/>
      <c r="Q105" s="15"/>
      <c r="R105" s="21">
        <v>10000</v>
      </c>
      <c r="S105" s="21">
        <v>1000000</v>
      </c>
      <c r="T105" s="16"/>
      <c r="U105" s="15"/>
      <c r="V105" s="18">
        <v>0.1</v>
      </c>
      <c r="W105" s="18"/>
      <c r="X105" s="15"/>
      <c r="Y105" s="16" t="s">
        <v>89</v>
      </c>
      <c r="Z105" s="16"/>
      <c r="AA105" s="16"/>
      <c r="AB105" s="16"/>
      <c r="AC105" s="91">
        <v>2.1499999999999998E-2</v>
      </c>
      <c r="AD105" s="91"/>
      <c r="AE105" s="91">
        <v>2.1999999999999999E-2</v>
      </c>
      <c r="AF105" s="16"/>
      <c r="AG105" s="16"/>
      <c r="AH105" s="16"/>
      <c r="AI105" s="16"/>
      <c r="AJ105" s="16" t="s">
        <v>799</v>
      </c>
    </row>
    <row r="106" spans="1:36" x14ac:dyDescent="0.35">
      <c r="A106" s="13"/>
      <c r="B106" s="14">
        <f t="shared" si="2"/>
        <v>97</v>
      </c>
      <c r="C106" s="15" t="s">
        <v>155</v>
      </c>
      <c r="D106" s="16" t="s">
        <v>19</v>
      </c>
      <c r="E106" s="16" t="s">
        <v>18</v>
      </c>
      <c r="F106" s="16" t="s">
        <v>19</v>
      </c>
      <c r="G106" s="16" t="s">
        <v>194</v>
      </c>
      <c r="H106" s="36">
        <v>80</v>
      </c>
      <c r="I106" s="15" t="s">
        <v>156</v>
      </c>
      <c r="J106" s="15" t="s">
        <v>167</v>
      </c>
      <c r="K106" s="15" t="s">
        <v>161</v>
      </c>
      <c r="L106" s="15" t="s">
        <v>135</v>
      </c>
      <c r="M106" s="15"/>
      <c r="N106" s="15">
        <v>0</v>
      </c>
      <c r="O106" s="15">
        <v>90</v>
      </c>
      <c r="P106" s="15"/>
      <c r="Q106" s="15"/>
      <c r="R106" s="21">
        <v>10000</v>
      </c>
      <c r="S106" s="21">
        <v>1000000</v>
      </c>
      <c r="T106" s="16"/>
      <c r="U106" s="15"/>
      <c r="V106" s="18">
        <v>0.1</v>
      </c>
      <c r="W106" s="18"/>
      <c r="X106" s="15"/>
      <c r="Y106" s="16" t="s">
        <v>89</v>
      </c>
      <c r="Z106" s="16"/>
      <c r="AA106" s="16"/>
      <c r="AB106" s="16"/>
      <c r="AC106" s="91">
        <v>2.2499999999999999E-2</v>
      </c>
      <c r="AD106" s="91"/>
      <c r="AE106" s="91">
        <v>2.3E-2</v>
      </c>
      <c r="AF106" s="16"/>
      <c r="AG106" s="16"/>
      <c r="AH106" s="16"/>
      <c r="AI106" s="20"/>
      <c r="AJ106" s="16" t="s">
        <v>799</v>
      </c>
    </row>
    <row r="107" spans="1:36" x14ac:dyDescent="0.35">
      <c r="B107" s="14">
        <f t="shared" si="2"/>
        <v>98</v>
      </c>
      <c r="C107" s="15" t="s">
        <v>162</v>
      </c>
      <c r="D107" s="16" t="s">
        <v>18</v>
      </c>
      <c r="E107" s="16" t="s">
        <v>19</v>
      </c>
      <c r="F107" s="16" t="s">
        <v>18</v>
      </c>
      <c r="G107" s="16" t="s">
        <v>194</v>
      </c>
      <c r="H107" s="36">
        <v>81</v>
      </c>
      <c r="I107" s="15" t="s">
        <v>166</v>
      </c>
      <c r="J107" s="15" t="s">
        <v>167</v>
      </c>
      <c r="K107" s="15" t="s">
        <v>90</v>
      </c>
      <c r="L107" s="15" t="s">
        <v>136</v>
      </c>
      <c r="M107" s="15" t="s">
        <v>21</v>
      </c>
      <c r="N107" s="15">
        <v>0</v>
      </c>
      <c r="O107" s="15">
        <v>93</v>
      </c>
      <c r="P107" s="15" t="s">
        <v>168</v>
      </c>
      <c r="Q107" s="15"/>
      <c r="R107" s="21">
        <v>15000</v>
      </c>
      <c r="S107" s="21">
        <v>1000000</v>
      </c>
      <c r="T107" s="16"/>
      <c r="U107" s="15"/>
      <c r="V107" s="18" t="s">
        <v>37</v>
      </c>
      <c r="W107" s="18" t="s">
        <v>169</v>
      </c>
      <c r="X107" s="15" t="s">
        <v>20</v>
      </c>
      <c r="Y107" s="16" t="s">
        <v>89</v>
      </c>
      <c r="Z107" s="16"/>
      <c r="AA107" s="16">
        <f>Crump!Z11</f>
        <v>2.0500000000000001E-2</v>
      </c>
      <c r="AB107" s="16"/>
      <c r="AC107" s="16">
        <f>Crump!Z26</f>
        <v>2.35E-2</v>
      </c>
      <c r="AD107" s="16"/>
      <c r="AE107" s="16">
        <f>Crump!Z49</f>
        <v>2.4E-2</v>
      </c>
      <c r="AF107" s="16"/>
      <c r="AG107" s="16"/>
      <c r="AH107" s="16">
        <f>Crump!Z67</f>
        <v>2.4E-2</v>
      </c>
      <c r="AI107" s="20"/>
      <c r="AJ107" s="16" t="s">
        <v>170</v>
      </c>
    </row>
    <row r="108" spans="1:36" x14ac:dyDescent="0.35">
      <c r="B108" s="14">
        <f t="shared" ref="B108:B112" si="3">IF(ISBLANK(C108),"",B107+1)</f>
        <v>99</v>
      </c>
      <c r="C108" s="15" t="s">
        <v>162</v>
      </c>
      <c r="D108" s="16" t="s">
        <v>18</v>
      </c>
      <c r="E108" s="16" t="s">
        <v>19</v>
      </c>
      <c r="F108" s="16" t="s">
        <v>18</v>
      </c>
      <c r="G108" s="16" t="s">
        <v>194</v>
      </c>
      <c r="H108" s="36">
        <v>81</v>
      </c>
      <c r="I108" s="15" t="s">
        <v>166</v>
      </c>
      <c r="J108" s="15" t="s">
        <v>167</v>
      </c>
      <c r="K108" s="15" t="s">
        <v>91</v>
      </c>
      <c r="L108" s="15" t="s">
        <v>136</v>
      </c>
      <c r="M108" s="15" t="s">
        <v>21</v>
      </c>
      <c r="N108" s="15">
        <v>0</v>
      </c>
      <c r="O108" s="15">
        <v>93</v>
      </c>
      <c r="P108" s="15" t="s">
        <v>168</v>
      </c>
      <c r="Q108" s="15"/>
      <c r="R108" s="21">
        <v>15000</v>
      </c>
      <c r="S108" s="21">
        <v>1000000</v>
      </c>
      <c r="T108" s="16"/>
      <c r="U108" s="15"/>
      <c r="V108" s="18" t="s">
        <v>37</v>
      </c>
      <c r="W108" s="18" t="s">
        <v>169</v>
      </c>
      <c r="X108" s="15" t="s">
        <v>20</v>
      </c>
      <c r="Y108" s="16" t="s">
        <v>89</v>
      </c>
      <c r="Z108" s="16"/>
      <c r="AA108" s="16">
        <f>Crump!T11</f>
        <v>2.1499999999999998E-2</v>
      </c>
      <c r="AB108" s="16"/>
      <c r="AC108" s="16">
        <f>Crump!T26</f>
        <v>2.4500000000000001E-2</v>
      </c>
      <c r="AD108" s="16"/>
      <c r="AE108" s="16">
        <f>Crump!T49</f>
        <v>2.5000000000000001E-2</v>
      </c>
      <c r="AF108" s="16"/>
      <c r="AG108" s="16"/>
      <c r="AH108" s="16">
        <f>Crump!T67</f>
        <v>2.5000000000000001E-2</v>
      </c>
      <c r="AI108" s="20"/>
      <c r="AJ108" s="16" t="s">
        <v>170</v>
      </c>
    </row>
    <row r="109" spans="1:36" x14ac:dyDescent="0.35">
      <c r="A109" s="13"/>
      <c r="B109" s="14">
        <f t="shared" si="3"/>
        <v>100</v>
      </c>
      <c r="C109" s="15" t="s">
        <v>163</v>
      </c>
      <c r="D109" s="16" t="s">
        <v>19</v>
      </c>
      <c r="E109" s="16" t="s">
        <v>5</v>
      </c>
      <c r="F109" s="16" t="s">
        <v>137</v>
      </c>
      <c r="G109" s="16" t="s">
        <v>194</v>
      </c>
      <c r="H109" s="36">
        <v>93</v>
      </c>
      <c r="I109" s="15" t="s">
        <v>164</v>
      </c>
      <c r="J109" s="15" t="s">
        <v>167</v>
      </c>
      <c r="K109" s="15" t="s">
        <v>90</v>
      </c>
      <c r="L109" s="15" t="s">
        <v>136</v>
      </c>
      <c r="M109" s="15" t="s">
        <v>21</v>
      </c>
      <c r="N109" s="15">
        <v>0</v>
      </c>
      <c r="O109" s="15">
        <v>89</v>
      </c>
      <c r="P109" s="15" t="s">
        <v>172</v>
      </c>
      <c r="Q109" s="15"/>
      <c r="R109" s="21">
        <v>25000</v>
      </c>
      <c r="S109" s="21">
        <v>3000000</v>
      </c>
      <c r="T109" s="16"/>
      <c r="U109" s="15"/>
      <c r="V109" s="18">
        <v>0.1</v>
      </c>
      <c r="W109" s="18"/>
      <c r="X109" s="15" t="s">
        <v>187</v>
      </c>
      <c r="Y109" s="16" t="s">
        <v>89</v>
      </c>
      <c r="Z109" s="16"/>
      <c r="AA109" s="16"/>
      <c r="AB109" s="16"/>
      <c r="AC109" s="16">
        <f>Crump!Z31</f>
        <v>2.35E-2</v>
      </c>
      <c r="AD109" s="16"/>
      <c r="AE109" s="16">
        <f>Crump!Z50</f>
        <v>2.5000000000000001E-2</v>
      </c>
      <c r="AF109" s="16"/>
      <c r="AG109" s="16"/>
      <c r="AH109" s="16"/>
      <c r="AI109" s="16"/>
      <c r="AJ109" s="16"/>
    </row>
    <row r="110" spans="1:36" x14ac:dyDescent="0.35">
      <c r="A110" s="13"/>
      <c r="B110" s="14">
        <f t="shared" si="3"/>
        <v>101</v>
      </c>
      <c r="C110" s="15" t="s">
        <v>163</v>
      </c>
      <c r="D110" s="16" t="s">
        <v>19</v>
      </c>
      <c r="E110" s="16" t="s">
        <v>5</v>
      </c>
      <c r="F110" s="16" t="s">
        <v>137</v>
      </c>
      <c r="G110" s="16" t="s">
        <v>194</v>
      </c>
      <c r="H110" s="36">
        <v>93</v>
      </c>
      <c r="I110" s="15" t="s">
        <v>164</v>
      </c>
      <c r="J110" s="15" t="s">
        <v>167</v>
      </c>
      <c r="K110" s="15" t="s">
        <v>91</v>
      </c>
      <c r="L110" s="15" t="s">
        <v>136</v>
      </c>
      <c r="M110" s="15" t="s">
        <v>21</v>
      </c>
      <c r="N110" s="15">
        <v>0</v>
      </c>
      <c r="O110" s="15">
        <v>89</v>
      </c>
      <c r="P110" s="15" t="s">
        <v>172</v>
      </c>
      <c r="Q110" s="15"/>
      <c r="R110" s="21">
        <v>25000</v>
      </c>
      <c r="S110" s="21">
        <v>3000000</v>
      </c>
      <c r="T110" s="16"/>
      <c r="U110" s="15"/>
      <c r="V110" s="18">
        <v>0.1</v>
      </c>
      <c r="W110" s="18"/>
      <c r="X110" s="15" t="s">
        <v>187</v>
      </c>
      <c r="Y110" s="16" t="s">
        <v>89</v>
      </c>
      <c r="Z110" s="16"/>
      <c r="AA110" s="16"/>
      <c r="AB110" s="16"/>
      <c r="AC110" s="16">
        <f>Crump!T31</f>
        <v>2.35E-2</v>
      </c>
      <c r="AD110" s="16"/>
      <c r="AE110" s="16">
        <f>Crump!T50</f>
        <v>2.5000000000000001E-2</v>
      </c>
      <c r="AF110" s="16"/>
      <c r="AG110" s="16"/>
      <c r="AH110" s="16"/>
      <c r="AI110" s="16"/>
      <c r="AJ110" s="16"/>
    </row>
    <row r="111" spans="1:36" x14ac:dyDescent="0.35">
      <c r="A111" s="13"/>
      <c r="B111" s="14">
        <f t="shared" si="3"/>
        <v>102</v>
      </c>
      <c r="C111" s="15" t="s">
        <v>163</v>
      </c>
      <c r="D111" s="16" t="s">
        <v>19</v>
      </c>
      <c r="E111" s="16" t="s">
        <v>5</v>
      </c>
      <c r="F111" s="16" t="s">
        <v>137</v>
      </c>
      <c r="G111" s="16" t="s">
        <v>194</v>
      </c>
      <c r="H111" s="36">
        <v>93</v>
      </c>
      <c r="I111" s="15" t="s">
        <v>165</v>
      </c>
      <c r="J111" s="15" t="s">
        <v>167</v>
      </c>
      <c r="K111" s="15" t="s">
        <v>134</v>
      </c>
      <c r="L111" s="15" t="s">
        <v>136</v>
      </c>
      <c r="M111" s="15" t="s">
        <v>21</v>
      </c>
      <c r="N111" s="15">
        <v>0</v>
      </c>
      <c r="O111" s="15">
        <v>89</v>
      </c>
      <c r="P111" s="15"/>
      <c r="Q111" s="15"/>
      <c r="R111" s="21">
        <v>5000</v>
      </c>
      <c r="S111" s="21">
        <v>1000000</v>
      </c>
      <c r="T111" s="16"/>
      <c r="U111" s="15"/>
      <c r="V111" s="18">
        <v>0.1</v>
      </c>
      <c r="W111" s="18"/>
      <c r="X111" s="15" t="s">
        <v>183</v>
      </c>
      <c r="Y111" s="16" t="s">
        <v>89</v>
      </c>
      <c r="Z111" s="16"/>
      <c r="AA111" s="16"/>
      <c r="AB111" s="16"/>
      <c r="AC111" s="91">
        <v>1.6500000000000001E-2</v>
      </c>
      <c r="AD111" s="91"/>
      <c r="AE111" s="91">
        <v>1.7999999999999999E-2</v>
      </c>
      <c r="AF111" s="16"/>
      <c r="AG111" s="16"/>
      <c r="AH111" s="16"/>
      <c r="AI111" s="20"/>
      <c r="AJ111" s="16"/>
    </row>
    <row r="112" spans="1:36" x14ac:dyDescent="0.35">
      <c r="A112" s="13"/>
      <c r="B112" s="14">
        <f t="shared" si="3"/>
        <v>103</v>
      </c>
      <c r="C112" s="15" t="s">
        <v>163</v>
      </c>
      <c r="D112" s="16" t="s">
        <v>19</v>
      </c>
      <c r="E112" s="16" t="s">
        <v>5</v>
      </c>
      <c r="F112" s="16" t="s">
        <v>137</v>
      </c>
      <c r="G112" s="16" t="s">
        <v>194</v>
      </c>
      <c r="H112" s="36">
        <v>93</v>
      </c>
      <c r="I112" s="15" t="s">
        <v>165</v>
      </c>
      <c r="J112" s="15" t="s">
        <v>167</v>
      </c>
      <c r="K112" s="15" t="s">
        <v>171</v>
      </c>
      <c r="L112" s="15" t="s">
        <v>136</v>
      </c>
      <c r="M112" s="15" t="s">
        <v>21</v>
      </c>
      <c r="N112" s="15">
        <v>0</v>
      </c>
      <c r="O112" s="15">
        <v>89</v>
      </c>
      <c r="P112" s="15"/>
      <c r="Q112" s="15"/>
      <c r="R112" s="21">
        <v>5000</v>
      </c>
      <c r="S112" s="21">
        <v>1000000</v>
      </c>
      <c r="T112" s="16"/>
      <c r="U112" s="15"/>
      <c r="V112" s="18">
        <v>0.1</v>
      </c>
      <c r="W112" s="18"/>
      <c r="X112" s="15" t="s">
        <v>183</v>
      </c>
      <c r="Y112" s="16" t="s">
        <v>89</v>
      </c>
      <c r="Z112" s="16"/>
      <c r="AA112" s="16"/>
      <c r="AB112" s="16"/>
      <c r="AC112" s="91">
        <v>1.9E-2</v>
      </c>
      <c r="AD112" s="91"/>
      <c r="AE112" s="91">
        <v>2.0500000000000001E-2</v>
      </c>
      <c r="AF112" s="16"/>
      <c r="AG112" s="16"/>
      <c r="AH112" s="16"/>
      <c r="AI112" s="20"/>
      <c r="AJ112" s="16"/>
    </row>
    <row r="113" spans="2:36" x14ac:dyDescent="0.35">
      <c r="B113" s="14" t="str">
        <f t="shared" si="2"/>
        <v/>
      </c>
      <c r="C113" s="15"/>
      <c r="D113" s="16"/>
      <c r="E113" s="16"/>
      <c r="F113" s="16"/>
      <c r="G113" s="16"/>
      <c r="H113" s="36"/>
      <c r="I113" s="15"/>
      <c r="J113" s="15"/>
      <c r="K113" s="15"/>
      <c r="L113" s="15"/>
      <c r="M113" s="15"/>
      <c r="N113" s="15"/>
      <c r="O113" s="15"/>
      <c r="P113" s="15"/>
      <c r="Q113" s="15"/>
      <c r="R113" s="21"/>
      <c r="S113" s="21"/>
      <c r="T113" s="16"/>
      <c r="U113" s="15"/>
      <c r="V113" s="18"/>
      <c r="W113" s="18"/>
      <c r="X113" s="15"/>
      <c r="Y113" s="16"/>
      <c r="Z113" s="16"/>
      <c r="AA113" s="16"/>
      <c r="AB113" s="16"/>
      <c r="AC113" s="91"/>
      <c r="AD113" s="91"/>
      <c r="AE113" s="91"/>
      <c r="AF113" s="16"/>
      <c r="AG113" s="16"/>
      <c r="AH113" s="16"/>
      <c r="AI113" s="20"/>
      <c r="AJ113" s="16"/>
    </row>
    <row r="114" spans="2:36" x14ac:dyDescent="0.35">
      <c r="B114" s="14" t="str">
        <f t="shared" si="2"/>
        <v/>
      </c>
      <c r="C114" s="15"/>
      <c r="D114" s="16"/>
      <c r="E114" s="16"/>
      <c r="F114" s="16"/>
      <c r="G114" s="16"/>
      <c r="H114" s="36"/>
      <c r="I114" s="15"/>
      <c r="J114" s="15"/>
      <c r="K114" s="15"/>
      <c r="L114" s="15"/>
      <c r="M114" s="15"/>
      <c r="N114" s="15"/>
      <c r="O114" s="15"/>
      <c r="P114" s="15"/>
      <c r="Q114" s="15"/>
      <c r="R114" s="21"/>
      <c r="S114" s="21"/>
      <c r="T114" s="16"/>
      <c r="U114" s="15"/>
      <c r="V114" s="18"/>
      <c r="W114" s="18"/>
      <c r="X114" s="15"/>
      <c r="Y114" s="16"/>
      <c r="Z114" s="16"/>
      <c r="AA114" s="16"/>
      <c r="AB114" s="16"/>
      <c r="AC114" s="91"/>
      <c r="AD114" s="91"/>
      <c r="AE114" s="91"/>
      <c r="AF114" s="16"/>
      <c r="AG114" s="16"/>
      <c r="AH114" s="16"/>
      <c r="AI114" s="20"/>
      <c r="AJ114" s="16"/>
    </row>
    <row r="115" spans="2:36" x14ac:dyDescent="0.35">
      <c r="B115" s="14" t="str">
        <f t="shared" si="2"/>
        <v/>
      </c>
      <c r="C115" s="15"/>
      <c r="D115" s="16"/>
      <c r="E115" s="16"/>
      <c r="F115" s="16"/>
      <c r="G115" s="16"/>
      <c r="H115" s="36"/>
      <c r="I115" s="15"/>
      <c r="J115" s="15"/>
      <c r="K115" s="15"/>
      <c r="L115" s="15"/>
      <c r="M115" s="15"/>
      <c r="N115" s="15"/>
      <c r="O115" s="15"/>
      <c r="P115" s="15"/>
      <c r="Q115" s="15"/>
      <c r="R115" s="21"/>
      <c r="S115" s="21"/>
      <c r="T115" s="16"/>
      <c r="U115" s="15"/>
      <c r="V115" s="18"/>
      <c r="W115" s="18"/>
      <c r="X115" s="15"/>
      <c r="Y115" s="16"/>
      <c r="Z115" s="16"/>
      <c r="AA115" s="16"/>
      <c r="AB115" s="16"/>
      <c r="AC115" s="91"/>
      <c r="AD115" s="91"/>
      <c r="AE115" s="91"/>
      <c r="AF115" s="16"/>
      <c r="AG115" s="16"/>
      <c r="AH115" s="16"/>
      <c r="AI115" s="20"/>
      <c r="AJ115" s="16"/>
    </row>
    <row r="116" spans="2:36" x14ac:dyDescent="0.35">
      <c r="B116" s="14" t="str">
        <f t="shared" si="2"/>
        <v/>
      </c>
      <c r="C116" s="15"/>
      <c r="D116" s="16"/>
      <c r="E116" s="16"/>
      <c r="F116" s="16"/>
      <c r="G116" s="16"/>
      <c r="H116" s="36"/>
      <c r="I116" s="15"/>
      <c r="J116" s="15"/>
      <c r="K116" s="15"/>
      <c r="L116" s="15"/>
      <c r="M116" s="15"/>
      <c r="N116" s="15"/>
      <c r="O116" s="15"/>
      <c r="P116" s="15"/>
      <c r="Q116" s="15"/>
      <c r="R116" s="21"/>
      <c r="S116" s="21"/>
      <c r="T116" s="16"/>
      <c r="U116" s="15"/>
      <c r="V116" s="18"/>
      <c r="W116" s="18"/>
      <c r="X116" s="15"/>
      <c r="Y116" s="16"/>
      <c r="Z116" s="16"/>
      <c r="AA116" s="16"/>
      <c r="AB116" s="16"/>
      <c r="AC116" s="91"/>
      <c r="AD116" s="91"/>
      <c r="AE116" s="91"/>
      <c r="AF116" s="16"/>
      <c r="AG116" s="16"/>
      <c r="AH116" s="16"/>
      <c r="AI116" s="20"/>
      <c r="AJ116" s="16"/>
    </row>
    <row r="117" spans="2:36" x14ac:dyDescent="0.35">
      <c r="B117" s="14"/>
      <c r="C117" s="15"/>
      <c r="D117" s="16"/>
      <c r="E117" s="16"/>
      <c r="F117" s="16"/>
      <c r="G117" s="16"/>
      <c r="H117" s="36"/>
      <c r="I117" s="15"/>
      <c r="J117" s="15"/>
      <c r="K117" s="15"/>
      <c r="L117" s="15"/>
      <c r="M117" s="15"/>
      <c r="N117" s="15"/>
      <c r="O117" s="15"/>
      <c r="P117" s="15"/>
      <c r="Q117" s="15"/>
      <c r="R117" s="21"/>
      <c r="S117" s="21"/>
      <c r="T117" s="16"/>
      <c r="U117" s="15"/>
      <c r="V117" s="18"/>
      <c r="W117" s="18"/>
      <c r="X117" s="15"/>
      <c r="Y117" s="16"/>
      <c r="Z117" s="16"/>
      <c r="AA117" s="16"/>
      <c r="AB117" s="16"/>
      <c r="AC117" s="91"/>
      <c r="AD117" s="91"/>
      <c r="AE117" s="91"/>
      <c r="AF117" s="16"/>
      <c r="AG117" s="16"/>
      <c r="AH117" s="16"/>
      <c r="AI117" s="20"/>
      <c r="AJ117" s="16"/>
    </row>
    <row r="118" spans="2:36" x14ac:dyDescent="0.35">
      <c r="B118" s="14"/>
      <c r="C118" s="15"/>
      <c r="D118" s="16"/>
      <c r="E118" s="16"/>
      <c r="F118" s="16"/>
      <c r="G118" s="16"/>
      <c r="H118" s="36"/>
      <c r="I118" s="15"/>
      <c r="J118" s="15"/>
      <c r="K118" s="15"/>
      <c r="L118" s="15"/>
      <c r="M118" s="15"/>
      <c r="N118" s="15"/>
      <c r="O118" s="15"/>
      <c r="P118" s="15"/>
      <c r="Q118" s="15"/>
      <c r="R118" s="21"/>
      <c r="S118" s="21"/>
      <c r="T118" s="16"/>
      <c r="U118" s="15"/>
      <c r="V118" s="18"/>
      <c r="W118" s="18"/>
      <c r="X118" s="15"/>
      <c r="Y118" s="16"/>
      <c r="Z118" s="16"/>
      <c r="AA118" s="16"/>
      <c r="AB118" s="16"/>
      <c r="AC118" s="91"/>
      <c r="AD118" s="91"/>
      <c r="AE118" s="91"/>
      <c r="AF118" s="16"/>
      <c r="AG118" s="16"/>
      <c r="AH118" s="16"/>
      <c r="AI118" s="20"/>
      <c r="AJ118" s="16"/>
    </row>
    <row r="119" spans="2:36" x14ac:dyDescent="0.35">
      <c r="B119" s="14"/>
      <c r="C119" s="15"/>
      <c r="D119" s="16"/>
      <c r="E119" s="16"/>
      <c r="F119" s="16"/>
      <c r="G119" s="16"/>
      <c r="H119" s="36"/>
      <c r="I119" s="15"/>
      <c r="J119" s="15"/>
      <c r="K119" s="15"/>
      <c r="L119" s="15"/>
      <c r="M119" s="15"/>
      <c r="N119" s="15"/>
      <c r="O119" s="15"/>
      <c r="P119" s="15"/>
      <c r="Q119" s="15"/>
      <c r="R119" s="21"/>
      <c r="S119" s="21"/>
      <c r="T119" s="16"/>
      <c r="U119" s="15"/>
      <c r="V119" s="18"/>
      <c r="W119" s="18"/>
      <c r="X119" s="15"/>
      <c r="Y119" s="16"/>
      <c r="Z119" s="16"/>
      <c r="AA119" s="16"/>
      <c r="AB119" s="16"/>
      <c r="AC119" s="91"/>
      <c r="AD119" s="91"/>
      <c r="AE119" s="91"/>
      <c r="AF119" s="16"/>
      <c r="AG119" s="16"/>
      <c r="AH119" s="16"/>
      <c r="AI119" s="20"/>
      <c r="AJ119" s="16"/>
    </row>
    <row r="120" spans="2:36" x14ac:dyDescent="0.35">
      <c r="B120" s="14"/>
      <c r="C120" s="15"/>
      <c r="D120" s="16"/>
      <c r="E120" s="16"/>
      <c r="F120" s="16"/>
      <c r="G120" s="16"/>
      <c r="H120" s="36"/>
      <c r="I120" s="15"/>
      <c r="J120" s="15"/>
      <c r="K120" s="15"/>
      <c r="L120" s="15"/>
      <c r="M120" s="15"/>
      <c r="N120" s="15"/>
      <c r="O120" s="15"/>
      <c r="P120" s="15"/>
      <c r="Q120" s="15"/>
      <c r="R120" s="21"/>
      <c r="S120" s="21"/>
      <c r="T120" s="16"/>
      <c r="U120" s="15"/>
      <c r="V120" s="18"/>
      <c r="W120" s="18"/>
      <c r="X120" s="15"/>
      <c r="Y120" s="16"/>
      <c r="Z120" s="16"/>
      <c r="AA120" s="16"/>
      <c r="AB120" s="16"/>
      <c r="AC120" s="91"/>
      <c r="AD120" s="91"/>
      <c r="AE120" s="91"/>
      <c r="AF120" s="16"/>
      <c r="AG120" s="16"/>
      <c r="AH120" s="16"/>
      <c r="AI120" s="20"/>
      <c r="AJ120" s="16"/>
    </row>
    <row r="121" spans="2:36" x14ac:dyDescent="0.35">
      <c r="B121" s="14"/>
      <c r="C121" s="15"/>
      <c r="D121" s="16"/>
      <c r="E121" s="16"/>
      <c r="F121" s="16"/>
      <c r="G121" s="16"/>
      <c r="H121" s="36"/>
      <c r="I121" s="15"/>
      <c r="J121" s="15"/>
      <c r="K121" s="15"/>
      <c r="L121" s="15"/>
      <c r="M121" s="15"/>
      <c r="N121" s="15"/>
      <c r="O121" s="15"/>
      <c r="P121" s="15"/>
      <c r="Q121" s="15"/>
      <c r="R121" s="21"/>
      <c r="S121" s="21"/>
      <c r="T121" s="16"/>
      <c r="U121" s="15"/>
      <c r="V121" s="18"/>
      <c r="W121" s="18"/>
      <c r="X121" s="15"/>
      <c r="Y121" s="16"/>
      <c r="Z121" s="16"/>
      <c r="AA121" s="16"/>
      <c r="AB121" s="16"/>
      <c r="AC121" s="91"/>
      <c r="AD121" s="91"/>
      <c r="AE121" s="91"/>
      <c r="AF121" s="16"/>
      <c r="AG121" s="16"/>
      <c r="AH121" s="16"/>
      <c r="AI121" s="20"/>
      <c r="AJ121" s="16"/>
    </row>
    <row r="122" spans="2:36" x14ac:dyDescent="0.35">
      <c r="B122" s="14"/>
      <c r="C122" s="15"/>
      <c r="D122" s="16"/>
      <c r="E122" s="16"/>
      <c r="F122" s="16"/>
      <c r="G122" s="16"/>
      <c r="H122" s="36"/>
      <c r="I122" s="15"/>
      <c r="J122" s="15"/>
      <c r="K122" s="15"/>
      <c r="L122" s="15"/>
      <c r="M122" s="15"/>
      <c r="N122" s="15"/>
      <c r="O122" s="15"/>
      <c r="P122" s="15"/>
      <c r="Q122" s="15"/>
      <c r="R122" s="21"/>
      <c r="S122" s="21"/>
      <c r="T122" s="16"/>
      <c r="U122" s="15"/>
      <c r="V122" s="18"/>
      <c r="W122" s="18"/>
      <c r="X122" s="15"/>
      <c r="Y122" s="16"/>
      <c r="Z122" s="16"/>
      <c r="AA122" s="16"/>
      <c r="AB122" s="16"/>
      <c r="AC122" s="91"/>
      <c r="AD122" s="91"/>
      <c r="AE122" s="91"/>
      <c r="AF122" s="16"/>
      <c r="AG122" s="16"/>
      <c r="AH122" s="16"/>
      <c r="AI122" s="20"/>
      <c r="AJ122" s="16"/>
    </row>
    <row r="123" spans="2:36" x14ac:dyDescent="0.35">
      <c r="B123" s="14"/>
      <c r="C123" s="15"/>
      <c r="D123" s="16"/>
      <c r="E123" s="16"/>
      <c r="F123" s="16"/>
      <c r="G123" s="16"/>
      <c r="H123" s="36"/>
      <c r="I123" s="15"/>
      <c r="J123" s="15"/>
      <c r="K123" s="15"/>
      <c r="L123" s="15"/>
      <c r="M123" s="15"/>
      <c r="N123" s="15"/>
      <c r="O123" s="15"/>
      <c r="P123" s="15"/>
      <c r="Q123" s="15"/>
      <c r="R123" s="21"/>
      <c r="S123" s="21"/>
      <c r="T123" s="16"/>
      <c r="U123" s="15"/>
      <c r="V123" s="18"/>
      <c r="W123" s="18"/>
      <c r="X123" s="15"/>
      <c r="Y123" s="16"/>
      <c r="Z123" s="16"/>
      <c r="AA123" s="16"/>
      <c r="AB123" s="16"/>
      <c r="AC123" s="91"/>
      <c r="AD123" s="91"/>
      <c r="AE123" s="91"/>
      <c r="AF123" s="16"/>
      <c r="AG123" s="16"/>
      <c r="AH123" s="16"/>
      <c r="AI123" s="20"/>
      <c r="AJ123" s="16"/>
    </row>
    <row r="124" spans="2:36" x14ac:dyDescent="0.35">
      <c r="B124" s="14"/>
      <c r="C124" s="15"/>
      <c r="D124" s="16"/>
      <c r="E124" s="16"/>
      <c r="F124" s="16"/>
      <c r="G124" s="16"/>
      <c r="H124" s="36"/>
      <c r="I124" s="15"/>
      <c r="J124" s="15"/>
      <c r="K124" s="15"/>
      <c r="L124" s="15"/>
      <c r="M124" s="15"/>
      <c r="N124" s="15"/>
      <c r="O124" s="15"/>
      <c r="P124" s="15"/>
      <c r="Q124" s="15"/>
      <c r="R124" s="21"/>
      <c r="S124" s="21"/>
      <c r="T124" s="16"/>
      <c r="U124" s="15"/>
      <c r="V124" s="18"/>
      <c r="W124" s="18"/>
      <c r="X124" s="15"/>
      <c r="Y124" s="16"/>
      <c r="Z124" s="16"/>
      <c r="AA124" s="16"/>
      <c r="AB124" s="16"/>
      <c r="AC124" s="91"/>
      <c r="AD124" s="91"/>
      <c r="AE124" s="91"/>
      <c r="AF124" s="16"/>
      <c r="AG124" s="16"/>
      <c r="AH124" s="16"/>
      <c r="AI124" s="20"/>
      <c r="AJ124" s="16"/>
    </row>
    <row r="125" spans="2:36" x14ac:dyDescent="0.35">
      <c r="B125" s="14"/>
      <c r="C125" s="15"/>
      <c r="D125" s="16"/>
      <c r="E125" s="16"/>
      <c r="F125" s="16"/>
      <c r="G125" s="16"/>
      <c r="H125" s="36"/>
      <c r="I125" s="15"/>
      <c r="J125" s="15"/>
      <c r="K125" s="15"/>
      <c r="L125" s="15"/>
      <c r="M125" s="15"/>
      <c r="N125" s="15"/>
      <c r="O125" s="15"/>
      <c r="P125" s="15"/>
      <c r="Q125" s="15"/>
      <c r="R125" s="21"/>
      <c r="S125" s="21"/>
      <c r="T125" s="16"/>
      <c r="U125" s="15"/>
      <c r="V125" s="18"/>
      <c r="W125" s="18"/>
      <c r="X125" s="15"/>
      <c r="Y125" s="16"/>
      <c r="Z125" s="16"/>
      <c r="AA125" s="16"/>
      <c r="AB125" s="16"/>
      <c r="AC125" s="91"/>
      <c r="AD125" s="91"/>
      <c r="AE125" s="91"/>
      <c r="AF125" s="16"/>
      <c r="AG125" s="16"/>
      <c r="AH125" s="16"/>
      <c r="AI125" s="20"/>
      <c r="AJ125" s="16"/>
    </row>
    <row r="126" spans="2:36" x14ac:dyDescent="0.35">
      <c r="B126" s="14"/>
      <c r="C126" s="15"/>
      <c r="D126" s="16"/>
      <c r="E126" s="16"/>
      <c r="F126" s="16"/>
      <c r="G126" s="16"/>
      <c r="H126" s="36"/>
      <c r="I126" s="15"/>
      <c r="J126" s="15"/>
      <c r="K126" s="15"/>
      <c r="L126" s="15"/>
      <c r="M126" s="15"/>
      <c r="N126" s="15"/>
      <c r="O126" s="15"/>
      <c r="P126" s="15"/>
      <c r="Q126" s="15"/>
      <c r="R126" s="21"/>
      <c r="S126" s="21"/>
      <c r="T126" s="16"/>
      <c r="U126" s="15"/>
      <c r="V126" s="18"/>
      <c r="W126" s="18"/>
      <c r="X126" s="15"/>
      <c r="Y126" s="16"/>
      <c r="Z126" s="16"/>
      <c r="AA126" s="16"/>
      <c r="AB126" s="16"/>
      <c r="AC126" s="91"/>
      <c r="AD126" s="91"/>
      <c r="AE126" s="91"/>
      <c r="AF126" s="16"/>
      <c r="AG126" s="16"/>
      <c r="AH126" s="16"/>
      <c r="AI126" s="20"/>
      <c r="AJ126" s="16"/>
    </row>
    <row r="127" spans="2:36" x14ac:dyDescent="0.35">
      <c r="H127" s="36"/>
    </row>
  </sheetData>
  <sortState ref="C10:AL112">
    <sortCondition ref="C10:C112"/>
  </sortState>
  <conditionalFormatting sqref="I64:J64 AA74:AH76 B10:K11 M77:X77 AF67:AH68 AH72:AH73 M83:X84 AD85:AH88 AI98 AD99:AJ99 AD90:AH93 Y94:AH94 AD95:AH96 L103 D44:K59 C44:C55 M89:AH89 W69:AH71 Y77:AH84 T74:Y76 M10:AJ14 M22:X22 M18:W21 M16:X17 Y16:AJ22 C16:K21 C24:J24 M24:AJ24 M26:AJ38 C26:K37 C40:K41 M40:AJ41 D62:H62 M62:AJ62 D64:H99 M64:AH66 C14:J14 C22:J22 C38:J38 D60:J60 D101:H102 AD101:AJ103 C12:K13 M44:AJ60 AI64:AJ97 B12:B103">
    <cfRule type="expression" dxfId="292" priority="596">
      <formula>NOT(ISBLANK($C10))</formula>
    </cfRule>
  </conditionalFormatting>
  <conditionalFormatting sqref="C56:C59">
    <cfRule type="expression" dxfId="291" priority="595">
      <formula>NOT(ISBLANK($C56))</formula>
    </cfRule>
  </conditionalFormatting>
  <conditionalFormatting sqref="C60 C64">
    <cfRule type="expression" dxfId="290" priority="594">
      <formula>NOT(ISBLANK($C60))</formula>
    </cfRule>
  </conditionalFormatting>
  <conditionalFormatting sqref="I65:J65">
    <cfRule type="expression" dxfId="289" priority="593">
      <formula>NOT(ISBLANK($C65))</formula>
    </cfRule>
  </conditionalFormatting>
  <conditionalFormatting sqref="C65">
    <cfRule type="expression" dxfId="288" priority="592">
      <formula>NOT(ISBLANK($C65))</formula>
    </cfRule>
  </conditionalFormatting>
  <conditionalFormatting sqref="K64:K65">
    <cfRule type="expression" dxfId="287" priority="591">
      <formula>NOT(ISBLANK($C64))</formula>
    </cfRule>
  </conditionalFormatting>
  <conditionalFormatting sqref="K76">
    <cfRule type="expression" dxfId="286" priority="539">
      <formula>NOT(ISBLANK($C76))</formula>
    </cfRule>
  </conditionalFormatting>
  <conditionalFormatting sqref="S76">
    <cfRule type="expression" dxfId="285" priority="538">
      <formula>NOT(ISBLANK($C76))</formula>
    </cfRule>
  </conditionalFormatting>
  <conditionalFormatting sqref="V67:V71 M72:R72 M73:Q73 M74:R74 AE72:AF72 T72:AC72">
    <cfRule type="expression" dxfId="284" priority="588">
      <formula>NOT(ISBLANK($C67))</formula>
    </cfRule>
  </conditionalFormatting>
  <conditionalFormatting sqref="I66 I72:J74 I77:J77 I83:J83">
    <cfRule type="expression" dxfId="283" priority="587">
      <formula>NOT(ISBLANK($C66))</formula>
    </cfRule>
  </conditionalFormatting>
  <conditionalFormatting sqref="C66 C74 C77 C83:C84">
    <cfRule type="expression" dxfId="282" priority="586">
      <formula>NOT(ISBLANK($C66))</formula>
    </cfRule>
  </conditionalFormatting>
  <conditionalFormatting sqref="K66 K74 K77">
    <cfRule type="expression" dxfId="281" priority="585">
      <formula>NOT(ISBLANK($C66))</formula>
    </cfRule>
  </conditionalFormatting>
  <conditionalFormatting sqref="M67:U67 W67:AD67">
    <cfRule type="expression" dxfId="280" priority="584">
      <formula>NOT(ISBLANK($C67))</formula>
    </cfRule>
  </conditionalFormatting>
  <conditionalFormatting sqref="I67:J67">
    <cfRule type="expression" dxfId="279" priority="583">
      <formula>NOT(ISBLANK($C67))</formula>
    </cfRule>
  </conditionalFormatting>
  <conditionalFormatting sqref="C67">
    <cfRule type="expression" dxfId="278" priority="582">
      <formula>NOT(ISBLANK($C67))</formula>
    </cfRule>
  </conditionalFormatting>
  <conditionalFormatting sqref="K67">
    <cfRule type="expression" dxfId="277" priority="581">
      <formula>NOT(ISBLANK($C67))</formula>
    </cfRule>
  </conditionalFormatting>
  <conditionalFormatting sqref="M68:U68 W68:AD68">
    <cfRule type="expression" dxfId="276" priority="580">
      <formula>NOT(ISBLANK($C68))</formula>
    </cfRule>
  </conditionalFormatting>
  <conditionalFormatting sqref="I68:J68">
    <cfRule type="expression" dxfId="275" priority="579">
      <formula>NOT(ISBLANK($C68))</formula>
    </cfRule>
  </conditionalFormatting>
  <conditionalFormatting sqref="C68">
    <cfRule type="expression" dxfId="274" priority="578">
      <formula>NOT(ISBLANK($C68))</formula>
    </cfRule>
  </conditionalFormatting>
  <conditionalFormatting sqref="K68">
    <cfRule type="expression" dxfId="273" priority="577">
      <formula>NOT(ISBLANK($C68))</formula>
    </cfRule>
  </conditionalFormatting>
  <conditionalFormatting sqref="M69:U69">
    <cfRule type="expression" dxfId="272" priority="576">
      <formula>NOT(ISBLANK($C69))</formula>
    </cfRule>
  </conditionalFormatting>
  <conditionalFormatting sqref="I69:J69">
    <cfRule type="expression" dxfId="271" priority="575">
      <formula>NOT(ISBLANK($C69))</formula>
    </cfRule>
  </conditionalFormatting>
  <conditionalFormatting sqref="C69">
    <cfRule type="expression" dxfId="270" priority="574">
      <formula>NOT(ISBLANK($C69))</formula>
    </cfRule>
  </conditionalFormatting>
  <conditionalFormatting sqref="I75:J75">
    <cfRule type="expression" dxfId="269" priority="546">
      <formula>NOT(ISBLANK($C75))</formula>
    </cfRule>
  </conditionalFormatting>
  <conditionalFormatting sqref="M70:U70">
    <cfRule type="expression" dxfId="268" priority="572">
      <formula>NOT(ISBLANK($C70))</formula>
    </cfRule>
  </conditionalFormatting>
  <conditionalFormatting sqref="I70:J70">
    <cfRule type="expression" dxfId="267" priority="571">
      <formula>NOT(ISBLANK($C70))</formula>
    </cfRule>
  </conditionalFormatting>
  <conditionalFormatting sqref="C70">
    <cfRule type="expression" dxfId="266" priority="570">
      <formula>NOT(ISBLANK($C70))</formula>
    </cfRule>
  </conditionalFormatting>
  <conditionalFormatting sqref="M76:R76">
    <cfRule type="expression" dxfId="265" priority="542">
      <formula>NOT(ISBLANK($C76))</formula>
    </cfRule>
  </conditionalFormatting>
  <conditionalFormatting sqref="M71:U71">
    <cfRule type="expression" dxfId="264" priority="568">
      <formula>NOT(ISBLANK($C71))</formula>
    </cfRule>
  </conditionalFormatting>
  <conditionalFormatting sqref="I71:J71">
    <cfRule type="expression" dxfId="263" priority="567">
      <formula>NOT(ISBLANK($C71))</formula>
    </cfRule>
  </conditionalFormatting>
  <conditionalFormatting sqref="C71">
    <cfRule type="expression" dxfId="262" priority="566">
      <formula>NOT(ISBLANK($C71))</formula>
    </cfRule>
  </conditionalFormatting>
  <conditionalFormatting sqref="K69">
    <cfRule type="expression" dxfId="261" priority="564">
      <formula>NOT(ISBLANK($C69))</formula>
    </cfRule>
  </conditionalFormatting>
  <conditionalFormatting sqref="K70">
    <cfRule type="expression" dxfId="260" priority="563">
      <formula>NOT(ISBLANK($C70))</formula>
    </cfRule>
  </conditionalFormatting>
  <conditionalFormatting sqref="K71">
    <cfRule type="expression" dxfId="259" priority="562">
      <formula>NOT(ISBLANK($C71))</formula>
    </cfRule>
  </conditionalFormatting>
  <conditionalFormatting sqref="AE67">
    <cfRule type="expression" dxfId="258" priority="561">
      <formula>NOT(ISBLANK($C67))</formula>
    </cfRule>
  </conditionalFormatting>
  <conditionalFormatting sqref="AE68">
    <cfRule type="expression" dxfId="257" priority="560">
      <formula>NOT(ISBLANK($C68))</formula>
    </cfRule>
  </conditionalFormatting>
  <conditionalFormatting sqref="AB70">
    <cfRule type="expression" dxfId="256" priority="559">
      <formula>NOT(ISBLANK($C70))</formula>
    </cfRule>
  </conditionalFormatting>
  <conditionalFormatting sqref="AB71">
    <cfRule type="expression" dxfId="255" priority="558">
      <formula>NOT(ISBLANK($C71))</formula>
    </cfRule>
  </conditionalFormatting>
  <conditionalFormatting sqref="C72">
    <cfRule type="expression" dxfId="254" priority="556">
      <formula>NOT(ISBLANK($C72))</formula>
    </cfRule>
  </conditionalFormatting>
  <conditionalFormatting sqref="C73">
    <cfRule type="expression" dxfId="253" priority="554">
      <formula>NOT(ISBLANK($C73))</formula>
    </cfRule>
  </conditionalFormatting>
  <conditionalFormatting sqref="K72">
    <cfRule type="expression" dxfId="252" priority="553">
      <formula>NOT(ISBLANK($C72))</formula>
    </cfRule>
  </conditionalFormatting>
  <conditionalFormatting sqref="K73">
    <cfRule type="expression" dxfId="251" priority="552">
      <formula>NOT(ISBLANK($C73))</formula>
    </cfRule>
  </conditionalFormatting>
  <conditionalFormatting sqref="S72">
    <cfRule type="expression" dxfId="250" priority="551">
      <formula>NOT(ISBLANK($C72))</formula>
    </cfRule>
  </conditionalFormatting>
  <conditionalFormatting sqref="R73 AE73:AF73 U73:AC73">
    <cfRule type="expression" dxfId="249" priority="550">
      <formula>NOT(ISBLANK($C73))</formula>
    </cfRule>
  </conditionalFormatting>
  <conditionalFormatting sqref="S73">
    <cfRule type="expression" dxfId="248" priority="549">
      <formula>NOT(ISBLANK($C73))</formula>
    </cfRule>
  </conditionalFormatting>
  <conditionalFormatting sqref="S74">
    <cfRule type="expression" dxfId="247" priority="548">
      <formula>NOT(ISBLANK($C74))</formula>
    </cfRule>
  </conditionalFormatting>
  <conditionalFormatting sqref="M75:R75">
    <cfRule type="expression" dxfId="246" priority="547">
      <formula>NOT(ISBLANK($C75))</formula>
    </cfRule>
  </conditionalFormatting>
  <conditionalFormatting sqref="C75">
    <cfRule type="expression" dxfId="245" priority="545">
      <formula>NOT(ISBLANK($C75))</formula>
    </cfRule>
  </conditionalFormatting>
  <conditionalFormatting sqref="K75">
    <cfRule type="expression" dxfId="244" priority="544">
      <formula>NOT(ISBLANK($C75))</formula>
    </cfRule>
  </conditionalFormatting>
  <conditionalFormatting sqref="S75">
    <cfRule type="expression" dxfId="243" priority="543">
      <formula>NOT(ISBLANK($C75))</formula>
    </cfRule>
  </conditionalFormatting>
  <conditionalFormatting sqref="I76:J76">
    <cfRule type="expression" dxfId="242" priority="541">
      <formula>NOT(ISBLANK($C76))</formula>
    </cfRule>
  </conditionalFormatting>
  <conditionalFormatting sqref="C76">
    <cfRule type="expression" dxfId="241" priority="540">
      <formula>NOT(ISBLANK($C76))</formula>
    </cfRule>
  </conditionalFormatting>
  <conditionalFormatting sqref="Z74:Z76">
    <cfRule type="expression" dxfId="240" priority="537">
      <formula>NOT(ISBLANK($C74))</formula>
    </cfRule>
  </conditionalFormatting>
  <conditionalFormatting sqref="M78:W78">
    <cfRule type="expression" dxfId="239" priority="536">
      <formula>NOT(ISBLANK($C78))</formula>
    </cfRule>
  </conditionalFormatting>
  <conditionalFormatting sqref="I78:J78">
    <cfRule type="expression" dxfId="238" priority="535">
      <formula>NOT(ISBLANK($C78))</formula>
    </cfRule>
  </conditionalFormatting>
  <conditionalFormatting sqref="C78">
    <cfRule type="expression" dxfId="237" priority="534">
      <formula>NOT(ISBLANK($C78))</formula>
    </cfRule>
  </conditionalFormatting>
  <conditionalFormatting sqref="K78">
    <cfRule type="expression" dxfId="236" priority="533">
      <formula>NOT(ISBLANK($C78))</formula>
    </cfRule>
  </conditionalFormatting>
  <conditionalFormatting sqref="M79:W79">
    <cfRule type="expression" dxfId="235" priority="532">
      <formula>NOT(ISBLANK($C79))</formula>
    </cfRule>
  </conditionalFormatting>
  <conditionalFormatting sqref="I79:J79">
    <cfRule type="expression" dxfId="234" priority="531">
      <formula>NOT(ISBLANK($C79))</formula>
    </cfRule>
  </conditionalFormatting>
  <conditionalFormatting sqref="C79">
    <cfRule type="expression" dxfId="233" priority="530">
      <formula>NOT(ISBLANK($C79))</formula>
    </cfRule>
  </conditionalFormatting>
  <conditionalFormatting sqref="K79">
    <cfRule type="expression" dxfId="232" priority="529">
      <formula>NOT(ISBLANK($C79))</formula>
    </cfRule>
  </conditionalFormatting>
  <conditionalFormatting sqref="N80:X80">
    <cfRule type="expression" dxfId="231" priority="528">
      <formula>NOT(ISBLANK($C80))</formula>
    </cfRule>
  </conditionalFormatting>
  <conditionalFormatting sqref="I80:J80">
    <cfRule type="expression" dxfId="230" priority="527">
      <formula>NOT(ISBLANK($C80))</formula>
    </cfRule>
  </conditionalFormatting>
  <conditionalFormatting sqref="C80">
    <cfRule type="expression" dxfId="229" priority="526">
      <formula>NOT(ISBLANK($C80))</formula>
    </cfRule>
  </conditionalFormatting>
  <conditionalFormatting sqref="C81">
    <cfRule type="expression" dxfId="228" priority="522">
      <formula>NOT(ISBLANK($C81))</formula>
    </cfRule>
  </conditionalFormatting>
  <conditionalFormatting sqref="N81:W81">
    <cfRule type="expression" dxfId="227" priority="524">
      <formula>NOT(ISBLANK($C81))</formula>
    </cfRule>
  </conditionalFormatting>
  <conditionalFormatting sqref="I81:J81">
    <cfRule type="expression" dxfId="226" priority="523">
      <formula>NOT(ISBLANK($C81))</formula>
    </cfRule>
  </conditionalFormatting>
  <conditionalFormatting sqref="C82">
    <cfRule type="expression" dxfId="225" priority="518">
      <formula>NOT(ISBLANK($C82))</formula>
    </cfRule>
  </conditionalFormatting>
  <conditionalFormatting sqref="N82:W82">
    <cfRule type="expression" dxfId="224" priority="520">
      <formula>NOT(ISBLANK($C82))</formula>
    </cfRule>
  </conditionalFormatting>
  <conditionalFormatting sqref="I82:J82">
    <cfRule type="expression" dxfId="223" priority="519">
      <formula>NOT(ISBLANK($C82))</formula>
    </cfRule>
  </conditionalFormatting>
  <conditionalFormatting sqref="X78">
    <cfRule type="expression" dxfId="222" priority="514">
      <formula>NOT(ISBLANK($C78))</formula>
    </cfRule>
  </conditionalFormatting>
  <conditionalFormatting sqref="X81">
    <cfRule type="expression" dxfId="221" priority="516">
      <formula>NOT(ISBLANK($C81))</formula>
    </cfRule>
  </conditionalFormatting>
  <conditionalFormatting sqref="X82">
    <cfRule type="expression" dxfId="220" priority="515">
      <formula>NOT(ISBLANK($C82))</formula>
    </cfRule>
  </conditionalFormatting>
  <conditionalFormatting sqref="X79">
    <cfRule type="expression" dxfId="219" priority="513">
      <formula>NOT(ISBLANK($C79))</formula>
    </cfRule>
  </conditionalFormatting>
  <conditionalFormatting sqref="K80">
    <cfRule type="expression" dxfId="218" priority="512">
      <formula>NOT(ISBLANK($C80))</formula>
    </cfRule>
  </conditionalFormatting>
  <conditionalFormatting sqref="K81">
    <cfRule type="expression" dxfId="217" priority="511">
      <formula>NOT(ISBLANK($C81))</formula>
    </cfRule>
  </conditionalFormatting>
  <conditionalFormatting sqref="K82">
    <cfRule type="expression" dxfId="216" priority="510">
      <formula>NOT(ISBLANK($C82))</formula>
    </cfRule>
  </conditionalFormatting>
  <conditionalFormatting sqref="K83">
    <cfRule type="expression" dxfId="215" priority="597">
      <formula>NOT(ISBLANK($C83))</formula>
    </cfRule>
  </conditionalFormatting>
  <conditionalFormatting sqref="C96">
    <cfRule type="expression" dxfId="214" priority="341">
      <formula>NOT(ISBLANK($C96))</formula>
    </cfRule>
  </conditionalFormatting>
  <conditionalFormatting sqref="S90:S96">
    <cfRule type="expression" dxfId="213" priority="327">
      <formula>NOT(ISBLANK($C90))</formula>
    </cfRule>
  </conditionalFormatting>
  <conditionalFormatting sqref="I84:J84">
    <cfRule type="expression" dxfId="212" priority="502">
      <formula>NOT(ISBLANK($C84))</formula>
    </cfRule>
  </conditionalFormatting>
  <conditionalFormatting sqref="K84">
    <cfRule type="expression" dxfId="211" priority="504">
      <formula>NOT(ISBLANK($C84))</formula>
    </cfRule>
  </conditionalFormatting>
  <conditionalFormatting sqref="C97">
    <cfRule type="expression" dxfId="210" priority="335">
      <formula>NOT(ISBLANK($C97))</formula>
    </cfRule>
  </conditionalFormatting>
  <conditionalFormatting sqref="M97:R97 M98:M99 T97:X97 M101:M102">
    <cfRule type="expression" dxfId="209" priority="333">
      <formula>NOT(ISBLANK($C97))</formula>
    </cfRule>
  </conditionalFormatting>
  <conditionalFormatting sqref="I97:J97">
    <cfRule type="expression" dxfId="208" priority="332">
      <formula>NOT(ISBLANK($C97))</formula>
    </cfRule>
  </conditionalFormatting>
  <conditionalFormatting sqref="K93">
    <cfRule type="expression" dxfId="207" priority="331">
      <formula>NOT(ISBLANK($C93))</formula>
    </cfRule>
  </conditionalFormatting>
  <conditionalFormatting sqref="N98:O98">
    <cfRule type="expression" dxfId="206" priority="319">
      <formula>NOT(ISBLANK($C98))</formula>
    </cfRule>
  </conditionalFormatting>
  <conditionalFormatting sqref="K94">
    <cfRule type="expression" dxfId="205" priority="330">
      <formula>NOT(ISBLANK($C94))</formula>
    </cfRule>
  </conditionalFormatting>
  <conditionalFormatting sqref="K95">
    <cfRule type="expression" dxfId="204" priority="329">
      <formula>NOT(ISBLANK($C95))</formula>
    </cfRule>
  </conditionalFormatting>
  <conditionalFormatting sqref="J89">
    <cfRule type="expression" dxfId="203" priority="321">
      <formula>NOT(ISBLANK($C89))</formula>
    </cfRule>
  </conditionalFormatting>
  <conditionalFormatting sqref="C98">
    <cfRule type="expression" dxfId="202" priority="326">
      <formula>NOT(ISBLANK($C98))</formula>
    </cfRule>
  </conditionalFormatting>
  <conditionalFormatting sqref="J98">
    <cfRule type="expression" dxfId="201" priority="325">
      <formula>NOT(ISBLANK($C98))</formula>
    </cfRule>
  </conditionalFormatting>
  <conditionalFormatting sqref="K96">
    <cfRule type="expression" dxfId="200" priority="328">
      <formula>NOT(ISBLANK($C96))</formula>
    </cfRule>
  </conditionalFormatting>
  <conditionalFormatting sqref="J99">
    <cfRule type="expression" dxfId="199" priority="324">
      <formula>NOT(ISBLANK($C99))</formula>
    </cfRule>
  </conditionalFormatting>
  <conditionalFormatting sqref="J101">
    <cfRule type="expression" dxfId="198" priority="323">
      <formula>NOT(ISBLANK($C101))</formula>
    </cfRule>
  </conditionalFormatting>
  <conditionalFormatting sqref="R98">
    <cfRule type="expression" dxfId="197" priority="316">
      <formula>NOT(ISBLANK($C98))</formula>
    </cfRule>
  </conditionalFormatting>
  <conditionalFormatting sqref="J66">
    <cfRule type="expression" dxfId="196" priority="320">
      <formula>NOT(ISBLANK($C66))</formula>
    </cfRule>
  </conditionalFormatting>
  <conditionalFormatting sqref="K101">
    <cfRule type="expression" dxfId="195" priority="308">
      <formula>NOT(ISBLANK($C101))</formula>
    </cfRule>
  </conditionalFormatting>
  <conditionalFormatting sqref="P98">
    <cfRule type="expression" dxfId="194" priority="318">
      <formula>NOT(ISBLANK($C98))</formula>
    </cfRule>
  </conditionalFormatting>
  <conditionalFormatting sqref="S97">
    <cfRule type="expression" dxfId="193" priority="317">
      <formula>NOT(ISBLANK($C97))</formula>
    </cfRule>
  </conditionalFormatting>
  <conditionalFormatting sqref="S98">
    <cfRule type="expression" dxfId="192" priority="315">
      <formula>NOT(ISBLANK($C98))</formula>
    </cfRule>
  </conditionalFormatting>
  <conditionalFormatting sqref="M87:X87 Y85:AB87">
    <cfRule type="expression" dxfId="191" priority="478">
      <formula>NOT(ISBLANK($C85))</formula>
    </cfRule>
  </conditionalFormatting>
  <conditionalFormatting sqref="I87:J87">
    <cfRule type="expression" dxfId="190" priority="477">
      <formula>NOT(ISBLANK($C87))</formula>
    </cfRule>
  </conditionalFormatting>
  <conditionalFormatting sqref="C87:C88">
    <cfRule type="expression" dxfId="189" priority="476">
      <formula>NOT(ISBLANK($C87))</formula>
    </cfRule>
  </conditionalFormatting>
  <conditionalFormatting sqref="C85">
    <cfRule type="expression" dxfId="188" priority="473">
      <formula>NOT(ISBLANK($C85))</formula>
    </cfRule>
  </conditionalFormatting>
  <conditionalFormatting sqref="M85:W85">
    <cfRule type="expression" dxfId="187" priority="475">
      <formula>NOT(ISBLANK($C85))</formula>
    </cfRule>
  </conditionalFormatting>
  <conditionalFormatting sqref="I85:J85">
    <cfRule type="expression" dxfId="186" priority="474">
      <formula>NOT(ISBLANK($C85))</formula>
    </cfRule>
  </conditionalFormatting>
  <conditionalFormatting sqref="C86">
    <cfRule type="expression" dxfId="185" priority="470">
      <formula>NOT(ISBLANK($C86))</formula>
    </cfRule>
  </conditionalFormatting>
  <conditionalFormatting sqref="M86:W86">
    <cfRule type="expression" dxfId="184" priority="472">
      <formula>NOT(ISBLANK($C86))</formula>
    </cfRule>
  </conditionalFormatting>
  <conditionalFormatting sqref="I86:J86">
    <cfRule type="expression" dxfId="183" priority="471">
      <formula>NOT(ISBLANK($C86))</formula>
    </cfRule>
  </conditionalFormatting>
  <conditionalFormatting sqref="X85">
    <cfRule type="expression" dxfId="182" priority="469">
      <formula>NOT(ISBLANK($C85))</formula>
    </cfRule>
  </conditionalFormatting>
  <conditionalFormatting sqref="X86">
    <cfRule type="expression" dxfId="181" priority="468">
      <formula>NOT(ISBLANK($C86))</formula>
    </cfRule>
  </conditionalFormatting>
  <conditionalFormatting sqref="K85">
    <cfRule type="expression" dxfId="180" priority="467">
      <formula>NOT(ISBLANK($C85))</formula>
    </cfRule>
  </conditionalFormatting>
  <conditionalFormatting sqref="K86">
    <cfRule type="expression" dxfId="179" priority="466">
      <formula>NOT(ISBLANK($C86))</formula>
    </cfRule>
  </conditionalFormatting>
  <conditionalFormatting sqref="K87">
    <cfRule type="expression" dxfId="178" priority="479">
      <formula>NOT(ISBLANK($C87))</formula>
    </cfRule>
  </conditionalFormatting>
  <conditionalFormatting sqref="M88:W88 Y88:AB88">
    <cfRule type="expression" dxfId="177" priority="464">
      <formula>NOT(ISBLANK($C88))</formula>
    </cfRule>
  </conditionalFormatting>
  <conditionalFormatting sqref="I88:J88">
    <cfRule type="expression" dxfId="176" priority="463">
      <formula>NOT(ISBLANK($C88))</formula>
    </cfRule>
  </conditionalFormatting>
  <conditionalFormatting sqref="K88">
    <cfRule type="expression" dxfId="175" priority="465">
      <formula>NOT(ISBLANK($C88))</formula>
    </cfRule>
  </conditionalFormatting>
  <conditionalFormatting sqref="X102">
    <cfRule type="expression" dxfId="174" priority="302">
      <formula>NOT(ISBLANK($C102))</formula>
    </cfRule>
  </conditionalFormatting>
  <conditionalFormatting sqref="AD72">
    <cfRule type="expression" dxfId="173" priority="295">
      <formula>NOT(ISBLANK($C72))</formula>
    </cfRule>
  </conditionalFormatting>
  <conditionalFormatting sqref="AC85:AC87">
    <cfRule type="expression" dxfId="172" priority="462">
      <formula>NOT(ISBLANK($C85))</formula>
    </cfRule>
  </conditionalFormatting>
  <conditionalFormatting sqref="AC88">
    <cfRule type="expression" dxfId="171" priority="461">
      <formula>NOT(ISBLANK($C88))</formula>
    </cfRule>
  </conditionalFormatting>
  <conditionalFormatting sqref="T73">
    <cfRule type="expression" dxfId="170" priority="291">
      <formula>NOT(ISBLANK($C73))</formula>
    </cfRule>
  </conditionalFormatting>
  <conditionalFormatting sqref="X88">
    <cfRule type="expression" dxfId="169" priority="459">
      <formula>NOT(ISBLANK($C88))</formula>
    </cfRule>
  </conditionalFormatting>
  <conditionalFormatting sqref="C89">
    <cfRule type="expression" dxfId="168" priority="455">
      <formula>NOT(ISBLANK($C89))</formula>
    </cfRule>
  </conditionalFormatting>
  <conditionalFormatting sqref="I89">
    <cfRule type="expression" dxfId="167" priority="452">
      <formula>NOT(ISBLANK($C89))</formula>
    </cfRule>
  </conditionalFormatting>
  <conditionalFormatting sqref="K89">
    <cfRule type="expression" dxfId="166" priority="454">
      <formula>NOT(ISBLANK($C89))</formula>
    </cfRule>
  </conditionalFormatting>
  <conditionalFormatting sqref="Y90:AB92">
    <cfRule type="expression" dxfId="165" priority="450">
      <formula>NOT(ISBLANK($C90))</formula>
    </cfRule>
  </conditionalFormatting>
  <conditionalFormatting sqref="I101">
    <cfRule type="expression" dxfId="164" priority="391">
      <formula>NOT(ISBLANK($C101))</formula>
    </cfRule>
  </conditionalFormatting>
  <conditionalFormatting sqref="Q98 T98:AG98">
    <cfRule type="expression" dxfId="163" priority="401">
      <formula>NOT(ISBLANK($C98))</formula>
    </cfRule>
  </conditionalFormatting>
  <conditionalFormatting sqref="X103">
    <cfRule type="expression" dxfId="162" priority="380">
      <formula>NOT(ISBLANK($C103))</formula>
    </cfRule>
  </conditionalFormatting>
  <conditionalFormatting sqref="AC99 AC101:AC102">
    <cfRule type="expression" dxfId="161" priority="382">
      <formula>NOT(ISBLANK($C99))</formula>
    </cfRule>
  </conditionalFormatting>
  <conditionalFormatting sqref="I103:J103">
    <cfRule type="expression" dxfId="160" priority="383">
      <formula>NOT(ISBLANK($C103))</formula>
    </cfRule>
  </conditionalFormatting>
  <conditionalFormatting sqref="K103:L103">
    <cfRule type="expression" dxfId="159" priority="385">
      <formula>NOT(ISBLANK($C103))</formula>
    </cfRule>
  </conditionalFormatting>
  <conditionalFormatting sqref="M103:W103 Y103:AB103">
    <cfRule type="expression" dxfId="158" priority="384">
      <formula>NOT(ISBLANK($C103))</formula>
    </cfRule>
  </conditionalFormatting>
  <conditionalFormatting sqref="K90">
    <cfRule type="expression" dxfId="157" priority="376">
      <formula>NOT(ISBLANK($C90))</formula>
    </cfRule>
  </conditionalFormatting>
  <conditionalFormatting sqref="I91:J91">
    <cfRule type="expression" dxfId="156" priority="368">
      <formula>NOT(ISBLANK($C91))</formula>
    </cfRule>
  </conditionalFormatting>
  <conditionalFormatting sqref="I90:J90">
    <cfRule type="expression" dxfId="155" priority="374">
      <formula>NOT(ISBLANK($C90))</formula>
    </cfRule>
  </conditionalFormatting>
  <conditionalFormatting sqref="N102:Q102 T102:U102 W102 Y99:AB99 Y101:AB102">
    <cfRule type="expression" dxfId="154" priority="398">
      <formula>NOT(ISBLANK($C99))</formula>
    </cfRule>
  </conditionalFormatting>
  <conditionalFormatting sqref="Y93:AB93">
    <cfRule type="expression" dxfId="153" priority="436">
      <formula>NOT(ISBLANK($C93))</formula>
    </cfRule>
  </conditionalFormatting>
  <conditionalFormatting sqref="X101">
    <cfRule type="expression" dxfId="152" priority="388">
      <formula>NOT(ISBLANK($C101))</formula>
    </cfRule>
  </conditionalFormatting>
  <conditionalFormatting sqref="C101">
    <cfRule type="expression" dxfId="151" priority="390">
      <formula>NOT(ISBLANK($C101))</formula>
    </cfRule>
  </conditionalFormatting>
  <conditionalFormatting sqref="AC90:AC92">
    <cfRule type="expression" dxfId="150" priority="434">
      <formula>NOT(ISBLANK($C90))</formula>
    </cfRule>
  </conditionalFormatting>
  <conditionalFormatting sqref="AC93">
    <cfRule type="expression" dxfId="149" priority="433">
      <formula>NOT(ISBLANK($C93))</formula>
    </cfRule>
  </conditionalFormatting>
  <conditionalFormatting sqref="C90">
    <cfRule type="expression" dxfId="148" priority="377">
      <formula>NOT(ISBLANK($C90))</formula>
    </cfRule>
  </conditionalFormatting>
  <conditionalFormatting sqref="X99">
    <cfRule type="expression" dxfId="147" priority="389">
      <formula>NOT(ISBLANK($C99))</formula>
    </cfRule>
  </conditionalFormatting>
  <conditionalFormatting sqref="M90:R90 T90:X90">
    <cfRule type="expression" dxfId="146" priority="375">
      <formula>NOT(ISBLANK($C90))</formula>
    </cfRule>
  </conditionalFormatting>
  <conditionalFormatting sqref="Y95:AB97 AD97:AG97">
    <cfRule type="expression" dxfId="145" priority="424">
      <formula>NOT(ISBLANK($C95))</formula>
    </cfRule>
  </conditionalFormatting>
  <conditionalFormatting sqref="I98">
    <cfRule type="expression" dxfId="144" priority="400">
      <formula>NOT(ISBLANK($C98))</formula>
    </cfRule>
  </conditionalFormatting>
  <conditionalFormatting sqref="N101:R101 T101:U101 W101">
    <cfRule type="expression" dxfId="143" priority="392">
      <formula>NOT(ISBLANK($C101))</formula>
    </cfRule>
  </conditionalFormatting>
  <conditionalFormatting sqref="C91">
    <cfRule type="expression" dxfId="142" priority="371">
      <formula>NOT(ISBLANK($C91))</formula>
    </cfRule>
  </conditionalFormatting>
  <conditionalFormatting sqref="M92:R92 T92:X92">
    <cfRule type="expression" dxfId="141" priority="363">
      <formula>NOT(ISBLANK($C92))</formula>
    </cfRule>
  </conditionalFormatting>
  <conditionalFormatting sqref="K91">
    <cfRule type="expression" dxfId="140" priority="370">
      <formula>NOT(ISBLANK($C91))</formula>
    </cfRule>
  </conditionalFormatting>
  <conditionalFormatting sqref="M91:R91 T91:X91">
    <cfRule type="expression" dxfId="139" priority="369">
      <formula>NOT(ISBLANK($C91))</formula>
    </cfRule>
  </conditionalFormatting>
  <conditionalFormatting sqref="C92">
    <cfRule type="expression" dxfId="138" priority="365">
      <formula>NOT(ISBLANK($C92))</formula>
    </cfRule>
  </conditionalFormatting>
  <conditionalFormatting sqref="S99">
    <cfRule type="expression" dxfId="137" priority="306">
      <formula>NOT(ISBLANK($C99))</formula>
    </cfRule>
  </conditionalFormatting>
  <conditionalFormatting sqref="S101">
    <cfRule type="expression" dxfId="136" priority="305">
      <formula>NOT(ISBLANK($C101))</formula>
    </cfRule>
  </conditionalFormatting>
  <conditionalFormatting sqref="K102">
    <cfRule type="expression" dxfId="135" priority="307">
      <formula>NOT(ISBLANK($C102))</formula>
    </cfRule>
  </conditionalFormatting>
  <conditionalFormatting sqref="AC95:AC97">
    <cfRule type="expression" dxfId="134" priority="408">
      <formula>NOT(ISBLANK($C95))</formula>
    </cfRule>
  </conditionalFormatting>
  <conditionalFormatting sqref="S102">
    <cfRule type="expression" dxfId="133" priority="303">
      <formula>NOT(ISBLANK($C102))</formula>
    </cfRule>
  </conditionalFormatting>
  <conditionalFormatting sqref="I99">
    <cfRule type="expression" dxfId="132" priority="394">
      <formula>NOT(ISBLANK($C99))</formula>
    </cfRule>
  </conditionalFormatting>
  <conditionalFormatting sqref="I102">
    <cfRule type="expression" dxfId="131" priority="397">
      <formula>NOT(ISBLANK($C102))</formula>
    </cfRule>
  </conditionalFormatting>
  <conditionalFormatting sqref="C102">
    <cfRule type="expression" dxfId="130" priority="396">
      <formula>NOT(ISBLANK($C102))</formula>
    </cfRule>
  </conditionalFormatting>
  <conditionalFormatting sqref="C99">
    <cfRule type="expression" dxfId="129" priority="393">
      <formula>NOT(ISBLANK($C99))</formula>
    </cfRule>
  </conditionalFormatting>
  <conditionalFormatting sqref="N99:R99 T99:W99 V101:V102">
    <cfRule type="expression" dxfId="128" priority="395">
      <formula>NOT(ISBLANK($C99))</formula>
    </cfRule>
  </conditionalFormatting>
  <conditionalFormatting sqref="K92">
    <cfRule type="expression" dxfId="127" priority="364">
      <formula>NOT(ISBLANK($C92))</formula>
    </cfRule>
  </conditionalFormatting>
  <conditionalFormatting sqref="I92:J92">
    <cfRule type="expression" dxfId="126" priority="362">
      <formula>NOT(ISBLANK($C92))</formula>
    </cfRule>
  </conditionalFormatting>
  <conditionalFormatting sqref="I93:J93">
    <cfRule type="expression" dxfId="125" priority="356">
      <formula>NOT(ISBLANK($C93))</formula>
    </cfRule>
  </conditionalFormatting>
  <conditionalFormatting sqref="M93:R93 O94:O96 T93:X93">
    <cfRule type="expression" dxfId="124" priority="357">
      <formula>NOT(ISBLANK($C93))</formula>
    </cfRule>
  </conditionalFormatting>
  <conditionalFormatting sqref="C93">
    <cfRule type="expression" dxfId="123" priority="359">
      <formula>NOT(ISBLANK($C93))</formula>
    </cfRule>
  </conditionalFormatting>
  <conditionalFormatting sqref="J102">
    <cfRule type="expression" dxfId="122" priority="322">
      <formula>NOT(ISBLANK($C102))</formula>
    </cfRule>
  </conditionalFormatting>
  <conditionalFormatting sqref="I94:J94">
    <cfRule type="expression" dxfId="121" priority="350">
      <formula>NOT(ISBLANK($C94))</formula>
    </cfRule>
  </conditionalFormatting>
  <conditionalFormatting sqref="C94">
    <cfRule type="expression" dxfId="120" priority="353">
      <formula>NOT(ISBLANK($C94))</formula>
    </cfRule>
  </conditionalFormatting>
  <conditionalFormatting sqref="M94:N94 P94:R94 T94:X94">
    <cfRule type="expression" dxfId="119" priority="351">
      <formula>NOT(ISBLANK($C94))</formula>
    </cfRule>
  </conditionalFormatting>
  <conditionalFormatting sqref="C95">
    <cfRule type="expression" dxfId="118" priority="347">
      <formula>NOT(ISBLANK($C95))</formula>
    </cfRule>
  </conditionalFormatting>
  <conditionalFormatting sqref="M95:N95 P95:R95 T95:X95">
    <cfRule type="expression" dxfId="117" priority="345">
      <formula>NOT(ISBLANK($C95))</formula>
    </cfRule>
  </conditionalFormatting>
  <conditionalFormatting sqref="I95:J95">
    <cfRule type="expression" dxfId="116" priority="344">
      <formula>NOT(ISBLANK($C95))</formula>
    </cfRule>
  </conditionalFormatting>
  <conditionalFormatting sqref="AH98">
    <cfRule type="expression" dxfId="115" priority="310">
      <formula>NOT(ISBLANK($C98))</formula>
    </cfRule>
  </conditionalFormatting>
  <conditionalFormatting sqref="M96:N96 P96:R96 T96:X96">
    <cfRule type="expression" dxfId="114" priority="339">
      <formula>NOT(ISBLANK($C96))</formula>
    </cfRule>
  </conditionalFormatting>
  <conditionalFormatting sqref="I96:J96">
    <cfRule type="expression" dxfId="113" priority="338">
      <formula>NOT(ISBLANK($C96))</formula>
    </cfRule>
  </conditionalFormatting>
  <conditionalFormatting sqref="K97:K98">
    <cfRule type="expression" dxfId="112" priority="312">
      <formula>NOT(ISBLANK($C97))</formula>
    </cfRule>
  </conditionalFormatting>
  <conditionalFormatting sqref="AH97">
    <cfRule type="expression" dxfId="111" priority="311">
      <formula>NOT(ISBLANK($C97))</formula>
    </cfRule>
  </conditionalFormatting>
  <conditionalFormatting sqref="AJ98">
    <cfRule type="expression" dxfId="110" priority="309">
      <formula>NOT(ISBLANK($C98))</formula>
    </cfRule>
  </conditionalFormatting>
  <conditionalFormatting sqref="R102">
    <cfRule type="expression" dxfId="109" priority="304">
      <formula>NOT(ISBLANK($C102))</formula>
    </cfRule>
  </conditionalFormatting>
  <conditionalFormatting sqref="I62:J62">
    <cfRule type="expression" dxfId="108" priority="299">
      <formula>NOT(ISBLANK($C62))</formula>
    </cfRule>
  </conditionalFormatting>
  <conditionalFormatting sqref="AG73">
    <cfRule type="expression" dxfId="107" priority="292">
      <formula>NOT(ISBLANK($C73))</formula>
    </cfRule>
  </conditionalFormatting>
  <conditionalFormatting sqref="AD73">
    <cfRule type="expression" dxfId="106" priority="294">
      <formula>NOT(ISBLANK($C73))</formula>
    </cfRule>
  </conditionalFormatting>
  <conditionalFormatting sqref="C62">
    <cfRule type="expression" dxfId="105" priority="298">
      <formula>NOT(ISBLANK($C62))</formula>
    </cfRule>
  </conditionalFormatting>
  <conditionalFormatting sqref="AG72">
    <cfRule type="expression" dxfId="104" priority="293">
      <formula>NOT(ISBLANK($C72))</formula>
    </cfRule>
  </conditionalFormatting>
  <conditionalFormatting sqref="C42:K43 M42:AJ43">
    <cfRule type="expression" dxfId="103" priority="290">
      <formula>NOT(ISBLANK($C42))</formula>
    </cfRule>
  </conditionalFormatting>
  <conditionalFormatting sqref="L10:L14 L16:L22 L24 L26:L38 L40:L60 L62 L64:L99 L101:L102">
    <cfRule type="expression" dxfId="102" priority="289">
      <formula>NOT(ISBLANK($C10))</formula>
    </cfRule>
  </conditionalFormatting>
  <conditionalFormatting sqref="X19">
    <cfRule type="expression" dxfId="101" priority="601">
      <formula>NOT(ISBLANK($C18))</formula>
    </cfRule>
  </conditionalFormatting>
  <conditionalFormatting sqref="X21">
    <cfRule type="expression" dxfId="100" priority="177">
      <formula>NOT(ISBLANK($C20))</formula>
    </cfRule>
  </conditionalFormatting>
  <conditionalFormatting sqref="X20">
    <cfRule type="expression" dxfId="99" priority="173">
      <formula>NOT(ISBLANK($C19))</formula>
    </cfRule>
  </conditionalFormatting>
  <conditionalFormatting sqref="X18">
    <cfRule type="expression" dxfId="98" priority="172">
      <formula>NOT(ISBLANK($C17))</formula>
    </cfRule>
  </conditionalFormatting>
  <conditionalFormatting sqref="C15:J15 M15:AJ15">
    <cfRule type="expression" dxfId="97" priority="171">
      <formula>NOT(ISBLANK($C15))</formula>
    </cfRule>
  </conditionalFormatting>
  <conditionalFormatting sqref="L15">
    <cfRule type="expression" dxfId="96" priority="170">
      <formula>NOT(ISBLANK($C15))</formula>
    </cfRule>
  </conditionalFormatting>
  <conditionalFormatting sqref="M23:AJ23 C23:J23">
    <cfRule type="expression" dxfId="95" priority="166">
      <formula>NOT(ISBLANK($C23))</formula>
    </cfRule>
  </conditionalFormatting>
  <conditionalFormatting sqref="L23">
    <cfRule type="expression" dxfId="94" priority="165">
      <formula>NOT(ISBLANK($C23))</formula>
    </cfRule>
  </conditionalFormatting>
  <conditionalFormatting sqref="S100">
    <cfRule type="expression" dxfId="93" priority="120">
      <formula>NOT(ISBLANK($C100))</formula>
    </cfRule>
  </conditionalFormatting>
  <conditionalFormatting sqref="C25:J25 M25:AJ25">
    <cfRule type="expression" dxfId="92" priority="161">
      <formula>NOT(ISBLANK($C25))</formula>
    </cfRule>
  </conditionalFormatting>
  <conditionalFormatting sqref="L25">
    <cfRule type="expression" dxfId="91" priority="160">
      <formula>NOT(ISBLANK($C25))</formula>
    </cfRule>
  </conditionalFormatting>
  <conditionalFormatting sqref="K99">
    <cfRule type="expression" dxfId="90" priority="115">
      <formula>NOT(ISBLANK($C99))</formula>
    </cfRule>
  </conditionalFormatting>
  <conditionalFormatting sqref="M39:AJ39 C39:J39">
    <cfRule type="expression" dxfId="89" priority="156">
      <formula>NOT(ISBLANK($C39))</formula>
    </cfRule>
  </conditionalFormatting>
  <conditionalFormatting sqref="L39">
    <cfRule type="expression" dxfId="88" priority="155">
      <formula>NOT(ISBLANK($C39))</formula>
    </cfRule>
  </conditionalFormatting>
  <conditionalFormatting sqref="D61:J61 M61:AJ61">
    <cfRule type="expression" dxfId="87" priority="151">
      <formula>NOT(ISBLANK($C61))</formula>
    </cfRule>
  </conditionalFormatting>
  <conditionalFormatting sqref="C61">
    <cfRule type="expression" dxfId="86" priority="150">
      <formula>NOT(ISBLANK($C61))</formula>
    </cfRule>
  </conditionalFormatting>
  <conditionalFormatting sqref="L61">
    <cfRule type="expression" dxfId="85" priority="149">
      <formula>NOT(ISBLANK($C61))</formula>
    </cfRule>
  </conditionalFormatting>
  <conditionalFormatting sqref="D63:H63 M63:AJ63">
    <cfRule type="expression" dxfId="84" priority="145">
      <formula>NOT(ISBLANK($C63))</formula>
    </cfRule>
  </conditionalFormatting>
  <conditionalFormatting sqref="L63">
    <cfRule type="expression" dxfId="83" priority="141">
      <formula>NOT(ISBLANK($C63))</formula>
    </cfRule>
  </conditionalFormatting>
  <conditionalFormatting sqref="I63:J63">
    <cfRule type="expression" dxfId="82" priority="144">
      <formula>NOT(ISBLANK($C63))</formula>
    </cfRule>
  </conditionalFormatting>
  <conditionalFormatting sqref="C63">
    <cfRule type="expression" dxfId="81" priority="143">
      <formula>NOT(ISBLANK($C63))</formula>
    </cfRule>
  </conditionalFormatting>
  <conditionalFormatting sqref="K14:K15">
    <cfRule type="expression" dxfId="80" priority="137">
      <formula>NOT(ISBLANK($C14))</formula>
    </cfRule>
  </conditionalFormatting>
  <conditionalFormatting sqref="K22:K23">
    <cfRule type="expression" dxfId="79" priority="136">
      <formula>NOT(ISBLANK($C22))</formula>
    </cfRule>
  </conditionalFormatting>
  <conditionalFormatting sqref="K24:K25">
    <cfRule type="expression" dxfId="78" priority="135">
      <formula>NOT(ISBLANK($C24))</formula>
    </cfRule>
  </conditionalFormatting>
  <conditionalFormatting sqref="K38:K39">
    <cfRule type="expression" dxfId="77" priority="134">
      <formula>NOT(ISBLANK($C38))</formula>
    </cfRule>
  </conditionalFormatting>
  <conditionalFormatting sqref="K60:K61">
    <cfRule type="expression" dxfId="76" priority="133">
      <formula>NOT(ISBLANK($C60))</formula>
    </cfRule>
  </conditionalFormatting>
  <conditionalFormatting sqref="K62:K63">
    <cfRule type="expression" dxfId="75" priority="132">
      <formula>NOT(ISBLANK($C62))</formula>
    </cfRule>
  </conditionalFormatting>
  <conditionalFormatting sqref="AD100:AJ100 D100:H100">
    <cfRule type="expression" dxfId="74" priority="131">
      <formula>NOT(ISBLANK($C100))</formula>
    </cfRule>
  </conditionalFormatting>
  <conditionalFormatting sqref="M100">
    <cfRule type="expression" dxfId="73" priority="122">
      <formula>NOT(ISBLANK($C100))</formula>
    </cfRule>
  </conditionalFormatting>
  <conditionalFormatting sqref="J100">
    <cfRule type="expression" dxfId="72" priority="121">
      <formula>NOT(ISBLANK($C100))</formula>
    </cfRule>
  </conditionalFormatting>
  <conditionalFormatting sqref="AC100">
    <cfRule type="expression" dxfId="71" priority="124">
      <formula>NOT(ISBLANK($C100))</formula>
    </cfRule>
  </conditionalFormatting>
  <conditionalFormatting sqref="Y100:AB100">
    <cfRule type="expression" dxfId="70" priority="130">
      <formula>NOT(ISBLANK($C100))</formula>
    </cfRule>
  </conditionalFormatting>
  <conditionalFormatting sqref="X100">
    <cfRule type="expression" dxfId="69" priority="126">
      <formula>NOT(ISBLANK($C100))</formula>
    </cfRule>
  </conditionalFormatting>
  <conditionalFormatting sqref="I100">
    <cfRule type="expression" dxfId="68" priority="128">
      <formula>NOT(ISBLANK($C100))</formula>
    </cfRule>
  </conditionalFormatting>
  <conditionalFormatting sqref="C100">
    <cfRule type="expression" dxfId="67" priority="127">
      <formula>NOT(ISBLANK($C100))</formula>
    </cfRule>
  </conditionalFormatting>
  <conditionalFormatting sqref="N100:R100 T100:W100">
    <cfRule type="expression" dxfId="66" priority="129">
      <formula>NOT(ISBLANK($C100))</formula>
    </cfRule>
  </conditionalFormatting>
  <conditionalFormatting sqref="L100">
    <cfRule type="expression" dxfId="65" priority="119">
      <formula>NOT(ISBLANK($C100))</formula>
    </cfRule>
  </conditionalFormatting>
  <conditionalFormatting sqref="K100">
    <cfRule type="expression" dxfId="64" priority="114">
      <formula>NOT(ISBLANK($C100))</formula>
    </cfRule>
  </conditionalFormatting>
  <conditionalFormatting sqref="M80">
    <cfRule type="expression" dxfId="63" priority="69">
      <formula>NOT(ISBLANK($C80))</formula>
    </cfRule>
  </conditionalFormatting>
  <conditionalFormatting sqref="M81">
    <cfRule type="expression" dxfId="62" priority="68">
      <formula>NOT(ISBLANK($C81))</formula>
    </cfRule>
  </conditionalFormatting>
  <conditionalFormatting sqref="M82">
    <cfRule type="expression" dxfId="61" priority="67">
      <formula>NOT(ISBLANK($C82))</formula>
    </cfRule>
  </conditionalFormatting>
  <conditionalFormatting sqref="H127">
    <cfRule type="expression" dxfId="60" priority="66">
      <formula>NOT(ISBLANK($C127))</formula>
    </cfRule>
  </conditionalFormatting>
  <conditionalFormatting sqref="C103">
    <cfRule type="expression" dxfId="59" priority="65">
      <formula>NOT(ISBLANK($C103))</formula>
    </cfRule>
  </conditionalFormatting>
  <conditionalFormatting sqref="D113:H126 AD104:AJ104 B104 B107 AD107:AJ107 D107:E107 H107 AD113:AJ126 B113:B126">
    <cfRule type="expression" dxfId="58" priority="64">
      <formula>NOT(ISBLANK($C104))</formula>
    </cfRule>
  </conditionalFormatting>
  <conditionalFormatting sqref="M107 M113:M126">
    <cfRule type="expression" dxfId="57" priority="58">
      <formula>NOT(ISBLANK($C107))</formula>
    </cfRule>
  </conditionalFormatting>
  <conditionalFormatting sqref="X104 X113:X126">
    <cfRule type="expression" dxfId="56" priority="53">
      <formula>NOT(ISBLANK($C104))</formula>
    </cfRule>
  </conditionalFormatting>
  <conditionalFormatting sqref="AC107 AC113:AC126">
    <cfRule type="expression" dxfId="55" priority="59">
      <formula>NOT(ISBLANK($C107))</formula>
    </cfRule>
  </conditionalFormatting>
  <conditionalFormatting sqref="N107:Q107 T107:U107 W107 Y104:AB104 Y107:AB107 Y113:AB126 W113:W126 T113:U126 N113:Q126 N108:O108">
    <cfRule type="expression" dxfId="54" priority="63">
      <formula>NOT(ISBLANK($C104))</formula>
    </cfRule>
  </conditionalFormatting>
  <conditionalFormatting sqref="K113:K126">
    <cfRule type="expression" dxfId="53" priority="56">
      <formula>NOT(ISBLANK($C113))</formula>
    </cfRule>
  </conditionalFormatting>
  <conditionalFormatting sqref="S113:S126">
    <cfRule type="expression" dxfId="52" priority="54">
      <formula>NOT(ISBLANK($C113))</formula>
    </cfRule>
  </conditionalFormatting>
  <conditionalFormatting sqref="I107 I113:I126">
    <cfRule type="expression" dxfId="51" priority="62">
      <formula>NOT(ISBLANK($C107))</formula>
    </cfRule>
  </conditionalFormatting>
  <conditionalFormatting sqref="C107 C113:C126">
    <cfRule type="expression" dxfId="50" priority="61">
      <formula>NOT(ISBLANK($C107))</formula>
    </cfRule>
  </conditionalFormatting>
  <conditionalFormatting sqref="V107 V113:V126">
    <cfRule type="expression" dxfId="49" priority="60">
      <formula>NOT(ISBLANK($C107))</formula>
    </cfRule>
  </conditionalFormatting>
  <conditionalFormatting sqref="J107 J113:J126">
    <cfRule type="expression" dxfId="48" priority="57">
      <formula>NOT(ISBLANK($C107))</formula>
    </cfRule>
  </conditionalFormatting>
  <conditionalFormatting sqref="R113:R126">
    <cfRule type="expression" dxfId="47" priority="55">
      <formula>NOT(ISBLANK($C113))</formula>
    </cfRule>
  </conditionalFormatting>
  <conditionalFormatting sqref="L107 L113:L126">
    <cfRule type="expression" dxfId="46" priority="52">
      <formula>NOT(ISBLANK($C107))</formula>
    </cfRule>
  </conditionalFormatting>
  <conditionalFormatting sqref="D103:H103">
    <cfRule type="expression" dxfId="45" priority="51">
      <formula>NOT(ISBLANK($C103))</formula>
    </cfRule>
  </conditionalFormatting>
  <conditionalFormatting sqref="M104:W104 C104:K104">
    <cfRule type="expression" dxfId="44" priority="50">
      <formula>NOT(ISBLANK($C104))</formula>
    </cfRule>
  </conditionalFormatting>
  <conditionalFormatting sqref="L104">
    <cfRule type="expression" dxfId="43" priority="49">
      <formula>NOT(ISBLANK($C104))</formula>
    </cfRule>
  </conditionalFormatting>
  <conditionalFormatting sqref="AC103:AC104">
    <cfRule type="expression" dxfId="42" priority="48">
      <formula>NOT(ISBLANK($C103))</formula>
    </cfRule>
  </conditionalFormatting>
  <conditionalFormatting sqref="M105:W106 B105:K106 Y105:AJ106">
    <cfRule type="expression" dxfId="41" priority="46">
      <formula>NOT(ISBLANK($C105))</formula>
    </cfRule>
  </conditionalFormatting>
  <conditionalFormatting sqref="L105:L106">
    <cfRule type="expression" dxfId="40" priority="45">
      <formula>NOT(ISBLANK($C105))</formula>
    </cfRule>
  </conditionalFormatting>
  <conditionalFormatting sqref="X105">
    <cfRule type="expression" dxfId="39" priority="43">
      <formula>NOT(ISBLANK($C105))</formula>
    </cfRule>
  </conditionalFormatting>
  <conditionalFormatting sqref="X106">
    <cfRule type="expression" dxfId="38" priority="42">
      <formula>NOT(ISBLANK($C106))</formula>
    </cfRule>
  </conditionalFormatting>
  <conditionalFormatting sqref="G107">
    <cfRule type="expression" dxfId="37" priority="41">
      <formula>NOT(ISBLANK($C107))</formula>
    </cfRule>
  </conditionalFormatting>
  <conditionalFormatting sqref="F107">
    <cfRule type="expression" dxfId="36" priority="40">
      <formula>NOT(ISBLANK($C107))</formula>
    </cfRule>
  </conditionalFormatting>
  <conditionalFormatting sqref="K107">
    <cfRule type="expression" dxfId="35" priority="39">
      <formula>NOT(ISBLANK($C107))</formula>
    </cfRule>
  </conditionalFormatting>
  <conditionalFormatting sqref="C111:J111 M111:W111 Y111:AB111 AI111:AJ111">
    <cfRule type="expression" dxfId="34" priority="38">
      <formula>NOT(ISBLANK($C111))</formula>
    </cfRule>
  </conditionalFormatting>
  <conditionalFormatting sqref="L111">
    <cfRule type="expression" dxfId="33" priority="37">
      <formula>NOT(ISBLANK($C111))</formula>
    </cfRule>
  </conditionalFormatting>
  <conditionalFormatting sqref="C112:K112 M112:W112 Y112:AB112 AI112:AJ112">
    <cfRule type="expression" dxfId="32" priority="36">
      <formula>NOT(ISBLANK($C112))</formula>
    </cfRule>
  </conditionalFormatting>
  <conditionalFormatting sqref="L112">
    <cfRule type="expression" dxfId="31" priority="35">
      <formula>NOT(ISBLANK($C112))</formula>
    </cfRule>
  </conditionalFormatting>
  <conditionalFormatting sqref="AD108:AJ108 D108:E108 H108 B108">
    <cfRule type="expression" dxfId="30" priority="34">
      <formula>NOT(ISBLANK($C108))</formula>
    </cfRule>
  </conditionalFormatting>
  <conditionalFormatting sqref="M108">
    <cfRule type="expression" dxfId="29" priority="28">
      <formula>NOT(ISBLANK($C108))</formula>
    </cfRule>
  </conditionalFormatting>
  <conditionalFormatting sqref="AC108">
    <cfRule type="expression" dxfId="28" priority="29">
      <formula>NOT(ISBLANK($C108))</formula>
    </cfRule>
  </conditionalFormatting>
  <conditionalFormatting sqref="P108:Q108 T108:U108 W108 Y108:AB108">
    <cfRule type="expression" dxfId="27" priority="33">
      <formula>NOT(ISBLANK($C108))</formula>
    </cfRule>
  </conditionalFormatting>
  <conditionalFormatting sqref="K108">
    <cfRule type="expression" dxfId="26" priority="19">
      <formula>NOT(ISBLANK($C108))</formula>
    </cfRule>
  </conditionalFormatting>
  <conditionalFormatting sqref="I108">
    <cfRule type="expression" dxfId="25" priority="32">
      <formula>NOT(ISBLANK($C108))</formula>
    </cfRule>
  </conditionalFormatting>
  <conditionalFormatting sqref="C108">
    <cfRule type="expression" dxfId="24" priority="31">
      <formula>NOT(ISBLANK($C108))</formula>
    </cfRule>
  </conditionalFormatting>
  <conditionalFormatting sqref="V108">
    <cfRule type="expression" dxfId="23" priority="30">
      <formula>NOT(ISBLANK($C108))</formula>
    </cfRule>
  </conditionalFormatting>
  <conditionalFormatting sqref="J108">
    <cfRule type="expression" dxfId="22" priority="27">
      <formula>NOT(ISBLANK($C108))</formula>
    </cfRule>
  </conditionalFormatting>
  <conditionalFormatting sqref="L108">
    <cfRule type="expression" dxfId="21" priority="23">
      <formula>NOT(ISBLANK($C108))</formula>
    </cfRule>
  </conditionalFormatting>
  <conditionalFormatting sqref="G108">
    <cfRule type="expression" dxfId="20" priority="22">
      <formula>NOT(ISBLANK($C108))</formula>
    </cfRule>
  </conditionalFormatting>
  <conditionalFormatting sqref="F108">
    <cfRule type="expression" dxfId="19" priority="21">
      <formula>NOT(ISBLANK($C108))</formula>
    </cfRule>
  </conditionalFormatting>
  <conditionalFormatting sqref="AC111:AH112">
    <cfRule type="expression" dxfId="18" priority="11">
      <formula>NOT(ISBLANK($C111))</formula>
    </cfRule>
  </conditionalFormatting>
  <conditionalFormatting sqref="K111">
    <cfRule type="expression" dxfId="17" priority="18">
      <formula>NOT(ISBLANK($C111))</formula>
    </cfRule>
  </conditionalFormatting>
  <conditionalFormatting sqref="R107:S107">
    <cfRule type="expression" dxfId="16" priority="17">
      <formula>NOT(ISBLANK($C107))</formula>
    </cfRule>
  </conditionalFormatting>
  <conditionalFormatting sqref="R108:S108">
    <cfRule type="expression" dxfId="15" priority="16">
      <formula>NOT(ISBLANK($C108))</formula>
    </cfRule>
  </conditionalFormatting>
  <conditionalFormatting sqref="X107">
    <cfRule type="expression" dxfId="14" priority="15">
      <formula>NOT(ISBLANK($C107))</formula>
    </cfRule>
  </conditionalFormatting>
  <conditionalFormatting sqref="X108">
    <cfRule type="expression" dxfId="13" priority="14">
      <formula>NOT(ISBLANK($C108))</formula>
    </cfRule>
  </conditionalFormatting>
  <conditionalFormatting sqref="X111">
    <cfRule type="expression" dxfId="12" priority="13">
      <formula>NOT(ISBLANK($C111))</formula>
    </cfRule>
  </conditionalFormatting>
  <conditionalFormatting sqref="X112">
    <cfRule type="expression" dxfId="11" priority="12">
      <formula>NOT(ISBLANK($C112))</formula>
    </cfRule>
  </conditionalFormatting>
  <conditionalFormatting sqref="M109:W109 C109:J109 B109:B112 AI109:AJ109 Y109:AG109">
    <cfRule type="expression" dxfId="10" priority="10">
      <formula>NOT(ISBLANK($C109))</formula>
    </cfRule>
  </conditionalFormatting>
  <conditionalFormatting sqref="L109">
    <cfRule type="expression" dxfId="9" priority="9">
      <formula>NOT(ISBLANK($C109))</formula>
    </cfRule>
  </conditionalFormatting>
  <conditionalFormatting sqref="C110:J110 N110:W110 AI110:AJ110 Y110:AG110">
    <cfRule type="expression" dxfId="8" priority="8">
      <formula>NOT(ISBLANK($C110))</formula>
    </cfRule>
  </conditionalFormatting>
  <conditionalFormatting sqref="L110">
    <cfRule type="expression" dxfId="7" priority="7">
      <formula>NOT(ISBLANK($C110))</formula>
    </cfRule>
  </conditionalFormatting>
  <conditionalFormatting sqref="K109:K110">
    <cfRule type="expression" dxfId="6" priority="6">
      <formula>NOT(ISBLANK($C109))</formula>
    </cfRule>
  </conditionalFormatting>
  <conditionalFormatting sqref="AH109:AH110">
    <cfRule type="expression" dxfId="5" priority="5">
      <formula>NOT(ISBLANK($C109))</formula>
    </cfRule>
  </conditionalFormatting>
  <conditionalFormatting sqref="M110">
    <cfRule type="expression" dxfId="4" priority="4">
      <formula>NOT(ISBLANK($C110))</formula>
    </cfRule>
  </conditionalFormatting>
  <conditionalFormatting sqref="X109">
    <cfRule type="expression" dxfId="3" priority="2">
      <formula>NOT(ISBLANK($C109))</formula>
    </cfRule>
  </conditionalFormatting>
  <conditionalFormatting sqref="X110">
    <cfRule type="expression" dxfId="2" priority="1">
      <formula>NOT(ISBLANK($C110))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4793-1E2A-4A85-B33C-28A9713BF6C5}">
  <sheetPr>
    <tabColor theme="8" tint="0.79998168889431442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0BD3-8152-4D67-8E00-546ED7D620E1}">
  <dimension ref="A1:AW361"/>
  <sheetViews>
    <sheetView topLeftCell="A135" zoomScaleNormal="100" workbookViewId="0">
      <selection activeCell="A156" sqref="A156:B157"/>
    </sheetView>
  </sheetViews>
  <sheetFormatPr defaultColWidth="9.1796875" defaultRowHeight="13" x14ac:dyDescent="0.35"/>
  <cols>
    <col min="1" max="1" width="12" style="39" customWidth="1"/>
    <col min="2" max="2" width="1.81640625" style="39" customWidth="1"/>
    <col min="3" max="3" width="1" style="39" customWidth="1"/>
    <col min="4" max="5" width="2.81640625" style="39" customWidth="1"/>
    <col min="6" max="6" width="1" style="39" customWidth="1"/>
    <col min="7" max="7" width="2.81640625" style="39" customWidth="1"/>
    <col min="8" max="8" width="1.81640625" style="39" customWidth="1"/>
    <col min="9" max="9" width="5.81640625" style="39" customWidth="1"/>
    <col min="10" max="10" width="5" style="39" customWidth="1"/>
    <col min="11" max="11" width="4" style="39" customWidth="1"/>
    <col min="12" max="12" width="2.81640625" style="39" customWidth="1"/>
    <col min="13" max="13" width="5" style="39" customWidth="1"/>
    <col min="14" max="14" width="1" style="39" customWidth="1"/>
    <col min="15" max="15" width="4" style="39" customWidth="1"/>
    <col min="16" max="17" width="1" style="39" customWidth="1"/>
    <col min="18" max="18" width="2.81640625" style="39" customWidth="1"/>
    <col min="19" max="19" width="1.81640625" style="39" customWidth="1"/>
    <col min="20" max="21" width="1" style="39" customWidth="1"/>
    <col min="22" max="22" width="5" style="39" customWidth="1"/>
    <col min="23" max="24" width="1.81640625" style="39" customWidth="1"/>
    <col min="25" max="27" width="1" style="39" customWidth="1"/>
    <col min="28" max="28" width="4" style="39" customWidth="1"/>
    <col min="29" max="29" width="1" style="39" customWidth="1"/>
    <col min="30" max="31" width="5.81640625" style="39" customWidth="1"/>
    <col min="32" max="32" width="4" style="39" customWidth="1"/>
    <col min="33" max="35" width="1.81640625" style="39" customWidth="1"/>
    <col min="36" max="38" width="1" style="39" customWidth="1"/>
    <col min="39" max="39" width="5" style="39" customWidth="1"/>
    <col min="40" max="40" width="1" style="39" customWidth="1"/>
    <col min="41" max="43" width="1.81640625" style="39" customWidth="1"/>
    <col min="44" max="44" width="1" style="39" customWidth="1"/>
    <col min="45" max="46" width="5" style="39" customWidth="1"/>
    <col min="47" max="47" width="1.81640625" style="39" customWidth="1"/>
    <col min="48" max="48" width="5" style="39" customWidth="1"/>
    <col min="49" max="49" width="1.81640625" style="39" customWidth="1"/>
    <col min="50" max="50" width="148" style="39" customWidth="1"/>
    <col min="51" max="16384" width="9.1796875" style="39"/>
  </cols>
  <sheetData>
    <row r="1" spans="1:42" ht="21.75" customHeight="1" x14ac:dyDescent="0.35">
      <c r="A1" s="524" t="s">
        <v>794</v>
      </c>
      <c r="B1" s="524"/>
      <c r="C1" s="524"/>
      <c r="D1" s="524"/>
      <c r="E1" s="524"/>
      <c r="F1" s="524"/>
      <c r="G1" s="524"/>
      <c r="H1" s="524"/>
      <c r="I1" s="524"/>
      <c r="J1" s="524"/>
      <c r="K1" s="524"/>
      <c r="L1" s="524"/>
      <c r="M1" s="524"/>
      <c r="N1" s="524"/>
      <c r="O1" s="524"/>
      <c r="P1" s="524"/>
      <c r="Q1" s="524"/>
      <c r="R1" s="524"/>
      <c r="S1" s="524"/>
      <c r="T1" s="524"/>
      <c r="U1" s="524"/>
      <c r="V1" s="524"/>
      <c r="W1" s="524"/>
      <c r="X1" s="524"/>
      <c r="Y1" s="524"/>
      <c r="Z1" s="524"/>
      <c r="AA1" s="524"/>
      <c r="AB1" s="524"/>
      <c r="AC1" s="524"/>
      <c r="AD1" s="524"/>
      <c r="AE1" s="524"/>
      <c r="AF1" s="524"/>
      <c r="AG1" s="524"/>
      <c r="AH1" s="524"/>
    </row>
    <row r="2" spans="1:42" ht="9" customHeight="1" x14ac:dyDescent="0.3">
      <c r="A2" s="525" t="s">
        <v>793</v>
      </c>
      <c r="B2" s="525"/>
      <c r="C2" s="525"/>
      <c r="D2" s="525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1"/>
      <c r="AE2" s="301"/>
      <c r="AF2" s="301"/>
      <c r="AG2" s="301"/>
      <c r="AH2" s="301"/>
    </row>
    <row r="3" spans="1:42" ht="9" customHeight="1" x14ac:dyDescent="0.35">
      <c r="A3" s="512" t="s">
        <v>792</v>
      </c>
      <c r="B3" s="512"/>
      <c r="C3" s="512"/>
      <c r="D3" s="512"/>
      <c r="E3" s="512"/>
      <c r="F3" s="512"/>
      <c r="G3" s="512"/>
      <c r="H3" s="512"/>
      <c r="I3" s="512"/>
      <c r="J3" s="512"/>
      <c r="K3" s="512"/>
      <c r="L3" s="512"/>
      <c r="M3" s="512"/>
      <c r="N3" s="512"/>
      <c r="O3" s="512"/>
      <c r="P3" s="512"/>
      <c r="Q3" s="512"/>
      <c r="R3" s="512"/>
      <c r="S3" s="512"/>
      <c r="T3" s="512"/>
      <c r="U3" s="512"/>
      <c r="V3" s="512"/>
      <c r="W3" s="512"/>
      <c r="X3" s="512"/>
      <c r="Y3" s="512"/>
      <c r="Z3" s="512"/>
      <c r="AA3" s="512"/>
      <c r="AB3" s="512"/>
      <c r="AC3" s="512"/>
      <c r="AD3" s="512"/>
      <c r="AE3" s="512"/>
      <c r="AF3" s="512"/>
      <c r="AG3" s="512"/>
      <c r="AH3" s="512"/>
    </row>
    <row r="4" spans="1:42" ht="9" customHeight="1" x14ac:dyDescent="0.35">
      <c r="A4" s="512" t="s">
        <v>791</v>
      </c>
      <c r="B4" s="512"/>
      <c r="C4" s="512"/>
      <c r="D4" s="512"/>
      <c r="E4" s="512"/>
      <c r="F4" s="512"/>
      <c r="G4" s="512"/>
      <c r="H4" s="512"/>
      <c r="I4" s="512"/>
      <c r="J4" s="512"/>
      <c r="K4" s="512"/>
      <c r="L4" s="512"/>
      <c r="M4" s="512"/>
      <c r="N4" s="512"/>
      <c r="O4" s="512"/>
      <c r="P4" s="512"/>
      <c r="Q4" s="512"/>
      <c r="R4" s="512"/>
      <c r="S4" s="512"/>
      <c r="T4" s="512"/>
      <c r="U4" s="512"/>
      <c r="V4" s="512"/>
      <c r="W4" s="512"/>
      <c r="X4" s="512"/>
      <c r="Y4" s="512"/>
      <c r="Z4" s="512"/>
      <c r="AA4" s="512"/>
      <c r="AB4" s="512"/>
      <c r="AC4" s="512"/>
      <c r="AD4" s="512"/>
      <c r="AE4" s="512"/>
      <c r="AF4" s="512"/>
      <c r="AG4" s="512"/>
      <c r="AH4" s="512"/>
    </row>
    <row r="5" spans="1:42" ht="20.25" customHeight="1" x14ac:dyDescent="0.35">
      <c r="A5" s="513" t="s">
        <v>790</v>
      </c>
      <c r="B5" s="513"/>
      <c r="C5" s="513"/>
      <c r="D5" s="514"/>
      <c r="E5" s="515" t="s">
        <v>789</v>
      </c>
      <c r="F5" s="516"/>
      <c r="G5" s="516"/>
      <c r="H5" s="516"/>
      <c r="I5" s="516"/>
      <c r="J5" s="517"/>
      <c r="K5" s="515" t="s">
        <v>788</v>
      </c>
      <c r="L5" s="516"/>
      <c r="M5" s="516"/>
      <c r="N5" s="516"/>
      <c r="O5" s="516"/>
      <c r="P5" s="516"/>
      <c r="Q5" s="516"/>
      <c r="R5" s="516"/>
      <c r="S5" s="517"/>
      <c r="T5" s="518" t="s">
        <v>787</v>
      </c>
      <c r="U5" s="519"/>
      <c r="V5" s="519"/>
      <c r="W5" s="519"/>
      <c r="X5" s="519"/>
      <c r="Y5" s="520"/>
      <c r="Z5" s="521" t="s">
        <v>786</v>
      </c>
      <c r="AA5" s="522"/>
      <c r="AB5" s="522"/>
      <c r="AC5" s="522"/>
      <c r="AD5" s="523"/>
      <c r="AE5" s="518" t="s">
        <v>785</v>
      </c>
      <c r="AF5" s="519"/>
      <c r="AG5" s="519"/>
      <c r="AH5" s="519"/>
    </row>
    <row r="6" spans="1:42" ht="9.75" customHeight="1" x14ac:dyDescent="0.35">
      <c r="A6" s="509" t="s">
        <v>784</v>
      </c>
      <c r="B6" s="509"/>
      <c r="C6" s="509"/>
      <c r="D6" s="509"/>
      <c r="E6" s="472" t="s">
        <v>767</v>
      </c>
      <c r="F6" s="472"/>
      <c r="G6" s="472"/>
      <c r="H6" s="472"/>
      <c r="I6" s="472"/>
      <c r="J6" s="473"/>
      <c r="K6" s="474" t="s">
        <v>766</v>
      </c>
      <c r="L6" s="475"/>
      <c r="M6" s="475"/>
      <c r="N6" s="475"/>
      <c r="O6" s="475"/>
      <c r="P6" s="475"/>
      <c r="Q6" s="475"/>
      <c r="R6" s="475"/>
      <c r="S6" s="476"/>
      <c r="T6" s="477">
        <v>2.35E-2</v>
      </c>
      <c r="U6" s="478"/>
      <c r="V6" s="478"/>
      <c r="W6" s="478"/>
      <c r="X6" s="478"/>
      <c r="Y6" s="479"/>
      <c r="Z6" s="477">
        <v>1.6500000000000001E-2</v>
      </c>
      <c r="AA6" s="478"/>
      <c r="AB6" s="478"/>
      <c r="AC6" s="478"/>
      <c r="AD6" s="479"/>
      <c r="AE6" s="477">
        <v>1.7500000000000002E-2</v>
      </c>
      <c r="AF6" s="478"/>
      <c r="AG6" s="478"/>
      <c r="AH6" s="479"/>
    </row>
    <row r="7" spans="1:42" ht="9.75" customHeight="1" x14ac:dyDescent="0.35">
      <c r="A7" s="510"/>
      <c r="B7" s="510"/>
      <c r="C7" s="510"/>
      <c r="D7" s="510"/>
      <c r="E7" s="480" t="s">
        <v>749</v>
      </c>
      <c r="F7" s="480"/>
      <c r="G7" s="480"/>
      <c r="H7" s="480"/>
      <c r="I7" s="480"/>
      <c r="J7" s="481"/>
      <c r="K7" s="482" t="s">
        <v>748</v>
      </c>
      <c r="L7" s="483"/>
      <c r="M7" s="483"/>
      <c r="N7" s="483"/>
      <c r="O7" s="483"/>
      <c r="P7" s="483"/>
      <c r="Q7" s="483"/>
      <c r="R7" s="483"/>
      <c r="S7" s="484"/>
      <c r="T7" s="485">
        <v>2.3E-2</v>
      </c>
      <c r="U7" s="486"/>
      <c r="V7" s="486"/>
      <c r="W7" s="486"/>
      <c r="X7" s="486"/>
      <c r="Y7" s="487"/>
      <c r="Z7" s="485">
        <v>2.1499999999999998E-2</v>
      </c>
      <c r="AA7" s="486"/>
      <c r="AB7" s="486"/>
      <c r="AC7" s="486"/>
      <c r="AD7" s="487"/>
      <c r="AE7" s="485">
        <v>0.01</v>
      </c>
      <c r="AF7" s="486"/>
      <c r="AG7" s="486"/>
      <c r="AH7" s="487"/>
    </row>
    <row r="8" spans="1:42" ht="9.75" customHeight="1" x14ac:dyDescent="0.35">
      <c r="A8" s="510"/>
      <c r="B8" s="510"/>
      <c r="C8" s="510"/>
      <c r="D8" s="510"/>
      <c r="E8" s="480" t="s">
        <v>765</v>
      </c>
      <c r="F8" s="480"/>
      <c r="G8" s="480"/>
      <c r="H8" s="480"/>
      <c r="I8" s="480"/>
      <c r="J8" s="481"/>
      <c r="K8" s="482" t="s">
        <v>783</v>
      </c>
      <c r="L8" s="483"/>
      <c r="M8" s="483"/>
      <c r="N8" s="483"/>
      <c r="O8" s="483"/>
      <c r="P8" s="483"/>
      <c r="Q8" s="483"/>
      <c r="R8" s="483"/>
      <c r="S8" s="484"/>
      <c r="T8" s="485">
        <v>2.2499999999999999E-2</v>
      </c>
      <c r="U8" s="486"/>
      <c r="V8" s="486"/>
      <c r="W8" s="486"/>
      <c r="X8" s="486"/>
      <c r="Y8" s="487"/>
      <c r="Z8" s="485">
        <v>0.02</v>
      </c>
      <c r="AA8" s="486"/>
      <c r="AB8" s="486"/>
      <c r="AC8" s="486"/>
      <c r="AD8" s="487"/>
      <c r="AE8" s="485">
        <v>0.02</v>
      </c>
      <c r="AF8" s="486"/>
      <c r="AG8" s="486"/>
      <c r="AH8" s="487"/>
    </row>
    <row r="9" spans="1:42" ht="9.75" customHeight="1" x14ac:dyDescent="0.35">
      <c r="A9" s="510"/>
      <c r="B9" s="510"/>
      <c r="C9" s="510"/>
      <c r="D9" s="510"/>
      <c r="E9" s="480" t="s">
        <v>758</v>
      </c>
      <c r="F9" s="480"/>
      <c r="G9" s="480"/>
      <c r="H9" s="480"/>
      <c r="I9" s="480"/>
      <c r="J9" s="481"/>
      <c r="K9" s="482" t="s">
        <v>757</v>
      </c>
      <c r="L9" s="483"/>
      <c r="M9" s="483"/>
      <c r="N9" s="483"/>
      <c r="O9" s="483"/>
      <c r="P9" s="483"/>
      <c r="Q9" s="483"/>
      <c r="R9" s="483"/>
      <c r="S9" s="484"/>
      <c r="T9" s="485">
        <v>2.2499999999999999E-2</v>
      </c>
      <c r="U9" s="486"/>
      <c r="V9" s="486"/>
      <c r="W9" s="486"/>
      <c r="X9" s="486"/>
      <c r="Y9" s="487"/>
      <c r="Z9" s="485">
        <v>0.02</v>
      </c>
      <c r="AA9" s="486"/>
      <c r="AB9" s="486"/>
      <c r="AC9" s="486"/>
      <c r="AD9" s="487"/>
      <c r="AE9" s="485">
        <v>7.4999999999999997E-3</v>
      </c>
      <c r="AF9" s="486"/>
      <c r="AG9" s="486"/>
      <c r="AH9" s="487"/>
      <c r="AP9" s="90"/>
    </row>
    <row r="10" spans="1:42" ht="9.75" customHeight="1" x14ac:dyDescent="0.35">
      <c r="A10" s="510"/>
      <c r="B10" s="510"/>
      <c r="C10" s="510"/>
      <c r="D10" s="510"/>
      <c r="E10" s="480" t="s">
        <v>747</v>
      </c>
      <c r="F10" s="480"/>
      <c r="G10" s="480"/>
      <c r="H10" s="480"/>
      <c r="I10" s="480"/>
      <c r="J10" s="481"/>
      <c r="K10" s="482" t="s">
        <v>759</v>
      </c>
      <c r="L10" s="483"/>
      <c r="M10" s="483"/>
      <c r="N10" s="483"/>
      <c r="O10" s="483"/>
      <c r="P10" s="483"/>
      <c r="Q10" s="483"/>
      <c r="R10" s="483"/>
      <c r="S10" s="484"/>
      <c r="T10" s="485">
        <v>2.1999999999999999E-2</v>
      </c>
      <c r="U10" s="486"/>
      <c r="V10" s="486"/>
      <c r="W10" s="486"/>
      <c r="X10" s="486"/>
      <c r="Y10" s="487"/>
      <c r="Z10" s="485">
        <v>2.0500000000000001E-2</v>
      </c>
      <c r="AA10" s="486"/>
      <c r="AB10" s="486"/>
      <c r="AC10" s="486"/>
      <c r="AD10" s="487"/>
      <c r="AE10" s="485">
        <v>0.01</v>
      </c>
      <c r="AF10" s="486"/>
      <c r="AG10" s="486"/>
      <c r="AH10" s="487"/>
    </row>
    <row r="11" spans="1:42" ht="9.75" customHeight="1" x14ac:dyDescent="0.35">
      <c r="A11" s="510"/>
      <c r="B11" s="510"/>
      <c r="C11" s="510"/>
      <c r="D11" s="510"/>
      <c r="E11" s="480" t="s">
        <v>742</v>
      </c>
      <c r="F11" s="480"/>
      <c r="G11" s="480"/>
      <c r="H11" s="480"/>
      <c r="I11" s="480"/>
      <c r="J11" s="481"/>
      <c r="K11" s="482" t="s">
        <v>741</v>
      </c>
      <c r="L11" s="483"/>
      <c r="M11" s="483"/>
      <c r="N11" s="483"/>
      <c r="O11" s="483"/>
      <c r="P11" s="483"/>
      <c r="Q11" s="483"/>
      <c r="R11" s="483"/>
      <c r="S11" s="484"/>
      <c r="T11" s="485">
        <v>2.1499999999999998E-2</v>
      </c>
      <c r="U11" s="486"/>
      <c r="V11" s="486"/>
      <c r="W11" s="486"/>
      <c r="X11" s="486"/>
      <c r="Y11" s="487"/>
      <c r="Z11" s="485">
        <v>2.0500000000000001E-2</v>
      </c>
      <c r="AA11" s="486"/>
      <c r="AB11" s="486"/>
      <c r="AC11" s="486"/>
      <c r="AD11" s="487"/>
      <c r="AE11" s="485">
        <v>1.4999999999999999E-2</v>
      </c>
      <c r="AF11" s="486"/>
      <c r="AG11" s="486"/>
      <c r="AH11" s="487"/>
    </row>
    <row r="12" spans="1:42" ht="9.75" customHeight="1" x14ac:dyDescent="0.35">
      <c r="A12" s="510"/>
      <c r="B12" s="510"/>
      <c r="C12" s="510"/>
      <c r="D12" s="510"/>
      <c r="E12" s="480" t="s">
        <v>777</v>
      </c>
      <c r="F12" s="480"/>
      <c r="G12" s="480"/>
      <c r="H12" s="480"/>
      <c r="I12" s="480"/>
      <c r="J12" s="481"/>
      <c r="K12" s="482" t="s">
        <v>782</v>
      </c>
      <c r="L12" s="483"/>
      <c r="M12" s="483"/>
      <c r="N12" s="483"/>
      <c r="O12" s="483"/>
      <c r="P12" s="483"/>
      <c r="Q12" s="483"/>
      <c r="R12" s="483"/>
      <c r="S12" s="484"/>
      <c r="T12" s="485">
        <v>2.1499999999999998E-2</v>
      </c>
      <c r="U12" s="486"/>
      <c r="V12" s="486"/>
      <c r="W12" s="486"/>
      <c r="X12" s="486"/>
      <c r="Y12" s="487"/>
      <c r="Z12" s="485">
        <v>2.1499999999999998E-2</v>
      </c>
      <c r="AA12" s="486"/>
      <c r="AB12" s="486"/>
      <c r="AC12" s="486"/>
      <c r="AD12" s="487"/>
      <c r="AE12" s="485">
        <v>1.7999999999999999E-2</v>
      </c>
      <c r="AF12" s="486"/>
      <c r="AG12" s="486"/>
      <c r="AH12" s="487"/>
    </row>
    <row r="13" spans="1:42" ht="9.75" customHeight="1" x14ac:dyDescent="0.35">
      <c r="A13" s="510"/>
      <c r="B13" s="510"/>
      <c r="C13" s="510"/>
      <c r="D13" s="510"/>
      <c r="E13" s="480" t="s">
        <v>744</v>
      </c>
      <c r="F13" s="480"/>
      <c r="G13" s="480"/>
      <c r="H13" s="480"/>
      <c r="I13" s="480"/>
      <c r="J13" s="481"/>
      <c r="K13" s="482" t="s">
        <v>743</v>
      </c>
      <c r="L13" s="483"/>
      <c r="M13" s="483"/>
      <c r="N13" s="483"/>
      <c r="O13" s="483"/>
      <c r="P13" s="483"/>
      <c r="Q13" s="483"/>
      <c r="R13" s="483"/>
      <c r="S13" s="484"/>
      <c r="T13" s="485">
        <v>2.1000000000000001E-2</v>
      </c>
      <c r="U13" s="486"/>
      <c r="V13" s="486"/>
      <c r="W13" s="486"/>
      <c r="X13" s="486"/>
      <c r="Y13" s="487"/>
      <c r="Z13" s="485">
        <v>2.1000000000000001E-2</v>
      </c>
      <c r="AA13" s="486"/>
      <c r="AB13" s="486"/>
      <c r="AC13" s="486"/>
      <c r="AD13" s="487"/>
      <c r="AE13" s="485">
        <v>0.02</v>
      </c>
      <c r="AF13" s="486"/>
      <c r="AG13" s="486"/>
      <c r="AH13" s="487"/>
    </row>
    <row r="14" spans="1:42" ht="9.75" customHeight="1" x14ac:dyDescent="0.35">
      <c r="A14" s="510"/>
      <c r="B14" s="510"/>
      <c r="C14" s="510"/>
      <c r="D14" s="510"/>
      <c r="E14" s="480" t="s">
        <v>747</v>
      </c>
      <c r="F14" s="480"/>
      <c r="G14" s="480"/>
      <c r="H14" s="480"/>
      <c r="I14" s="480"/>
      <c r="J14" s="481"/>
      <c r="K14" s="482" t="s">
        <v>746</v>
      </c>
      <c r="L14" s="483"/>
      <c r="M14" s="483"/>
      <c r="N14" s="483"/>
      <c r="O14" s="483"/>
      <c r="P14" s="483"/>
      <c r="Q14" s="483"/>
      <c r="R14" s="483"/>
      <c r="S14" s="484"/>
      <c r="T14" s="485">
        <v>0.02</v>
      </c>
      <c r="U14" s="486"/>
      <c r="V14" s="486"/>
      <c r="W14" s="486"/>
      <c r="X14" s="486"/>
      <c r="Y14" s="487"/>
      <c r="Z14" s="485">
        <v>1.7999999999999999E-2</v>
      </c>
      <c r="AA14" s="486"/>
      <c r="AB14" s="486"/>
      <c r="AC14" s="486"/>
      <c r="AD14" s="487"/>
      <c r="AE14" s="485">
        <v>0.01</v>
      </c>
      <c r="AF14" s="486"/>
      <c r="AG14" s="486"/>
      <c r="AH14" s="487"/>
    </row>
    <row r="15" spans="1:42" ht="9.75" customHeight="1" x14ac:dyDescent="0.35">
      <c r="A15" s="510"/>
      <c r="B15" s="510"/>
      <c r="C15" s="510"/>
      <c r="D15" s="510"/>
      <c r="E15" s="480" t="s">
        <v>735</v>
      </c>
      <c r="F15" s="480"/>
      <c r="G15" s="480"/>
      <c r="H15" s="480"/>
      <c r="I15" s="480"/>
      <c r="J15" s="481"/>
      <c r="K15" s="482" t="s">
        <v>781</v>
      </c>
      <c r="L15" s="483"/>
      <c r="M15" s="483"/>
      <c r="N15" s="483"/>
      <c r="O15" s="483"/>
      <c r="P15" s="483"/>
      <c r="Q15" s="483"/>
      <c r="R15" s="483"/>
      <c r="S15" s="484"/>
      <c r="T15" s="485">
        <v>1.95E-2</v>
      </c>
      <c r="U15" s="486"/>
      <c r="V15" s="486"/>
      <c r="W15" s="486"/>
      <c r="X15" s="486"/>
      <c r="Y15" s="487"/>
      <c r="Z15" s="485">
        <v>1.6E-2</v>
      </c>
      <c r="AA15" s="486"/>
      <c r="AB15" s="486"/>
      <c r="AC15" s="486"/>
      <c r="AD15" s="487"/>
      <c r="AE15" s="485">
        <v>1.4999999999999999E-2</v>
      </c>
      <c r="AF15" s="486"/>
      <c r="AG15" s="486"/>
      <c r="AH15" s="487"/>
    </row>
    <row r="16" spans="1:42" ht="9.75" customHeight="1" x14ac:dyDescent="0.35">
      <c r="A16" s="511"/>
      <c r="B16" s="511"/>
      <c r="C16" s="511"/>
      <c r="D16" s="511"/>
      <c r="E16" s="489" t="s">
        <v>756</v>
      </c>
      <c r="F16" s="489"/>
      <c r="G16" s="489"/>
      <c r="H16" s="489"/>
      <c r="I16" s="489"/>
      <c r="J16" s="490"/>
      <c r="K16" s="491" t="s">
        <v>755</v>
      </c>
      <c r="L16" s="492"/>
      <c r="M16" s="492"/>
      <c r="N16" s="492"/>
      <c r="O16" s="492"/>
      <c r="P16" s="492"/>
      <c r="Q16" s="492"/>
      <c r="R16" s="492"/>
      <c r="S16" s="493"/>
      <c r="T16" s="494">
        <v>1.2999999999999999E-2</v>
      </c>
      <c r="U16" s="495"/>
      <c r="V16" s="495"/>
      <c r="W16" s="495"/>
      <c r="X16" s="495"/>
      <c r="Y16" s="496"/>
      <c r="Z16" s="494">
        <v>1.15E-2</v>
      </c>
      <c r="AA16" s="495"/>
      <c r="AB16" s="495"/>
      <c r="AC16" s="495"/>
      <c r="AD16" s="496"/>
      <c r="AE16" s="494">
        <v>1.2999999999999999E-2</v>
      </c>
      <c r="AF16" s="495"/>
      <c r="AG16" s="495"/>
      <c r="AH16" s="496"/>
    </row>
    <row r="17" spans="1:34" ht="9.75" customHeight="1" x14ac:dyDescent="0.35">
      <c r="A17" s="509" t="s">
        <v>780</v>
      </c>
      <c r="B17" s="509"/>
      <c r="C17" s="509"/>
      <c r="D17" s="509"/>
      <c r="E17" s="472" t="s">
        <v>731</v>
      </c>
      <c r="F17" s="472"/>
      <c r="G17" s="472"/>
      <c r="H17" s="472"/>
      <c r="I17" s="472"/>
      <c r="J17" s="473"/>
      <c r="K17" s="474" t="s">
        <v>738</v>
      </c>
      <c r="L17" s="475"/>
      <c r="M17" s="475"/>
      <c r="N17" s="475"/>
      <c r="O17" s="475"/>
      <c r="P17" s="475"/>
      <c r="Q17" s="475"/>
      <c r="R17" s="475"/>
      <c r="S17" s="476"/>
      <c r="T17" s="477">
        <v>2.2499999999999999E-2</v>
      </c>
      <c r="U17" s="478"/>
      <c r="V17" s="478"/>
      <c r="W17" s="478"/>
      <c r="X17" s="478"/>
      <c r="Y17" s="479"/>
      <c r="Z17" s="477">
        <v>1.95E-2</v>
      </c>
      <c r="AA17" s="478"/>
      <c r="AB17" s="478"/>
      <c r="AC17" s="478"/>
      <c r="AD17" s="479"/>
      <c r="AE17" s="477">
        <v>1.4999999999999999E-2</v>
      </c>
      <c r="AF17" s="478"/>
      <c r="AG17" s="478"/>
      <c r="AH17" s="479"/>
    </row>
    <row r="18" spans="1:34" ht="9.75" customHeight="1" x14ac:dyDescent="0.35">
      <c r="A18" s="510"/>
      <c r="B18" s="510"/>
      <c r="C18" s="510"/>
      <c r="D18" s="510"/>
      <c r="E18" s="480" t="s">
        <v>747</v>
      </c>
      <c r="F18" s="480"/>
      <c r="G18" s="480"/>
      <c r="H18" s="480"/>
      <c r="I18" s="480"/>
      <c r="J18" s="481"/>
      <c r="K18" s="482" t="s">
        <v>759</v>
      </c>
      <c r="L18" s="483"/>
      <c r="M18" s="483"/>
      <c r="N18" s="483"/>
      <c r="O18" s="483"/>
      <c r="P18" s="483"/>
      <c r="Q18" s="483"/>
      <c r="R18" s="483"/>
      <c r="S18" s="484"/>
      <c r="T18" s="485">
        <v>2.2499999999999999E-2</v>
      </c>
      <c r="U18" s="486"/>
      <c r="V18" s="486"/>
      <c r="W18" s="486"/>
      <c r="X18" s="486"/>
      <c r="Y18" s="487"/>
      <c r="Z18" s="485">
        <v>2.1499999999999998E-2</v>
      </c>
      <c r="AA18" s="486"/>
      <c r="AB18" s="486"/>
      <c r="AC18" s="486"/>
      <c r="AD18" s="487"/>
      <c r="AE18" s="485">
        <v>1.9E-2</v>
      </c>
      <c r="AF18" s="486"/>
      <c r="AG18" s="486"/>
      <c r="AH18" s="487"/>
    </row>
    <row r="19" spans="1:34" ht="9.75" customHeight="1" x14ac:dyDescent="0.35">
      <c r="A19" s="510"/>
      <c r="B19" s="510"/>
      <c r="C19" s="510"/>
      <c r="D19" s="510"/>
      <c r="E19" s="480" t="s">
        <v>758</v>
      </c>
      <c r="F19" s="480"/>
      <c r="G19" s="480"/>
      <c r="H19" s="480"/>
      <c r="I19" s="480"/>
      <c r="J19" s="481"/>
      <c r="K19" s="482" t="s">
        <v>757</v>
      </c>
      <c r="L19" s="483"/>
      <c r="M19" s="483"/>
      <c r="N19" s="483"/>
      <c r="O19" s="483"/>
      <c r="P19" s="483"/>
      <c r="Q19" s="483"/>
      <c r="R19" s="483"/>
      <c r="S19" s="484"/>
      <c r="T19" s="485">
        <v>2.2499999999999999E-2</v>
      </c>
      <c r="U19" s="486"/>
      <c r="V19" s="486"/>
      <c r="W19" s="486"/>
      <c r="X19" s="486"/>
      <c r="Y19" s="487"/>
      <c r="Z19" s="485">
        <v>0.02</v>
      </c>
      <c r="AA19" s="486"/>
      <c r="AB19" s="486"/>
      <c r="AC19" s="486"/>
      <c r="AD19" s="487"/>
      <c r="AE19" s="485">
        <v>0.01</v>
      </c>
      <c r="AF19" s="486"/>
      <c r="AG19" s="486"/>
      <c r="AH19" s="487"/>
    </row>
    <row r="20" spans="1:34" ht="9.75" customHeight="1" x14ac:dyDescent="0.35">
      <c r="A20" s="510"/>
      <c r="B20" s="510"/>
      <c r="C20" s="510"/>
      <c r="D20" s="510"/>
      <c r="E20" s="480" t="s">
        <v>747</v>
      </c>
      <c r="F20" s="480"/>
      <c r="G20" s="480"/>
      <c r="H20" s="480"/>
      <c r="I20" s="480"/>
      <c r="J20" s="481"/>
      <c r="K20" s="482" t="s">
        <v>746</v>
      </c>
      <c r="L20" s="483"/>
      <c r="M20" s="483"/>
      <c r="N20" s="483"/>
      <c r="O20" s="483"/>
      <c r="P20" s="483"/>
      <c r="Q20" s="483"/>
      <c r="R20" s="483"/>
      <c r="S20" s="484"/>
      <c r="T20" s="485">
        <v>2.1000000000000001E-2</v>
      </c>
      <c r="U20" s="486"/>
      <c r="V20" s="486"/>
      <c r="W20" s="486"/>
      <c r="X20" s="486"/>
      <c r="Y20" s="487"/>
      <c r="Z20" s="485">
        <v>1.9E-2</v>
      </c>
      <c r="AA20" s="486"/>
      <c r="AB20" s="486"/>
      <c r="AC20" s="486"/>
      <c r="AD20" s="487"/>
      <c r="AE20" s="485">
        <v>1.9E-2</v>
      </c>
      <c r="AF20" s="486"/>
      <c r="AG20" s="486"/>
      <c r="AH20" s="487"/>
    </row>
    <row r="21" spans="1:34" ht="9.75" customHeight="1" x14ac:dyDescent="0.35">
      <c r="A21" s="511"/>
      <c r="B21" s="511"/>
      <c r="C21" s="511"/>
      <c r="D21" s="511"/>
      <c r="E21" s="489" t="s">
        <v>733</v>
      </c>
      <c r="F21" s="489"/>
      <c r="G21" s="489"/>
      <c r="H21" s="489"/>
      <c r="I21" s="489"/>
      <c r="J21" s="490"/>
      <c r="K21" s="491" t="s">
        <v>732</v>
      </c>
      <c r="L21" s="492"/>
      <c r="M21" s="492"/>
      <c r="N21" s="492"/>
      <c r="O21" s="492"/>
      <c r="P21" s="492"/>
      <c r="Q21" s="492"/>
      <c r="R21" s="492"/>
      <c r="S21" s="493"/>
      <c r="T21" s="494">
        <v>1.6500000000000001E-2</v>
      </c>
      <c r="U21" s="495"/>
      <c r="V21" s="495"/>
      <c r="W21" s="495"/>
      <c r="X21" s="495"/>
      <c r="Y21" s="496"/>
      <c r="Z21" s="494">
        <v>1.6500000000000001E-2</v>
      </c>
      <c r="AA21" s="495"/>
      <c r="AB21" s="495"/>
      <c r="AC21" s="495"/>
      <c r="AD21" s="496"/>
      <c r="AE21" s="494">
        <v>0.02</v>
      </c>
      <c r="AF21" s="495"/>
      <c r="AG21" s="495"/>
      <c r="AH21" s="496"/>
    </row>
    <row r="22" spans="1:34" ht="9.75" customHeight="1" x14ac:dyDescent="0.35">
      <c r="A22" s="509" t="s">
        <v>779</v>
      </c>
      <c r="B22" s="509"/>
      <c r="C22" s="509"/>
      <c r="D22" s="509"/>
      <c r="E22" s="472" t="s">
        <v>767</v>
      </c>
      <c r="F22" s="472"/>
      <c r="G22" s="472"/>
      <c r="H22" s="472"/>
      <c r="I22" s="472"/>
      <c r="J22" s="473"/>
      <c r="K22" s="474" t="s">
        <v>766</v>
      </c>
      <c r="L22" s="475"/>
      <c r="M22" s="475"/>
      <c r="N22" s="475"/>
      <c r="O22" s="475"/>
      <c r="P22" s="475"/>
      <c r="Q22" s="475"/>
      <c r="R22" s="475"/>
      <c r="S22" s="476"/>
      <c r="T22" s="477">
        <v>2.8000000000000001E-2</v>
      </c>
      <c r="U22" s="478"/>
      <c r="V22" s="478"/>
      <c r="W22" s="478"/>
      <c r="X22" s="478"/>
      <c r="Y22" s="479"/>
      <c r="Z22" s="477">
        <v>2.1999999999999999E-2</v>
      </c>
      <c r="AA22" s="478"/>
      <c r="AB22" s="478"/>
      <c r="AC22" s="478"/>
      <c r="AD22" s="479"/>
      <c r="AE22" s="477">
        <v>2.5000000000000001E-2</v>
      </c>
      <c r="AF22" s="478"/>
      <c r="AG22" s="478"/>
      <c r="AH22" s="479"/>
    </row>
    <row r="23" spans="1:34" ht="9.75" customHeight="1" x14ac:dyDescent="0.35">
      <c r="A23" s="510"/>
      <c r="B23" s="510"/>
      <c r="C23" s="510"/>
      <c r="D23" s="510"/>
      <c r="E23" s="480" t="s">
        <v>737</v>
      </c>
      <c r="F23" s="480"/>
      <c r="G23" s="480"/>
      <c r="H23" s="480"/>
      <c r="I23" s="480"/>
      <c r="J23" s="481"/>
      <c r="K23" s="482" t="s">
        <v>736</v>
      </c>
      <c r="L23" s="483"/>
      <c r="M23" s="483"/>
      <c r="N23" s="483"/>
      <c r="O23" s="483"/>
      <c r="P23" s="483"/>
      <c r="Q23" s="483"/>
      <c r="R23" s="483"/>
      <c r="S23" s="484"/>
      <c r="T23" s="485">
        <v>2.5000000000000001E-2</v>
      </c>
      <c r="U23" s="486"/>
      <c r="V23" s="486"/>
      <c r="W23" s="486"/>
      <c r="X23" s="486"/>
      <c r="Y23" s="487"/>
      <c r="Z23" s="485">
        <v>0.02</v>
      </c>
      <c r="AA23" s="486"/>
      <c r="AB23" s="486"/>
      <c r="AC23" s="486"/>
      <c r="AD23" s="487"/>
      <c r="AE23" s="485">
        <v>0.02</v>
      </c>
      <c r="AF23" s="486"/>
      <c r="AG23" s="486"/>
      <c r="AH23" s="487"/>
    </row>
    <row r="24" spans="1:34" ht="9.75" customHeight="1" x14ac:dyDescent="0.35">
      <c r="A24" s="510"/>
      <c r="B24" s="510"/>
      <c r="C24" s="510"/>
      <c r="D24" s="510"/>
      <c r="E24" s="480" t="s">
        <v>765</v>
      </c>
      <c r="F24" s="480"/>
      <c r="G24" s="480"/>
      <c r="H24" s="480"/>
      <c r="I24" s="480"/>
      <c r="J24" s="481"/>
      <c r="K24" s="482" t="s">
        <v>778</v>
      </c>
      <c r="L24" s="483"/>
      <c r="M24" s="483"/>
      <c r="N24" s="483"/>
      <c r="O24" s="483"/>
      <c r="P24" s="483"/>
      <c r="Q24" s="483"/>
      <c r="R24" s="483"/>
      <c r="S24" s="484"/>
      <c r="T24" s="485">
        <v>2.5000000000000001E-2</v>
      </c>
      <c r="U24" s="486"/>
      <c r="V24" s="486"/>
      <c r="W24" s="486"/>
      <c r="X24" s="486"/>
      <c r="Y24" s="487"/>
      <c r="Z24" s="485">
        <v>2.35E-2</v>
      </c>
      <c r="AA24" s="486"/>
      <c r="AB24" s="486"/>
      <c r="AC24" s="486"/>
      <c r="AD24" s="487"/>
      <c r="AE24" s="485">
        <v>2.5000000000000001E-2</v>
      </c>
      <c r="AF24" s="486"/>
      <c r="AG24" s="486"/>
      <c r="AH24" s="487"/>
    </row>
    <row r="25" spans="1:34" ht="9.75" customHeight="1" x14ac:dyDescent="0.35">
      <c r="A25" s="510"/>
      <c r="B25" s="510"/>
      <c r="C25" s="510"/>
      <c r="D25" s="510"/>
      <c r="E25" s="480" t="s">
        <v>777</v>
      </c>
      <c r="F25" s="480"/>
      <c r="G25" s="480"/>
      <c r="H25" s="480"/>
      <c r="I25" s="480"/>
      <c r="J25" s="481"/>
      <c r="K25" s="482" t="s">
        <v>776</v>
      </c>
      <c r="L25" s="483"/>
      <c r="M25" s="483"/>
      <c r="N25" s="483"/>
      <c r="O25" s="483"/>
      <c r="P25" s="483"/>
      <c r="Q25" s="483"/>
      <c r="R25" s="483"/>
      <c r="S25" s="484"/>
      <c r="T25" s="485">
        <v>2.5000000000000001E-2</v>
      </c>
      <c r="U25" s="486"/>
      <c r="V25" s="486"/>
      <c r="W25" s="486"/>
      <c r="X25" s="486"/>
      <c r="Y25" s="487"/>
      <c r="Z25" s="485">
        <v>2.5000000000000001E-2</v>
      </c>
      <c r="AA25" s="486"/>
      <c r="AB25" s="486"/>
      <c r="AC25" s="486"/>
      <c r="AD25" s="487"/>
      <c r="AE25" s="485">
        <v>2.5000000000000001E-2</v>
      </c>
      <c r="AF25" s="486"/>
      <c r="AG25" s="486"/>
      <c r="AH25" s="487"/>
    </row>
    <row r="26" spans="1:34" ht="9.75" customHeight="1" x14ac:dyDescent="0.35">
      <c r="A26" s="510"/>
      <c r="B26" s="510"/>
      <c r="C26" s="510"/>
      <c r="D26" s="510"/>
      <c r="E26" s="480" t="s">
        <v>742</v>
      </c>
      <c r="F26" s="480"/>
      <c r="G26" s="480"/>
      <c r="H26" s="480"/>
      <c r="I26" s="480"/>
      <c r="J26" s="481"/>
      <c r="K26" s="482" t="s">
        <v>741</v>
      </c>
      <c r="L26" s="483"/>
      <c r="M26" s="483"/>
      <c r="N26" s="483"/>
      <c r="O26" s="483"/>
      <c r="P26" s="483"/>
      <c r="Q26" s="483"/>
      <c r="R26" s="483"/>
      <c r="S26" s="484"/>
      <c r="T26" s="485">
        <v>2.4500000000000001E-2</v>
      </c>
      <c r="U26" s="486"/>
      <c r="V26" s="486"/>
      <c r="W26" s="486"/>
      <c r="X26" s="486"/>
      <c r="Y26" s="487"/>
      <c r="Z26" s="485">
        <v>2.35E-2</v>
      </c>
      <c r="AA26" s="486"/>
      <c r="AB26" s="486"/>
      <c r="AC26" s="486"/>
      <c r="AD26" s="487"/>
      <c r="AE26" s="485">
        <v>0.02</v>
      </c>
      <c r="AF26" s="486"/>
      <c r="AG26" s="486"/>
      <c r="AH26" s="487"/>
    </row>
    <row r="27" spans="1:34" ht="9.75" customHeight="1" x14ac:dyDescent="0.35">
      <c r="A27" s="510"/>
      <c r="B27" s="510"/>
      <c r="C27" s="510"/>
      <c r="D27" s="510"/>
      <c r="E27" s="480" t="s">
        <v>771</v>
      </c>
      <c r="F27" s="480"/>
      <c r="G27" s="480"/>
      <c r="H27" s="480"/>
      <c r="I27" s="480"/>
      <c r="J27" s="481"/>
      <c r="K27" s="482" t="s">
        <v>775</v>
      </c>
      <c r="L27" s="483"/>
      <c r="M27" s="483"/>
      <c r="N27" s="483"/>
      <c r="O27" s="483"/>
      <c r="P27" s="483"/>
      <c r="Q27" s="483"/>
      <c r="R27" s="483"/>
      <c r="S27" s="484"/>
      <c r="T27" s="485">
        <v>2.4E-2</v>
      </c>
      <c r="U27" s="486"/>
      <c r="V27" s="486"/>
      <c r="W27" s="486"/>
      <c r="X27" s="486"/>
      <c r="Y27" s="487"/>
      <c r="Z27" s="485">
        <v>2.0500000000000001E-2</v>
      </c>
      <c r="AA27" s="486"/>
      <c r="AB27" s="486"/>
      <c r="AC27" s="486"/>
      <c r="AD27" s="487"/>
      <c r="AE27" s="485">
        <v>0.02</v>
      </c>
      <c r="AF27" s="486"/>
      <c r="AG27" s="486"/>
      <c r="AH27" s="487"/>
    </row>
    <row r="28" spans="1:34" ht="9.75" customHeight="1" x14ac:dyDescent="0.35">
      <c r="A28" s="510"/>
      <c r="B28" s="510"/>
      <c r="C28" s="510"/>
      <c r="D28" s="510"/>
      <c r="E28" s="480" t="s">
        <v>761</v>
      </c>
      <c r="F28" s="480"/>
      <c r="G28" s="480"/>
      <c r="H28" s="480"/>
      <c r="I28" s="480"/>
      <c r="J28" s="481"/>
      <c r="K28" s="482" t="s">
        <v>774</v>
      </c>
      <c r="L28" s="483"/>
      <c r="M28" s="483"/>
      <c r="N28" s="483"/>
      <c r="O28" s="483"/>
      <c r="P28" s="483"/>
      <c r="Q28" s="483"/>
      <c r="R28" s="483"/>
      <c r="S28" s="484"/>
      <c r="T28" s="485">
        <v>2.4E-2</v>
      </c>
      <c r="U28" s="486"/>
      <c r="V28" s="486"/>
      <c r="W28" s="486"/>
      <c r="X28" s="486"/>
      <c r="Y28" s="487"/>
      <c r="Z28" s="485">
        <v>2.4E-2</v>
      </c>
      <c r="AA28" s="486"/>
      <c r="AB28" s="486"/>
      <c r="AC28" s="486"/>
      <c r="AD28" s="487"/>
      <c r="AE28" s="485">
        <v>2.5000000000000001E-2</v>
      </c>
      <c r="AF28" s="486"/>
      <c r="AG28" s="486"/>
      <c r="AH28" s="487"/>
    </row>
    <row r="29" spans="1:34" ht="9.75" customHeight="1" x14ac:dyDescent="0.35">
      <c r="A29" s="510"/>
      <c r="B29" s="510"/>
      <c r="C29" s="510"/>
      <c r="D29" s="510"/>
      <c r="E29" s="480" t="s">
        <v>744</v>
      </c>
      <c r="F29" s="480"/>
      <c r="G29" s="480"/>
      <c r="H29" s="480"/>
      <c r="I29" s="480"/>
      <c r="J29" s="481"/>
      <c r="K29" s="482" t="s">
        <v>743</v>
      </c>
      <c r="L29" s="483"/>
      <c r="M29" s="483"/>
      <c r="N29" s="483"/>
      <c r="O29" s="483"/>
      <c r="P29" s="483"/>
      <c r="Q29" s="483"/>
      <c r="R29" s="483"/>
      <c r="S29" s="484"/>
      <c r="T29" s="485">
        <v>2.4E-2</v>
      </c>
      <c r="U29" s="486"/>
      <c r="V29" s="486"/>
      <c r="W29" s="486"/>
      <c r="X29" s="486"/>
      <c r="Y29" s="487"/>
      <c r="Z29" s="485">
        <v>2.4E-2</v>
      </c>
      <c r="AA29" s="486"/>
      <c r="AB29" s="486"/>
      <c r="AC29" s="486"/>
      <c r="AD29" s="487"/>
      <c r="AE29" s="485">
        <v>2.5000000000000001E-2</v>
      </c>
      <c r="AF29" s="486"/>
      <c r="AG29" s="486"/>
      <c r="AH29" s="487"/>
    </row>
    <row r="30" spans="1:34" ht="9.75" customHeight="1" x14ac:dyDescent="0.35">
      <c r="A30" s="510"/>
      <c r="B30" s="510"/>
      <c r="C30" s="510"/>
      <c r="D30" s="510"/>
      <c r="E30" s="480" t="s">
        <v>731</v>
      </c>
      <c r="F30" s="480"/>
      <c r="G30" s="480"/>
      <c r="H30" s="480"/>
      <c r="I30" s="480"/>
      <c r="J30" s="481"/>
      <c r="K30" s="482" t="s">
        <v>738</v>
      </c>
      <c r="L30" s="483"/>
      <c r="M30" s="483"/>
      <c r="N30" s="483"/>
      <c r="O30" s="483"/>
      <c r="P30" s="483"/>
      <c r="Q30" s="483"/>
      <c r="R30" s="483"/>
      <c r="S30" s="484"/>
      <c r="T30" s="485">
        <v>2.35E-2</v>
      </c>
      <c r="U30" s="486"/>
      <c r="V30" s="486"/>
      <c r="W30" s="486"/>
      <c r="X30" s="486"/>
      <c r="Y30" s="487"/>
      <c r="Z30" s="485">
        <v>2.0500000000000001E-2</v>
      </c>
      <c r="AA30" s="486"/>
      <c r="AB30" s="486"/>
      <c r="AC30" s="486"/>
      <c r="AD30" s="487"/>
      <c r="AE30" s="485">
        <v>1.4999999999999999E-2</v>
      </c>
      <c r="AF30" s="486"/>
      <c r="AG30" s="486"/>
      <c r="AH30" s="487"/>
    </row>
    <row r="31" spans="1:34" ht="9.75" customHeight="1" x14ac:dyDescent="0.35">
      <c r="A31" s="510"/>
      <c r="B31" s="510"/>
      <c r="C31" s="510"/>
      <c r="D31" s="510"/>
      <c r="E31" s="480" t="s">
        <v>763</v>
      </c>
      <c r="F31" s="480"/>
      <c r="G31" s="480"/>
      <c r="H31" s="480"/>
      <c r="I31" s="480"/>
      <c r="J31" s="481"/>
      <c r="K31" s="482" t="s">
        <v>762</v>
      </c>
      <c r="L31" s="483"/>
      <c r="M31" s="483"/>
      <c r="N31" s="483"/>
      <c r="O31" s="483"/>
      <c r="P31" s="483"/>
      <c r="Q31" s="483"/>
      <c r="R31" s="483"/>
      <c r="S31" s="484"/>
      <c r="T31" s="485">
        <v>2.35E-2</v>
      </c>
      <c r="U31" s="486"/>
      <c r="V31" s="486"/>
      <c r="W31" s="486"/>
      <c r="X31" s="486"/>
      <c r="Y31" s="487"/>
      <c r="Z31" s="485">
        <v>2.35E-2</v>
      </c>
      <c r="AA31" s="486"/>
      <c r="AB31" s="486"/>
      <c r="AC31" s="486"/>
      <c r="AD31" s="487"/>
      <c r="AE31" s="485">
        <v>0.03</v>
      </c>
      <c r="AF31" s="486"/>
      <c r="AG31" s="486"/>
      <c r="AH31" s="487"/>
    </row>
    <row r="32" spans="1:34" ht="9.75" customHeight="1" x14ac:dyDescent="0.35">
      <c r="A32" s="510"/>
      <c r="B32" s="510"/>
      <c r="C32" s="510"/>
      <c r="D32" s="510"/>
      <c r="E32" s="480" t="s">
        <v>735</v>
      </c>
      <c r="F32" s="480"/>
      <c r="G32" s="480"/>
      <c r="H32" s="480"/>
      <c r="I32" s="480"/>
      <c r="J32" s="481"/>
      <c r="K32" s="482" t="s">
        <v>773</v>
      </c>
      <c r="L32" s="483"/>
      <c r="M32" s="483"/>
      <c r="N32" s="483"/>
      <c r="O32" s="483"/>
      <c r="P32" s="483"/>
      <c r="Q32" s="483"/>
      <c r="R32" s="483"/>
      <c r="S32" s="484"/>
      <c r="T32" s="485">
        <v>2.3E-2</v>
      </c>
      <c r="U32" s="486"/>
      <c r="V32" s="486"/>
      <c r="W32" s="486"/>
      <c r="X32" s="486"/>
      <c r="Y32" s="487"/>
      <c r="Z32" s="485">
        <v>0.02</v>
      </c>
      <c r="AA32" s="486"/>
      <c r="AB32" s="486"/>
      <c r="AC32" s="486"/>
      <c r="AD32" s="487"/>
      <c r="AE32" s="485">
        <v>0.02</v>
      </c>
      <c r="AF32" s="486"/>
      <c r="AG32" s="486"/>
      <c r="AH32" s="487"/>
    </row>
    <row r="33" spans="1:34" ht="9.75" customHeight="1" x14ac:dyDescent="0.35">
      <c r="A33" s="510"/>
      <c r="B33" s="510"/>
      <c r="C33" s="510"/>
      <c r="D33" s="510"/>
      <c r="E33" s="480" t="s">
        <v>749</v>
      </c>
      <c r="F33" s="480"/>
      <c r="G33" s="480"/>
      <c r="H33" s="480"/>
      <c r="I33" s="480"/>
      <c r="J33" s="481"/>
      <c r="K33" s="482" t="s">
        <v>748</v>
      </c>
      <c r="L33" s="483"/>
      <c r="M33" s="483"/>
      <c r="N33" s="483"/>
      <c r="O33" s="483"/>
      <c r="P33" s="483"/>
      <c r="Q33" s="483"/>
      <c r="R33" s="483"/>
      <c r="S33" s="484"/>
      <c r="T33" s="485">
        <v>2.3E-2</v>
      </c>
      <c r="U33" s="486"/>
      <c r="V33" s="486"/>
      <c r="W33" s="486"/>
      <c r="X33" s="486"/>
      <c r="Y33" s="487"/>
      <c r="Z33" s="485">
        <v>2.1499999999999998E-2</v>
      </c>
      <c r="AA33" s="486"/>
      <c r="AB33" s="486"/>
      <c r="AC33" s="486"/>
      <c r="AD33" s="487"/>
      <c r="AE33" s="485">
        <v>0.02</v>
      </c>
      <c r="AF33" s="486"/>
      <c r="AG33" s="486"/>
      <c r="AH33" s="487"/>
    </row>
    <row r="34" spans="1:34" ht="9.75" customHeight="1" x14ac:dyDescent="0.35">
      <c r="A34" s="510"/>
      <c r="B34" s="510"/>
      <c r="C34" s="510"/>
      <c r="D34" s="510"/>
      <c r="E34" s="480" t="s">
        <v>747</v>
      </c>
      <c r="F34" s="480"/>
      <c r="G34" s="480"/>
      <c r="H34" s="480"/>
      <c r="I34" s="480"/>
      <c r="J34" s="481"/>
      <c r="K34" s="482" t="s">
        <v>759</v>
      </c>
      <c r="L34" s="483"/>
      <c r="M34" s="483"/>
      <c r="N34" s="483"/>
      <c r="O34" s="483"/>
      <c r="P34" s="483"/>
      <c r="Q34" s="483"/>
      <c r="R34" s="483"/>
      <c r="S34" s="484"/>
      <c r="T34" s="485">
        <v>2.3E-2</v>
      </c>
      <c r="U34" s="486"/>
      <c r="V34" s="486"/>
      <c r="W34" s="486"/>
      <c r="X34" s="486"/>
      <c r="Y34" s="487"/>
      <c r="Z34" s="485">
        <v>2.1999999999999999E-2</v>
      </c>
      <c r="AA34" s="486"/>
      <c r="AB34" s="486"/>
      <c r="AC34" s="486"/>
      <c r="AD34" s="487"/>
      <c r="AE34" s="485">
        <v>2.2499999999999999E-2</v>
      </c>
      <c r="AF34" s="486"/>
      <c r="AG34" s="486"/>
      <c r="AH34" s="487"/>
    </row>
    <row r="35" spans="1:34" ht="9.75" customHeight="1" x14ac:dyDescent="0.35">
      <c r="A35" s="510"/>
      <c r="B35" s="510"/>
      <c r="C35" s="510"/>
      <c r="D35" s="510"/>
      <c r="E35" s="480" t="s">
        <v>758</v>
      </c>
      <c r="F35" s="480"/>
      <c r="G35" s="480"/>
      <c r="H35" s="480"/>
      <c r="I35" s="480"/>
      <c r="J35" s="481"/>
      <c r="K35" s="482" t="s">
        <v>757</v>
      </c>
      <c r="L35" s="483"/>
      <c r="M35" s="483"/>
      <c r="N35" s="483"/>
      <c r="O35" s="483"/>
      <c r="P35" s="483"/>
      <c r="Q35" s="483"/>
      <c r="R35" s="483"/>
      <c r="S35" s="484"/>
      <c r="T35" s="485">
        <v>2.2499999999999999E-2</v>
      </c>
      <c r="U35" s="486"/>
      <c r="V35" s="486"/>
      <c r="W35" s="486"/>
      <c r="X35" s="486"/>
      <c r="Y35" s="487"/>
      <c r="Z35" s="485">
        <v>0.02</v>
      </c>
      <c r="AA35" s="486"/>
      <c r="AB35" s="486"/>
      <c r="AC35" s="486"/>
      <c r="AD35" s="487"/>
      <c r="AE35" s="485">
        <v>0.02</v>
      </c>
      <c r="AF35" s="486"/>
      <c r="AG35" s="486"/>
      <c r="AH35" s="487"/>
    </row>
    <row r="36" spans="1:34" ht="9.75" customHeight="1" x14ac:dyDescent="0.35">
      <c r="A36" s="510"/>
      <c r="B36" s="510"/>
      <c r="C36" s="510"/>
      <c r="D36" s="510"/>
      <c r="E36" s="480" t="s">
        <v>754</v>
      </c>
      <c r="F36" s="480"/>
      <c r="G36" s="480"/>
      <c r="H36" s="480"/>
      <c r="I36" s="480"/>
      <c r="J36" s="481"/>
      <c r="K36" s="482" t="s">
        <v>753</v>
      </c>
      <c r="L36" s="483"/>
      <c r="M36" s="483"/>
      <c r="N36" s="483"/>
      <c r="O36" s="483"/>
      <c r="P36" s="483"/>
      <c r="Q36" s="483"/>
      <c r="R36" s="483"/>
      <c r="S36" s="484"/>
      <c r="T36" s="485">
        <v>2.1000000000000001E-2</v>
      </c>
      <c r="U36" s="486"/>
      <c r="V36" s="486"/>
      <c r="W36" s="486"/>
      <c r="X36" s="486"/>
      <c r="Y36" s="487"/>
      <c r="Z36" s="485">
        <v>0.02</v>
      </c>
      <c r="AA36" s="486"/>
      <c r="AB36" s="486"/>
      <c r="AC36" s="486"/>
      <c r="AD36" s="487"/>
      <c r="AE36" s="485">
        <v>2.5000000000000001E-2</v>
      </c>
      <c r="AF36" s="486"/>
      <c r="AG36" s="486"/>
      <c r="AH36" s="487"/>
    </row>
    <row r="37" spans="1:34" ht="9.75" customHeight="1" x14ac:dyDescent="0.35">
      <c r="A37" s="510"/>
      <c r="B37" s="510"/>
      <c r="C37" s="510"/>
      <c r="D37" s="510"/>
      <c r="E37" s="480" t="s">
        <v>740</v>
      </c>
      <c r="F37" s="480"/>
      <c r="G37" s="480"/>
      <c r="H37" s="480"/>
      <c r="I37" s="480"/>
      <c r="J37" s="481"/>
      <c r="K37" s="482" t="s">
        <v>772</v>
      </c>
      <c r="L37" s="483"/>
      <c r="M37" s="483"/>
      <c r="N37" s="483"/>
      <c r="O37" s="483"/>
      <c r="P37" s="483"/>
      <c r="Q37" s="483"/>
      <c r="R37" s="483"/>
      <c r="S37" s="484"/>
      <c r="T37" s="485">
        <v>2.0500000000000001E-2</v>
      </c>
      <c r="U37" s="486"/>
      <c r="V37" s="486"/>
      <c r="W37" s="486"/>
      <c r="X37" s="486"/>
      <c r="Y37" s="487"/>
      <c r="Z37" s="485">
        <v>1.95E-2</v>
      </c>
      <c r="AA37" s="486"/>
      <c r="AB37" s="486"/>
      <c r="AC37" s="486"/>
      <c r="AD37" s="487"/>
      <c r="AE37" s="485">
        <v>2.5000000000000001E-2</v>
      </c>
      <c r="AF37" s="486"/>
      <c r="AG37" s="486"/>
      <c r="AH37" s="487"/>
    </row>
    <row r="38" spans="1:34" ht="9.75" customHeight="1" x14ac:dyDescent="0.35">
      <c r="A38" s="510"/>
      <c r="B38" s="510"/>
      <c r="C38" s="510"/>
      <c r="D38" s="510"/>
      <c r="E38" s="480" t="s">
        <v>756</v>
      </c>
      <c r="F38" s="480"/>
      <c r="G38" s="480"/>
      <c r="H38" s="480"/>
      <c r="I38" s="480"/>
      <c r="J38" s="481"/>
      <c r="K38" s="482" t="s">
        <v>755</v>
      </c>
      <c r="L38" s="483"/>
      <c r="M38" s="483"/>
      <c r="N38" s="483"/>
      <c r="O38" s="483"/>
      <c r="P38" s="483"/>
      <c r="Q38" s="483"/>
      <c r="R38" s="483"/>
      <c r="S38" s="484"/>
      <c r="T38" s="485">
        <v>2.0500000000000001E-2</v>
      </c>
      <c r="U38" s="486"/>
      <c r="V38" s="486"/>
      <c r="W38" s="486"/>
      <c r="X38" s="486"/>
      <c r="Y38" s="487"/>
      <c r="Z38" s="485">
        <v>1.9E-2</v>
      </c>
      <c r="AA38" s="486"/>
      <c r="AB38" s="486"/>
      <c r="AC38" s="486"/>
      <c r="AD38" s="487"/>
      <c r="AE38" s="485">
        <v>0.02</v>
      </c>
      <c r="AF38" s="486"/>
      <c r="AG38" s="486"/>
      <c r="AH38" s="487"/>
    </row>
    <row r="39" spans="1:34" ht="9.75" customHeight="1" x14ac:dyDescent="0.35">
      <c r="A39" s="510"/>
      <c r="B39" s="510"/>
      <c r="C39" s="510"/>
      <c r="D39" s="510"/>
      <c r="E39" s="480" t="s">
        <v>771</v>
      </c>
      <c r="F39" s="480"/>
      <c r="G39" s="480"/>
      <c r="H39" s="480"/>
      <c r="I39" s="480"/>
      <c r="J39" s="481"/>
      <c r="K39" s="482" t="s">
        <v>770</v>
      </c>
      <c r="L39" s="483"/>
      <c r="M39" s="483"/>
      <c r="N39" s="483"/>
      <c r="O39" s="483"/>
      <c r="P39" s="483"/>
      <c r="Q39" s="483"/>
      <c r="R39" s="483"/>
      <c r="S39" s="484"/>
      <c r="T39" s="485">
        <v>1.6500000000000001E-2</v>
      </c>
      <c r="U39" s="486"/>
      <c r="V39" s="486"/>
      <c r="W39" s="486"/>
      <c r="X39" s="486"/>
      <c r="Y39" s="487"/>
      <c r="Z39" s="485">
        <v>1.55E-2</v>
      </c>
      <c r="AA39" s="486"/>
      <c r="AB39" s="486"/>
      <c r="AC39" s="486"/>
      <c r="AD39" s="487"/>
      <c r="AE39" s="485">
        <v>1.4999999999999999E-2</v>
      </c>
      <c r="AF39" s="486"/>
      <c r="AG39" s="486"/>
      <c r="AH39" s="487"/>
    </row>
    <row r="40" spans="1:34" ht="9.75" customHeight="1" x14ac:dyDescent="0.35">
      <c r="A40" s="511"/>
      <c r="B40" s="511"/>
      <c r="C40" s="511"/>
      <c r="D40" s="511"/>
      <c r="E40" s="489" t="s">
        <v>733</v>
      </c>
      <c r="F40" s="489"/>
      <c r="G40" s="489"/>
      <c r="H40" s="489"/>
      <c r="I40" s="489"/>
      <c r="J40" s="490"/>
      <c r="K40" s="491" t="s">
        <v>732</v>
      </c>
      <c r="L40" s="492"/>
      <c r="M40" s="492"/>
      <c r="N40" s="492"/>
      <c r="O40" s="492"/>
      <c r="P40" s="492"/>
      <c r="Q40" s="492"/>
      <c r="R40" s="492"/>
      <c r="S40" s="493"/>
      <c r="T40" s="494">
        <v>1.6500000000000001E-2</v>
      </c>
      <c r="U40" s="495"/>
      <c r="V40" s="495"/>
      <c r="W40" s="495"/>
      <c r="X40" s="495"/>
      <c r="Y40" s="496"/>
      <c r="Z40" s="494">
        <v>1.6500000000000001E-2</v>
      </c>
      <c r="AA40" s="495"/>
      <c r="AB40" s="495"/>
      <c r="AC40" s="495"/>
      <c r="AD40" s="496"/>
      <c r="AE40" s="494">
        <v>2.5000000000000001E-2</v>
      </c>
      <c r="AF40" s="495"/>
      <c r="AG40" s="495"/>
      <c r="AH40" s="496"/>
    </row>
    <row r="41" spans="1:34" ht="9.75" customHeight="1" x14ac:dyDescent="0.35">
      <c r="A41" s="509" t="s">
        <v>769</v>
      </c>
      <c r="B41" s="509"/>
      <c r="C41" s="509"/>
      <c r="D41" s="509"/>
      <c r="E41" s="472" t="s">
        <v>731</v>
      </c>
      <c r="F41" s="472"/>
      <c r="G41" s="472"/>
      <c r="H41" s="472"/>
      <c r="I41" s="472"/>
      <c r="J41" s="473"/>
      <c r="K41" s="474" t="s">
        <v>738</v>
      </c>
      <c r="L41" s="475"/>
      <c r="M41" s="475"/>
      <c r="N41" s="475"/>
      <c r="O41" s="475"/>
      <c r="P41" s="475"/>
      <c r="Q41" s="475"/>
      <c r="R41" s="475"/>
      <c r="S41" s="476"/>
      <c r="T41" s="477">
        <v>2.35E-2</v>
      </c>
      <c r="U41" s="478"/>
      <c r="V41" s="478"/>
      <c r="W41" s="478"/>
      <c r="X41" s="478"/>
      <c r="Y41" s="479"/>
      <c r="Z41" s="477">
        <v>2.0500000000000001E-2</v>
      </c>
      <c r="AA41" s="478"/>
      <c r="AB41" s="478"/>
      <c r="AC41" s="478"/>
      <c r="AD41" s="479"/>
      <c r="AE41" s="477">
        <v>0.02</v>
      </c>
      <c r="AF41" s="478"/>
      <c r="AG41" s="478"/>
      <c r="AH41" s="479"/>
    </row>
    <row r="42" spans="1:34" ht="9.75" customHeight="1" x14ac:dyDescent="0.35">
      <c r="A42" s="510"/>
      <c r="B42" s="510"/>
      <c r="C42" s="510"/>
      <c r="D42" s="510"/>
      <c r="E42" s="480" t="s">
        <v>747</v>
      </c>
      <c r="F42" s="480"/>
      <c r="G42" s="480"/>
      <c r="H42" s="480"/>
      <c r="I42" s="480"/>
      <c r="J42" s="481"/>
      <c r="K42" s="482" t="s">
        <v>759</v>
      </c>
      <c r="L42" s="483"/>
      <c r="M42" s="483"/>
      <c r="N42" s="483"/>
      <c r="O42" s="483"/>
      <c r="P42" s="483"/>
      <c r="Q42" s="483"/>
      <c r="R42" s="483"/>
      <c r="S42" s="484"/>
      <c r="T42" s="485">
        <v>2.3E-2</v>
      </c>
      <c r="U42" s="486"/>
      <c r="V42" s="486"/>
      <c r="W42" s="486"/>
      <c r="X42" s="486"/>
      <c r="Y42" s="487"/>
      <c r="Z42" s="485">
        <v>2.1999999999999999E-2</v>
      </c>
      <c r="AA42" s="486"/>
      <c r="AB42" s="486"/>
      <c r="AC42" s="486"/>
      <c r="AD42" s="487"/>
      <c r="AE42" s="485">
        <v>2.5000000000000001E-2</v>
      </c>
      <c r="AF42" s="486"/>
      <c r="AG42" s="486"/>
      <c r="AH42" s="487"/>
    </row>
    <row r="43" spans="1:34" ht="9.75" customHeight="1" x14ac:dyDescent="0.35">
      <c r="A43" s="510"/>
      <c r="B43" s="510"/>
      <c r="C43" s="510"/>
      <c r="D43" s="510"/>
      <c r="E43" s="480" t="s">
        <v>758</v>
      </c>
      <c r="F43" s="480"/>
      <c r="G43" s="480"/>
      <c r="H43" s="480"/>
      <c r="I43" s="480"/>
      <c r="J43" s="481"/>
      <c r="K43" s="482" t="s">
        <v>757</v>
      </c>
      <c r="L43" s="483"/>
      <c r="M43" s="483"/>
      <c r="N43" s="483"/>
      <c r="O43" s="483"/>
      <c r="P43" s="483"/>
      <c r="Q43" s="483"/>
      <c r="R43" s="483"/>
      <c r="S43" s="484"/>
      <c r="T43" s="485">
        <v>2.2499999999999999E-2</v>
      </c>
      <c r="U43" s="486"/>
      <c r="V43" s="486"/>
      <c r="W43" s="486"/>
      <c r="X43" s="486"/>
      <c r="Y43" s="487"/>
      <c r="Z43" s="485">
        <v>0.02</v>
      </c>
      <c r="AA43" s="486"/>
      <c r="AB43" s="486"/>
      <c r="AC43" s="486"/>
      <c r="AD43" s="487"/>
      <c r="AE43" s="485">
        <v>0.02</v>
      </c>
      <c r="AF43" s="486"/>
      <c r="AG43" s="486"/>
      <c r="AH43" s="487"/>
    </row>
    <row r="44" spans="1:34" ht="9.75" customHeight="1" x14ac:dyDescent="0.35">
      <c r="A44" s="510"/>
      <c r="B44" s="510"/>
      <c r="C44" s="510"/>
      <c r="D44" s="510"/>
      <c r="E44" s="480" t="s">
        <v>740</v>
      </c>
      <c r="F44" s="480"/>
      <c r="G44" s="480"/>
      <c r="H44" s="480"/>
      <c r="I44" s="480"/>
      <c r="J44" s="481"/>
      <c r="K44" s="482" t="s">
        <v>739</v>
      </c>
      <c r="L44" s="483"/>
      <c r="M44" s="483"/>
      <c r="N44" s="483"/>
      <c r="O44" s="483"/>
      <c r="P44" s="483"/>
      <c r="Q44" s="483"/>
      <c r="R44" s="483"/>
      <c r="S44" s="484"/>
      <c r="T44" s="485">
        <v>2.1499999999999998E-2</v>
      </c>
      <c r="U44" s="486"/>
      <c r="V44" s="486"/>
      <c r="W44" s="486"/>
      <c r="X44" s="486"/>
      <c r="Y44" s="487"/>
      <c r="Z44" s="485">
        <v>2.0500000000000001E-2</v>
      </c>
      <c r="AA44" s="486"/>
      <c r="AB44" s="486"/>
      <c r="AC44" s="486"/>
      <c r="AD44" s="487"/>
      <c r="AE44" s="485">
        <v>2.5000000000000001E-2</v>
      </c>
      <c r="AF44" s="486"/>
      <c r="AG44" s="486"/>
      <c r="AH44" s="487"/>
    </row>
    <row r="45" spans="1:34" ht="9.75" customHeight="1" x14ac:dyDescent="0.35">
      <c r="A45" s="511"/>
      <c r="B45" s="511"/>
      <c r="C45" s="511"/>
      <c r="D45" s="511"/>
      <c r="E45" s="489" t="s">
        <v>747</v>
      </c>
      <c r="F45" s="489"/>
      <c r="G45" s="489"/>
      <c r="H45" s="489"/>
      <c r="I45" s="489"/>
      <c r="J45" s="490"/>
      <c r="K45" s="491" t="s">
        <v>746</v>
      </c>
      <c r="L45" s="492"/>
      <c r="M45" s="492"/>
      <c r="N45" s="492"/>
      <c r="O45" s="492"/>
      <c r="P45" s="492"/>
      <c r="Q45" s="492"/>
      <c r="R45" s="492"/>
      <c r="S45" s="493"/>
      <c r="T45" s="494">
        <v>2.1000000000000001E-2</v>
      </c>
      <c r="U45" s="495"/>
      <c r="V45" s="495"/>
      <c r="W45" s="495"/>
      <c r="X45" s="495"/>
      <c r="Y45" s="496"/>
      <c r="Z45" s="494">
        <v>1.9E-2</v>
      </c>
      <c r="AA45" s="495"/>
      <c r="AB45" s="495"/>
      <c r="AC45" s="495"/>
      <c r="AD45" s="496"/>
      <c r="AE45" s="494">
        <v>2.5000000000000001E-2</v>
      </c>
      <c r="AF45" s="495"/>
      <c r="AG45" s="495"/>
      <c r="AH45" s="496"/>
    </row>
    <row r="46" spans="1:34" ht="9.75" customHeight="1" x14ac:dyDescent="0.35">
      <c r="A46" s="509" t="s">
        <v>768</v>
      </c>
      <c r="B46" s="509"/>
      <c r="C46" s="509"/>
      <c r="D46" s="509"/>
      <c r="E46" s="472" t="s">
        <v>767</v>
      </c>
      <c r="F46" s="472"/>
      <c r="G46" s="472"/>
      <c r="H46" s="472"/>
      <c r="I46" s="472"/>
      <c r="J46" s="473"/>
      <c r="K46" s="474" t="s">
        <v>766</v>
      </c>
      <c r="L46" s="475"/>
      <c r="M46" s="475"/>
      <c r="N46" s="475"/>
      <c r="O46" s="475"/>
      <c r="P46" s="475"/>
      <c r="Q46" s="475"/>
      <c r="R46" s="475"/>
      <c r="S46" s="476"/>
      <c r="T46" s="477">
        <v>2.75E-2</v>
      </c>
      <c r="U46" s="478"/>
      <c r="V46" s="478"/>
      <c r="W46" s="478"/>
      <c r="X46" s="478"/>
      <c r="Y46" s="479"/>
      <c r="Z46" s="477">
        <v>2.4500000000000001E-2</v>
      </c>
      <c r="AA46" s="478"/>
      <c r="AB46" s="478"/>
      <c r="AC46" s="478"/>
      <c r="AD46" s="479"/>
      <c r="AE46" s="477">
        <v>2.75E-2</v>
      </c>
      <c r="AF46" s="478"/>
      <c r="AG46" s="478"/>
      <c r="AH46" s="479"/>
    </row>
    <row r="47" spans="1:34" ht="9.75" customHeight="1" x14ac:dyDescent="0.35">
      <c r="A47" s="510"/>
      <c r="B47" s="510"/>
      <c r="C47" s="510"/>
      <c r="D47" s="510"/>
      <c r="E47" s="480" t="s">
        <v>744</v>
      </c>
      <c r="F47" s="480"/>
      <c r="G47" s="480"/>
      <c r="H47" s="480"/>
      <c r="I47" s="480"/>
      <c r="J47" s="481"/>
      <c r="K47" s="482" t="s">
        <v>743</v>
      </c>
      <c r="L47" s="483"/>
      <c r="M47" s="483"/>
      <c r="N47" s="483"/>
      <c r="O47" s="483"/>
      <c r="P47" s="483"/>
      <c r="Q47" s="483"/>
      <c r="R47" s="483"/>
      <c r="S47" s="484"/>
      <c r="T47" s="485">
        <v>2.7E-2</v>
      </c>
      <c r="U47" s="486"/>
      <c r="V47" s="486"/>
      <c r="W47" s="486"/>
      <c r="X47" s="486"/>
      <c r="Y47" s="487"/>
      <c r="Z47" s="485">
        <v>2.7E-2</v>
      </c>
      <c r="AA47" s="486"/>
      <c r="AB47" s="486"/>
      <c r="AC47" s="486"/>
      <c r="AD47" s="487"/>
      <c r="AE47" s="485">
        <v>2.5000000000000001E-2</v>
      </c>
      <c r="AF47" s="486"/>
      <c r="AG47" s="486"/>
      <c r="AH47" s="487"/>
    </row>
    <row r="48" spans="1:34" ht="9.75" customHeight="1" x14ac:dyDescent="0.35">
      <c r="A48" s="510"/>
      <c r="B48" s="510"/>
      <c r="C48" s="510"/>
      <c r="D48" s="510"/>
      <c r="E48" s="480" t="s">
        <v>765</v>
      </c>
      <c r="F48" s="480"/>
      <c r="G48" s="480"/>
      <c r="H48" s="480"/>
      <c r="I48" s="480"/>
      <c r="J48" s="481"/>
      <c r="K48" s="482" t="s">
        <v>764</v>
      </c>
      <c r="L48" s="483"/>
      <c r="M48" s="483"/>
      <c r="N48" s="483"/>
      <c r="O48" s="483"/>
      <c r="P48" s="483"/>
      <c r="Q48" s="483"/>
      <c r="R48" s="483"/>
      <c r="S48" s="484"/>
      <c r="T48" s="485">
        <v>2.5899999999999999E-2</v>
      </c>
      <c r="U48" s="486"/>
      <c r="V48" s="486"/>
      <c r="W48" s="486"/>
      <c r="X48" s="486"/>
      <c r="Y48" s="487"/>
      <c r="Z48" s="485">
        <v>2.4400000000000002E-2</v>
      </c>
      <c r="AA48" s="486"/>
      <c r="AB48" s="486"/>
      <c r="AC48" s="486"/>
      <c r="AD48" s="487"/>
      <c r="AE48" s="485">
        <v>3.5000000000000003E-2</v>
      </c>
      <c r="AF48" s="486"/>
      <c r="AG48" s="486"/>
      <c r="AH48" s="487"/>
    </row>
    <row r="49" spans="1:34" ht="9.75" customHeight="1" x14ac:dyDescent="0.35">
      <c r="A49" s="510"/>
      <c r="B49" s="510"/>
      <c r="C49" s="510"/>
      <c r="D49" s="510"/>
      <c r="E49" s="480" t="s">
        <v>742</v>
      </c>
      <c r="F49" s="480"/>
      <c r="G49" s="480"/>
      <c r="H49" s="480"/>
      <c r="I49" s="480"/>
      <c r="J49" s="481"/>
      <c r="K49" s="482" t="s">
        <v>741</v>
      </c>
      <c r="L49" s="483"/>
      <c r="M49" s="483"/>
      <c r="N49" s="483"/>
      <c r="O49" s="483"/>
      <c r="P49" s="483"/>
      <c r="Q49" s="483"/>
      <c r="R49" s="483"/>
      <c r="S49" s="484"/>
      <c r="T49" s="485">
        <v>2.5000000000000001E-2</v>
      </c>
      <c r="U49" s="486"/>
      <c r="V49" s="486"/>
      <c r="W49" s="486"/>
      <c r="X49" s="486"/>
      <c r="Y49" s="487"/>
      <c r="Z49" s="485">
        <v>2.4E-2</v>
      </c>
      <c r="AA49" s="486"/>
      <c r="AB49" s="486"/>
      <c r="AC49" s="486"/>
      <c r="AD49" s="487"/>
      <c r="AE49" s="485">
        <v>0.02</v>
      </c>
      <c r="AF49" s="486"/>
      <c r="AG49" s="486"/>
      <c r="AH49" s="487"/>
    </row>
    <row r="50" spans="1:34" ht="9.75" customHeight="1" x14ac:dyDescent="0.35">
      <c r="A50" s="510"/>
      <c r="B50" s="510"/>
      <c r="C50" s="510"/>
      <c r="D50" s="510"/>
      <c r="E50" s="480" t="s">
        <v>763</v>
      </c>
      <c r="F50" s="480"/>
      <c r="G50" s="480"/>
      <c r="H50" s="480"/>
      <c r="I50" s="480"/>
      <c r="J50" s="481"/>
      <c r="K50" s="482" t="s">
        <v>762</v>
      </c>
      <c r="L50" s="483"/>
      <c r="M50" s="483"/>
      <c r="N50" s="483"/>
      <c r="O50" s="483"/>
      <c r="P50" s="483"/>
      <c r="Q50" s="483"/>
      <c r="R50" s="483"/>
      <c r="S50" s="484"/>
      <c r="T50" s="485">
        <v>2.5000000000000001E-2</v>
      </c>
      <c r="U50" s="486"/>
      <c r="V50" s="486"/>
      <c r="W50" s="486"/>
      <c r="X50" s="486"/>
      <c r="Y50" s="487"/>
      <c r="Z50" s="485">
        <v>2.5000000000000001E-2</v>
      </c>
      <c r="AA50" s="486"/>
      <c r="AB50" s="486"/>
      <c r="AC50" s="486"/>
      <c r="AD50" s="487"/>
      <c r="AE50" s="485">
        <v>0.03</v>
      </c>
      <c r="AF50" s="486"/>
      <c r="AG50" s="486"/>
      <c r="AH50" s="487"/>
    </row>
    <row r="51" spans="1:34" ht="9.75" customHeight="1" x14ac:dyDescent="0.35">
      <c r="A51" s="510"/>
      <c r="B51" s="510"/>
      <c r="C51" s="510"/>
      <c r="D51" s="510"/>
      <c r="E51" s="480" t="s">
        <v>761</v>
      </c>
      <c r="F51" s="480"/>
      <c r="G51" s="480"/>
      <c r="H51" s="480"/>
      <c r="I51" s="480"/>
      <c r="J51" s="481"/>
      <c r="K51" s="482" t="s">
        <v>760</v>
      </c>
      <c r="L51" s="483"/>
      <c r="M51" s="483"/>
      <c r="N51" s="483"/>
      <c r="O51" s="483"/>
      <c r="P51" s="483"/>
      <c r="Q51" s="483"/>
      <c r="R51" s="483"/>
      <c r="S51" s="484"/>
      <c r="T51" s="485">
        <v>2.4500000000000001E-2</v>
      </c>
      <c r="U51" s="486"/>
      <c r="V51" s="486"/>
      <c r="W51" s="486"/>
      <c r="X51" s="486"/>
      <c r="Y51" s="487"/>
      <c r="Z51" s="485">
        <v>2.4E-2</v>
      </c>
      <c r="AA51" s="486"/>
      <c r="AB51" s="486"/>
      <c r="AC51" s="486"/>
      <c r="AD51" s="487"/>
      <c r="AE51" s="485">
        <v>3.2500000000000001E-2</v>
      </c>
      <c r="AF51" s="486"/>
      <c r="AG51" s="486"/>
      <c r="AH51" s="487"/>
    </row>
    <row r="52" spans="1:34" ht="9.75" customHeight="1" x14ac:dyDescent="0.35">
      <c r="A52" s="510"/>
      <c r="B52" s="510"/>
      <c r="C52" s="510"/>
      <c r="D52" s="510"/>
      <c r="E52" s="480" t="s">
        <v>749</v>
      </c>
      <c r="F52" s="480"/>
      <c r="G52" s="480"/>
      <c r="H52" s="480"/>
      <c r="I52" s="480"/>
      <c r="J52" s="481"/>
      <c r="K52" s="482" t="s">
        <v>748</v>
      </c>
      <c r="L52" s="483"/>
      <c r="M52" s="483"/>
      <c r="N52" s="483"/>
      <c r="O52" s="483"/>
      <c r="P52" s="483"/>
      <c r="Q52" s="483"/>
      <c r="R52" s="483"/>
      <c r="S52" s="484"/>
      <c r="T52" s="485">
        <v>2.4E-2</v>
      </c>
      <c r="U52" s="486"/>
      <c r="V52" s="486"/>
      <c r="W52" s="486"/>
      <c r="X52" s="486"/>
      <c r="Y52" s="487"/>
      <c r="Z52" s="485">
        <v>2.2499999999999999E-2</v>
      </c>
      <c r="AA52" s="486"/>
      <c r="AB52" s="486"/>
      <c r="AC52" s="486"/>
      <c r="AD52" s="487"/>
      <c r="AE52" s="485">
        <v>0.02</v>
      </c>
      <c r="AF52" s="486"/>
      <c r="AG52" s="486"/>
      <c r="AH52" s="487"/>
    </row>
    <row r="53" spans="1:34" ht="9.75" customHeight="1" x14ac:dyDescent="0.35">
      <c r="A53" s="510"/>
      <c r="B53" s="510"/>
      <c r="C53" s="510"/>
      <c r="D53" s="510"/>
      <c r="E53" s="480" t="s">
        <v>740</v>
      </c>
      <c r="F53" s="480"/>
      <c r="G53" s="480"/>
      <c r="H53" s="480"/>
      <c r="I53" s="480"/>
      <c r="J53" s="481"/>
      <c r="K53" s="482" t="s">
        <v>739</v>
      </c>
      <c r="L53" s="483"/>
      <c r="M53" s="483"/>
      <c r="N53" s="483"/>
      <c r="O53" s="483"/>
      <c r="P53" s="483"/>
      <c r="Q53" s="483"/>
      <c r="R53" s="483"/>
      <c r="S53" s="484"/>
      <c r="T53" s="485">
        <v>2.3900000000000001E-2</v>
      </c>
      <c r="U53" s="486"/>
      <c r="V53" s="486"/>
      <c r="W53" s="486"/>
      <c r="X53" s="486"/>
      <c r="Y53" s="487"/>
      <c r="Z53" s="485">
        <v>2.29E-2</v>
      </c>
      <c r="AA53" s="486"/>
      <c r="AB53" s="486"/>
      <c r="AC53" s="486"/>
      <c r="AD53" s="487"/>
      <c r="AE53" s="485">
        <v>2.5000000000000001E-2</v>
      </c>
      <c r="AF53" s="486"/>
      <c r="AG53" s="486"/>
      <c r="AH53" s="487"/>
    </row>
    <row r="54" spans="1:34" ht="9.75" customHeight="1" x14ac:dyDescent="0.35">
      <c r="A54" s="510"/>
      <c r="B54" s="510"/>
      <c r="C54" s="510"/>
      <c r="D54" s="510"/>
      <c r="E54" s="480" t="s">
        <v>731</v>
      </c>
      <c r="F54" s="480"/>
      <c r="G54" s="480"/>
      <c r="H54" s="480"/>
      <c r="I54" s="480"/>
      <c r="J54" s="481"/>
      <c r="K54" s="482" t="s">
        <v>738</v>
      </c>
      <c r="L54" s="483"/>
      <c r="M54" s="483"/>
      <c r="N54" s="483"/>
      <c r="O54" s="483"/>
      <c r="P54" s="483"/>
      <c r="Q54" s="483"/>
      <c r="R54" s="483"/>
      <c r="S54" s="484"/>
      <c r="T54" s="485">
        <v>2.35E-2</v>
      </c>
      <c r="U54" s="486"/>
      <c r="V54" s="486"/>
      <c r="W54" s="486"/>
      <c r="X54" s="486"/>
      <c r="Y54" s="487"/>
      <c r="Z54" s="485">
        <v>2.0500000000000001E-2</v>
      </c>
      <c r="AA54" s="486"/>
      <c r="AB54" s="486"/>
      <c r="AC54" s="486"/>
      <c r="AD54" s="487"/>
      <c r="AE54" s="485">
        <v>0.02</v>
      </c>
      <c r="AF54" s="486"/>
      <c r="AG54" s="486"/>
      <c r="AH54" s="487"/>
    </row>
    <row r="55" spans="1:34" ht="9.75" customHeight="1" x14ac:dyDescent="0.35">
      <c r="A55" s="510"/>
      <c r="B55" s="510"/>
      <c r="C55" s="510"/>
      <c r="D55" s="510"/>
      <c r="E55" s="480" t="s">
        <v>747</v>
      </c>
      <c r="F55" s="480"/>
      <c r="G55" s="480"/>
      <c r="H55" s="480"/>
      <c r="I55" s="480"/>
      <c r="J55" s="481"/>
      <c r="K55" s="482" t="s">
        <v>759</v>
      </c>
      <c r="L55" s="483"/>
      <c r="M55" s="483"/>
      <c r="N55" s="483"/>
      <c r="O55" s="483"/>
      <c r="P55" s="483"/>
      <c r="Q55" s="483"/>
      <c r="R55" s="483"/>
      <c r="S55" s="484"/>
      <c r="T55" s="485">
        <v>2.3E-2</v>
      </c>
      <c r="U55" s="486"/>
      <c r="V55" s="486"/>
      <c r="W55" s="486"/>
      <c r="X55" s="486"/>
      <c r="Y55" s="487"/>
      <c r="Z55" s="485">
        <v>2.1999999999999999E-2</v>
      </c>
      <c r="AA55" s="486"/>
      <c r="AB55" s="486"/>
      <c r="AC55" s="486"/>
      <c r="AD55" s="487"/>
      <c r="AE55" s="485">
        <v>0.03</v>
      </c>
      <c r="AF55" s="486"/>
      <c r="AG55" s="486"/>
      <c r="AH55" s="487"/>
    </row>
    <row r="56" spans="1:34" ht="9.75" customHeight="1" x14ac:dyDescent="0.35">
      <c r="A56" s="510"/>
      <c r="B56" s="510"/>
      <c r="C56" s="510"/>
      <c r="D56" s="510"/>
      <c r="E56" s="480" t="s">
        <v>758</v>
      </c>
      <c r="F56" s="480"/>
      <c r="G56" s="480"/>
      <c r="H56" s="480"/>
      <c r="I56" s="480"/>
      <c r="J56" s="481"/>
      <c r="K56" s="482" t="s">
        <v>757</v>
      </c>
      <c r="L56" s="483"/>
      <c r="M56" s="483"/>
      <c r="N56" s="483"/>
      <c r="O56" s="483"/>
      <c r="P56" s="483"/>
      <c r="Q56" s="483"/>
      <c r="R56" s="483"/>
      <c r="S56" s="484"/>
      <c r="T56" s="485">
        <v>2.2499999999999999E-2</v>
      </c>
      <c r="U56" s="486"/>
      <c r="V56" s="486"/>
      <c r="W56" s="486"/>
      <c r="X56" s="486"/>
      <c r="Y56" s="487"/>
      <c r="Z56" s="485">
        <v>0.02</v>
      </c>
      <c r="AA56" s="486"/>
      <c r="AB56" s="486"/>
      <c r="AC56" s="486"/>
      <c r="AD56" s="487"/>
      <c r="AE56" s="485">
        <v>0.02</v>
      </c>
      <c r="AF56" s="486"/>
      <c r="AG56" s="486"/>
      <c r="AH56" s="487"/>
    </row>
    <row r="57" spans="1:34" ht="9.75" customHeight="1" x14ac:dyDescent="0.35">
      <c r="A57" s="510"/>
      <c r="B57" s="510"/>
      <c r="C57" s="510"/>
      <c r="D57" s="510"/>
      <c r="E57" s="480" t="s">
        <v>737</v>
      </c>
      <c r="F57" s="480"/>
      <c r="G57" s="480"/>
      <c r="H57" s="480"/>
      <c r="I57" s="480"/>
      <c r="J57" s="481"/>
      <c r="K57" s="482" t="s">
        <v>736</v>
      </c>
      <c r="L57" s="483"/>
      <c r="M57" s="483"/>
      <c r="N57" s="483"/>
      <c r="O57" s="483"/>
      <c r="P57" s="483"/>
      <c r="Q57" s="483"/>
      <c r="R57" s="483"/>
      <c r="S57" s="484"/>
      <c r="T57" s="485">
        <v>2.1999999999999999E-2</v>
      </c>
      <c r="U57" s="486"/>
      <c r="V57" s="486"/>
      <c r="W57" s="486"/>
      <c r="X57" s="486"/>
      <c r="Y57" s="487"/>
      <c r="Z57" s="485">
        <v>2.0500000000000001E-2</v>
      </c>
      <c r="AA57" s="486"/>
      <c r="AB57" s="486"/>
      <c r="AC57" s="486"/>
      <c r="AD57" s="487"/>
      <c r="AE57" s="485">
        <v>2.5000000000000001E-2</v>
      </c>
      <c r="AF57" s="486"/>
      <c r="AG57" s="486"/>
      <c r="AH57" s="487"/>
    </row>
    <row r="58" spans="1:34" ht="9.75" customHeight="1" x14ac:dyDescent="0.35">
      <c r="A58" s="510"/>
      <c r="B58" s="510"/>
      <c r="C58" s="510"/>
      <c r="D58" s="510"/>
      <c r="E58" s="480" t="s">
        <v>756</v>
      </c>
      <c r="F58" s="480"/>
      <c r="G58" s="480"/>
      <c r="H58" s="480"/>
      <c r="I58" s="480"/>
      <c r="J58" s="481"/>
      <c r="K58" s="482" t="s">
        <v>755</v>
      </c>
      <c r="L58" s="483"/>
      <c r="M58" s="483"/>
      <c r="N58" s="483"/>
      <c r="O58" s="483"/>
      <c r="P58" s="483"/>
      <c r="Q58" s="483"/>
      <c r="R58" s="483"/>
      <c r="S58" s="484"/>
      <c r="T58" s="485">
        <v>2.1499999999999998E-2</v>
      </c>
      <c r="U58" s="486"/>
      <c r="V58" s="486"/>
      <c r="W58" s="486"/>
      <c r="X58" s="486"/>
      <c r="Y58" s="487"/>
      <c r="Z58" s="485">
        <v>0.02</v>
      </c>
      <c r="AA58" s="486"/>
      <c r="AB58" s="486"/>
      <c r="AC58" s="486"/>
      <c r="AD58" s="487"/>
      <c r="AE58" s="485">
        <v>2.5000000000000001E-2</v>
      </c>
      <c r="AF58" s="486"/>
      <c r="AG58" s="486"/>
      <c r="AH58" s="487"/>
    </row>
    <row r="59" spans="1:34" ht="9.75" customHeight="1" x14ac:dyDescent="0.35">
      <c r="A59" s="510"/>
      <c r="B59" s="510"/>
      <c r="C59" s="510"/>
      <c r="D59" s="510"/>
      <c r="E59" s="480" t="s">
        <v>754</v>
      </c>
      <c r="F59" s="480"/>
      <c r="G59" s="480"/>
      <c r="H59" s="480"/>
      <c r="I59" s="480"/>
      <c r="J59" s="481"/>
      <c r="K59" s="482" t="s">
        <v>753</v>
      </c>
      <c r="L59" s="483"/>
      <c r="M59" s="483"/>
      <c r="N59" s="483"/>
      <c r="O59" s="483"/>
      <c r="P59" s="483"/>
      <c r="Q59" s="483"/>
      <c r="R59" s="483"/>
      <c r="S59" s="484"/>
      <c r="T59" s="485">
        <v>2.1499999999999998E-2</v>
      </c>
      <c r="U59" s="486"/>
      <c r="V59" s="486"/>
      <c r="W59" s="486"/>
      <c r="X59" s="486"/>
      <c r="Y59" s="487"/>
      <c r="Z59" s="485">
        <v>2.0500000000000001E-2</v>
      </c>
      <c r="AA59" s="486"/>
      <c r="AB59" s="486"/>
      <c r="AC59" s="486"/>
      <c r="AD59" s="487"/>
      <c r="AE59" s="485">
        <v>2.75E-2</v>
      </c>
      <c r="AF59" s="486"/>
      <c r="AG59" s="486"/>
      <c r="AH59" s="487"/>
    </row>
    <row r="60" spans="1:34" ht="9.75" customHeight="1" x14ac:dyDescent="0.35">
      <c r="A60" s="510"/>
      <c r="B60" s="510"/>
      <c r="C60" s="510"/>
      <c r="D60" s="510"/>
      <c r="E60" s="480" t="s">
        <v>735</v>
      </c>
      <c r="F60" s="480"/>
      <c r="G60" s="480"/>
      <c r="H60" s="480"/>
      <c r="I60" s="480"/>
      <c r="J60" s="481"/>
      <c r="K60" s="482" t="s">
        <v>752</v>
      </c>
      <c r="L60" s="483"/>
      <c r="M60" s="483"/>
      <c r="N60" s="483"/>
      <c r="O60" s="483"/>
      <c r="P60" s="483"/>
      <c r="Q60" s="483"/>
      <c r="R60" s="483"/>
      <c r="S60" s="484"/>
      <c r="T60" s="485">
        <v>2.0500000000000001E-2</v>
      </c>
      <c r="U60" s="486"/>
      <c r="V60" s="486"/>
      <c r="W60" s="486"/>
      <c r="X60" s="486"/>
      <c r="Y60" s="487"/>
      <c r="Z60" s="485">
        <v>1.7999999999999999E-2</v>
      </c>
      <c r="AA60" s="486"/>
      <c r="AB60" s="486"/>
      <c r="AC60" s="486"/>
      <c r="AD60" s="487"/>
      <c r="AE60" s="485">
        <v>2.5000000000000001E-2</v>
      </c>
      <c r="AF60" s="486"/>
      <c r="AG60" s="486"/>
      <c r="AH60" s="487"/>
    </row>
    <row r="61" spans="1:34" ht="9.75" customHeight="1" x14ac:dyDescent="0.35">
      <c r="A61" s="511"/>
      <c r="B61" s="511"/>
      <c r="C61" s="511"/>
      <c r="D61" s="511"/>
      <c r="E61" s="489" t="s">
        <v>733</v>
      </c>
      <c r="F61" s="489"/>
      <c r="G61" s="489"/>
      <c r="H61" s="489"/>
      <c r="I61" s="489"/>
      <c r="J61" s="490"/>
      <c r="K61" s="491" t="s">
        <v>732</v>
      </c>
      <c r="L61" s="492"/>
      <c r="M61" s="492"/>
      <c r="N61" s="492"/>
      <c r="O61" s="492"/>
      <c r="P61" s="492"/>
      <c r="Q61" s="492"/>
      <c r="R61" s="492"/>
      <c r="S61" s="493"/>
      <c r="T61" s="494">
        <v>1.6899999999999998E-2</v>
      </c>
      <c r="U61" s="495"/>
      <c r="V61" s="495"/>
      <c r="W61" s="495"/>
      <c r="X61" s="495"/>
      <c r="Y61" s="496"/>
      <c r="Z61" s="494">
        <v>1.6899999999999998E-2</v>
      </c>
      <c r="AA61" s="495"/>
      <c r="AB61" s="495"/>
      <c r="AC61" s="495"/>
      <c r="AD61" s="496"/>
      <c r="AE61" s="494">
        <v>0.03</v>
      </c>
      <c r="AF61" s="495"/>
      <c r="AG61" s="495"/>
      <c r="AH61" s="496"/>
    </row>
    <row r="62" spans="1:34" ht="15" customHeight="1" x14ac:dyDescent="0.35">
      <c r="A62" s="500" t="s">
        <v>751</v>
      </c>
      <c r="B62" s="500"/>
      <c r="C62" s="500"/>
      <c r="D62" s="500"/>
      <c r="E62" s="501" t="s">
        <v>740</v>
      </c>
      <c r="F62" s="501"/>
      <c r="G62" s="501"/>
      <c r="H62" s="501"/>
      <c r="I62" s="501"/>
      <c r="J62" s="502"/>
      <c r="K62" s="503" t="s">
        <v>739</v>
      </c>
      <c r="L62" s="504"/>
      <c r="M62" s="504"/>
      <c r="N62" s="504"/>
      <c r="O62" s="504"/>
      <c r="P62" s="504"/>
      <c r="Q62" s="504"/>
      <c r="R62" s="504"/>
      <c r="S62" s="505"/>
      <c r="T62" s="506">
        <v>2.3E-2</v>
      </c>
      <c r="U62" s="507"/>
      <c r="V62" s="507"/>
      <c r="W62" s="507"/>
      <c r="X62" s="507"/>
      <c r="Y62" s="508"/>
      <c r="Z62" s="506">
        <v>2.1999999999999999E-2</v>
      </c>
      <c r="AA62" s="507"/>
      <c r="AB62" s="507"/>
      <c r="AC62" s="507"/>
      <c r="AD62" s="508"/>
      <c r="AE62" s="506">
        <v>2.5000000000000001E-2</v>
      </c>
      <c r="AF62" s="507"/>
      <c r="AG62" s="507"/>
      <c r="AH62" s="508"/>
    </row>
    <row r="63" spans="1:34" ht="9.75" customHeight="1" x14ac:dyDescent="0.35">
      <c r="A63" s="497" t="s">
        <v>750</v>
      </c>
      <c r="B63" s="497"/>
      <c r="C63" s="497"/>
      <c r="D63" s="497"/>
      <c r="E63" s="472" t="s">
        <v>749</v>
      </c>
      <c r="F63" s="472"/>
      <c r="G63" s="472"/>
      <c r="H63" s="472"/>
      <c r="I63" s="472"/>
      <c r="J63" s="473"/>
      <c r="K63" s="474" t="s">
        <v>748</v>
      </c>
      <c r="L63" s="475"/>
      <c r="M63" s="475"/>
      <c r="N63" s="475"/>
      <c r="O63" s="475"/>
      <c r="P63" s="475"/>
      <c r="Q63" s="475"/>
      <c r="R63" s="475"/>
      <c r="S63" s="476"/>
      <c r="T63" s="477">
        <v>2.5000000000000001E-2</v>
      </c>
      <c r="U63" s="478"/>
      <c r="V63" s="478"/>
      <c r="W63" s="478"/>
      <c r="X63" s="478"/>
      <c r="Y63" s="479"/>
      <c r="Z63" s="477">
        <v>2.35E-2</v>
      </c>
      <c r="AA63" s="478"/>
      <c r="AB63" s="478"/>
      <c r="AC63" s="478"/>
      <c r="AD63" s="479"/>
      <c r="AE63" s="477">
        <v>0.02</v>
      </c>
      <c r="AF63" s="478"/>
      <c r="AG63" s="478"/>
      <c r="AH63" s="479"/>
    </row>
    <row r="64" spans="1:34" ht="9.75" customHeight="1" x14ac:dyDescent="0.35">
      <c r="A64" s="498"/>
      <c r="B64" s="498"/>
      <c r="C64" s="498"/>
      <c r="D64" s="498"/>
      <c r="E64" s="480" t="s">
        <v>740</v>
      </c>
      <c r="F64" s="480"/>
      <c r="G64" s="480"/>
      <c r="H64" s="480"/>
      <c r="I64" s="480"/>
      <c r="J64" s="481"/>
      <c r="K64" s="482" t="s">
        <v>739</v>
      </c>
      <c r="L64" s="483"/>
      <c r="M64" s="483"/>
      <c r="N64" s="483"/>
      <c r="O64" s="483"/>
      <c r="P64" s="483"/>
      <c r="Q64" s="483"/>
      <c r="R64" s="483"/>
      <c r="S64" s="484"/>
      <c r="T64" s="485">
        <v>2.3699999999999999E-2</v>
      </c>
      <c r="U64" s="486"/>
      <c r="V64" s="486"/>
      <c r="W64" s="486"/>
      <c r="X64" s="486"/>
      <c r="Y64" s="487"/>
      <c r="Z64" s="485">
        <v>2.2700000000000001E-2</v>
      </c>
      <c r="AA64" s="486"/>
      <c r="AB64" s="486"/>
      <c r="AC64" s="486"/>
      <c r="AD64" s="487"/>
      <c r="AE64" s="485">
        <v>2.5000000000000001E-2</v>
      </c>
      <c r="AF64" s="486"/>
      <c r="AG64" s="486"/>
      <c r="AH64" s="487"/>
    </row>
    <row r="65" spans="1:48" ht="9.75" customHeight="1" x14ac:dyDescent="0.35">
      <c r="A65" s="499"/>
      <c r="B65" s="499"/>
      <c r="C65" s="499"/>
      <c r="D65" s="499"/>
      <c r="E65" s="489" t="s">
        <v>747</v>
      </c>
      <c r="F65" s="489"/>
      <c r="G65" s="489"/>
      <c r="H65" s="489"/>
      <c r="I65" s="489"/>
      <c r="J65" s="490"/>
      <c r="K65" s="491" t="s">
        <v>746</v>
      </c>
      <c r="L65" s="492"/>
      <c r="M65" s="492"/>
      <c r="N65" s="492"/>
      <c r="O65" s="492"/>
      <c r="P65" s="492"/>
      <c r="Q65" s="492"/>
      <c r="R65" s="492"/>
      <c r="S65" s="493"/>
      <c r="T65" s="494">
        <v>1.9E-2</v>
      </c>
      <c r="U65" s="495"/>
      <c r="V65" s="495"/>
      <c r="W65" s="495"/>
      <c r="X65" s="495"/>
      <c r="Y65" s="496"/>
      <c r="Z65" s="494">
        <v>1.7000000000000001E-2</v>
      </c>
      <c r="AA65" s="495"/>
      <c r="AB65" s="495"/>
      <c r="AC65" s="495"/>
      <c r="AD65" s="496"/>
      <c r="AE65" s="494">
        <v>0.05</v>
      </c>
      <c r="AF65" s="495"/>
      <c r="AG65" s="495"/>
      <c r="AH65" s="496"/>
    </row>
    <row r="66" spans="1:48" ht="9.75" customHeight="1" x14ac:dyDescent="0.35">
      <c r="A66" s="469" t="s">
        <v>745</v>
      </c>
      <c r="B66" s="469"/>
      <c r="C66" s="469"/>
      <c r="D66" s="469"/>
      <c r="E66" s="472" t="s">
        <v>744</v>
      </c>
      <c r="F66" s="472"/>
      <c r="G66" s="472"/>
      <c r="H66" s="472"/>
      <c r="I66" s="472"/>
      <c r="J66" s="473"/>
      <c r="K66" s="474" t="s">
        <v>743</v>
      </c>
      <c r="L66" s="475"/>
      <c r="M66" s="475"/>
      <c r="N66" s="475"/>
      <c r="O66" s="475"/>
      <c r="P66" s="475"/>
      <c r="Q66" s="475"/>
      <c r="R66" s="475"/>
      <c r="S66" s="476"/>
      <c r="T66" s="477">
        <v>2.8500000000000001E-2</v>
      </c>
      <c r="U66" s="478"/>
      <c r="V66" s="478"/>
      <c r="W66" s="478"/>
      <c r="X66" s="478"/>
      <c r="Y66" s="479"/>
      <c r="Z66" s="477">
        <v>2.8500000000000001E-2</v>
      </c>
      <c r="AA66" s="478"/>
      <c r="AB66" s="478"/>
      <c r="AC66" s="478"/>
      <c r="AD66" s="479"/>
      <c r="AE66" s="477">
        <v>0.03</v>
      </c>
      <c r="AF66" s="478"/>
      <c r="AG66" s="478"/>
      <c r="AH66" s="479"/>
    </row>
    <row r="67" spans="1:48" ht="9.75" customHeight="1" x14ac:dyDescent="0.35">
      <c r="A67" s="470"/>
      <c r="B67" s="470"/>
      <c r="C67" s="470"/>
      <c r="D67" s="470"/>
      <c r="E67" s="480" t="s">
        <v>742</v>
      </c>
      <c r="F67" s="480"/>
      <c r="G67" s="480"/>
      <c r="H67" s="480"/>
      <c r="I67" s="480"/>
      <c r="J67" s="481"/>
      <c r="K67" s="482" t="s">
        <v>741</v>
      </c>
      <c r="L67" s="483"/>
      <c r="M67" s="483"/>
      <c r="N67" s="483"/>
      <c r="O67" s="483"/>
      <c r="P67" s="483"/>
      <c r="Q67" s="483"/>
      <c r="R67" s="483"/>
      <c r="S67" s="484"/>
      <c r="T67" s="485">
        <v>2.5000000000000001E-2</v>
      </c>
      <c r="U67" s="486"/>
      <c r="V67" s="486"/>
      <c r="W67" s="486"/>
      <c r="X67" s="486"/>
      <c r="Y67" s="487"/>
      <c r="Z67" s="485">
        <v>2.4E-2</v>
      </c>
      <c r="AA67" s="486"/>
      <c r="AB67" s="486"/>
      <c r="AC67" s="486"/>
      <c r="AD67" s="487"/>
      <c r="AE67" s="485">
        <v>0.03</v>
      </c>
      <c r="AF67" s="486"/>
      <c r="AG67" s="486"/>
      <c r="AH67" s="487"/>
    </row>
    <row r="68" spans="1:48" ht="9.75" customHeight="1" x14ac:dyDescent="0.35">
      <c r="A68" s="470"/>
      <c r="B68" s="470"/>
      <c r="C68" s="470"/>
      <c r="D68" s="470"/>
      <c r="E68" s="480" t="s">
        <v>740</v>
      </c>
      <c r="F68" s="480"/>
      <c r="G68" s="480"/>
      <c r="H68" s="480"/>
      <c r="I68" s="480"/>
      <c r="J68" s="481"/>
      <c r="K68" s="482" t="s">
        <v>739</v>
      </c>
      <c r="L68" s="483"/>
      <c r="M68" s="483"/>
      <c r="N68" s="483"/>
      <c r="O68" s="483"/>
      <c r="P68" s="483"/>
      <c r="Q68" s="483"/>
      <c r="R68" s="483"/>
      <c r="S68" s="484"/>
      <c r="T68" s="485">
        <v>2.4E-2</v>
      </c>
      <c r="U68" s="486"/>
      <c r="V68" s="486"/>
      <c r="W68" s="486"/>
      <c r="X68" s="486"/>
      <c r="Y68" s="487"/>
      <c r="Z68" s="485">
        <v>2.3E-2</v>
      </c>
      <c r="AA68" s="486"/>
      <c r="AB68" s="486"/>
      <c r="AC68" s="486"/>
      <c r="AD68" s="487"/>
      <c r="AE68" s="485">
        <v>2.5000000000000001E-2</v>
      </c>
      <c r="AF68" s="486"/>
      <c r="AG68" s="486"/>
      <c r="AH68" s="487"/>
    </row>
    <row r="69" spans="1:48" ht="9.75" customHeight="1" x14ac:dyDescent="0.35">
      <c r="A69" s="470"/>
      <c r="B69" s="470"/>
      <c r="C69" s="470"/>
      <c r="D69" s="470"/>
      <c r="E69" s="480" t="s">
        <v>731</v>
      </c>
      <c r="F69" s="480"/>
      <c r="G69" s="480"/>
      <c r="H69" s="480"/>
      <c r="I69" s="480"/>
      <c r="J69" s="481"/>
      <c r="K69" s="482" t="s">
        <v>738</v>
      </c>
      <c r="L69" s="483"/>
      <c r="M69" s="483"/>
      <c r="N69" s="483"/>
      <c r="O69" s="483"/>
      <c r="P69" s="483"/>
      <c r="Q69" s="483"/>
      <c r="R69" s="483"/>
      <c r="S69" s="484"/>
      <c r="T69" s="485">
        <v>2.35E-2</v>
      </c>
      <c r="U69" s="486"/>
      <c r="V69" s="486"/>
      <c r="W69" s="486"/>
      <c r="X69" s="486"/>
      <c r="Y69" s="487"/>
      <c r="Z69" s="485">
        <v>2.0500000000000001E-2</v>
      </c>
      <c r="AA69" s="486"/>
      <c r="AB69" s="486"/>
      <c r="AC69" s="486"/>
      <c r="AD69" s="487"/>
      <c r="AE69" s="485">
        <v>0.02</v>
      </c>
      <c r="AF69" s="486"/>
      <c r="AG69" s="486"/>
      <c r="AH69" s="487"/>
    </row>
    <row r="70" spans="1:48" ht="9.75" customHeight="1" x14ac:dyDescent="0.35">
      <c r="A70" s="470"/>
      <c r="B70" s="470"/>
      <c r="C70" s="470"/>
      <c r="D70" s="470"/>
      <c r="E70" s="480" t="s">
        <v>737</v>
      </c>
      <c r="F70" s="480"/>
      <c r="G70" s="480"/>
      <c r="H70" s="480"/>
      <c r="I70" s="480"/>
      <c r="J70" s="481"/>
      <c r="K70" s="482" t="s">
        <v>736</v>
      </c>
      <c r="L70" s="483"/>
      <c r="M70" s="483"/>
      <c r="N70" s="483"/>
      <c r="O70" s="483"/>
      <c r="P70" s="483"/>
      <c r="Q70" s="483"/>
      <c r="R70" s="483"/>
      <c r="S70" s="484"/>
      <c r="T70" s="485">
        <v>2.3E-2</v>
      </c>
      <c r="U70" s="486"/>
      <c r="V70" s="486"/>
      <c r="W70" s="486"/>
      <c r="X70" s="486"/>
      <c r="Y70" s="487"/>
      <c r="Z70" s="485">
        <v>2.1000000000000001E-2</v>
      </c>
      <c r="AA70" s="486"/>
      <c r="AB70" s="486"/>
      <c r="AC70" s="486"/>
      <c r="AD70" s="487"/>
      <c r="AE70" s="485">
        <v>2.5000000000000001E-2</v>
      </c>
      <c r="AF70" s="486"/>
      <c r="AG70" s="486"/>
      <c r="AH70" s="487"/>
    </row>
    <row r="71" spans="1:48" ht="9.75" customHeight="1" x14ac:dyDescent="0.35">
      <c r="A71" s="470"/>
      <c r="B71" s="470"/>
      <c r="C71" s="470"/>
      <c r="D71" s="470"/>
      <c r="E71" s="480" t="s">
        <v>735</v>
      </c>
      <c r="F71" s="480"/>
      <c r="G71" s="480"/>
      <c r="H71" s="480"/>
      <c r="I71" s="480"/>
      <c r="J71" s="481"/>
      <c r="K71" s="482" t="s">
        <v>734</v>
      </c>
      <c r="L71" s="483"/>
      <c r="M71" s="483"/>
      <c r="N71" s="483"/>
      <c r="O71" s="483"/>
      <c r="P71" s="483"/>
      <c r="Q71" s="483"/>
      <c r="R71" s="483"/>
      <c r="S71" s="484"/>
      <c r="T71" s="485">
        <v>2.2499999999999999E-2</v>
      </c>
      <c r="U71" s="486"/>
      <c r="V71" s="486"/>
      <c r="W71" s="486"/>
      <c r="X71" s="486"/>
      <c r="Y71" s="487"/>
      <c r="Z71" s="485">
        <v>0.02</v>
      </c>
      <c r="AA71" s="486"/>
      <c r="AB71" s="486"/>
      <c r="AC71" s="486"/>
      <c r="AD71" s="487"/>
      <c r="AE71" s="485">
        <v>0.03</v>
      </c>
      <c r="AF71" s="486"/>
      <c r="AG71" s="486"/>
      <c r="AH71" s="487"/>
    </row>
    <row r="72" spans="1:48" ht="9.75" customHeight="1" x14ac:dyDescent="0.35">
      <c r="A72" s="470"/>
      <c r="B72" s="470"/>
      <c r="C72" s="470"/>
      <c r="D72" s="470"/>
      <c r="E72" s="480" t="s">
        <v>733</v>
      </c>
      <c r="F72" s="480"/>
      <c r="G72" s="480"/>
      <c r="H72" s="480"/>
      <c r="I72" s="480"/>
      <c r="J72" s="481"/>
      <c r="K72" s="482" t="s">
        <v>732</v>
      </c>
      <c r="L72" s="483"/>
      <c r="M72" s="483"/>
      <c r="N72" s="483"/>
      <c r="O72" s="483"/>
      <c r="P72" s="483"/>
      <c r="Q72" s="483"/>
      <c r="R72" s="483"/>
      <c r="S72" s="484"/>
      <c r="T72" s="485">
        <v>1.7999999999999999E-2</v>
      </c>
      <c r="U72" s="486"/>
      <c r="V72" s="486"/>
      <c r="W72" s="486"/>
      <c r="X72" s="486"/>
      <c r="Y72" s="487"/>
      <c r="Z72" s="485">
        <v>1.7999999999999999E-2</v>
      </c>
      <c r="AA72" s="486"/>
      <c r="AB72" s="486"/>
      <c r="AC72" s="486"/>
      <c r="AD72" s="487"/>
      <c r="AE72" s="485">
        <v>3.5000000000000003E-2</v>
      </c>
      <c r="AF72" s="486"/>
      <c r="AG72" s="486"/>
      <c r="AH72" s="487"/>
    </row>
    <row r="73" spans="1:48" ht="9.75" customHeight="1" x14ac:dyDescent="0.35">
      <c r="A73" s="471"/>
      <c r="B73" s="471"/>
      <c r="C73" s="471"/>
      <c r="D73" s="471"/>
      <c r="E73" s="489" t="s">
        <v>731</v>
      </c>
      <c r="F73" s="489"/>
      <c r="G73" s="489"/>
      <c r="H73" s="489"/>
      <c r="I73" s="489"/>
      <c r="J73" s="490"/>
      <c r="K73" s="491" t="s">
        <v>730</v>
      </c>
      <c r="L73" s="492"/>
      <c r="M73" s="492"/>
      <c r="N73" s="492"/>
      <c r="O73" s="492"/>
      <c r="P73" s="492"/>
      <c r="Q73" s="492"/>
      <c r="R73" s="492"/>
      <c r="S73" s="493"/>
      <c r="T73" s="494">
        <v>0.01</v>
      </c>
      <c r="U73" s="495"/>
      <c r="V73" s="495"/>
      <c r="W73" s="495"/>
      <c r="X73" s="495"/>
      <c r="Y73" s="496"/>
      <c r="Z73" s="494">
        <v>0.01</v>
      </c>
      <c r="AA73" s="495"/>
      <c r="AB73" s="495"/>
      <c r="AC73" s="495"/>
      <c r="AD73" s="496"/>
      <c r="AE73" s="494">
        <v>4.4999999999999998E-2</v>
      </c>
      <c r="AF73" s="495"/>
      <c r="AG73" s="495"/>
      <c r="AH73" s="496"/>
    </row>
    <row r="74" spans="1:48" ht="20.149999999999999" customHeight="1" x14ac:dyDescent="0.35"/>
    <row r="75" spans="1:48" ht="45" customHeight="1" x14ac:dyDescent="0.35">
      <c r="A75" s="356" t="s">
        <v>431</v>
      </c>
      <c r="B75" s="356"/>
      <c r="C75" s="488" t="s">
        <v>729</v>
      </c>
      <c r="D75" s="351"/>
      <c r="E75" s="351"/>
      <c r="F75" s="351"/>
      <c r="G75" s="351"/>
      <c r="H75" s="351"/>
      <c r="I75" s="351"/>
      <c r="J75" s="351"/>
      <c r="K75" s="351"/>
      <c r="L75" s="351"/>
      <c r="M75" s="351"/>
      <c r="N75" s="351"/>
      <c r="O75" s="351"/>
      <c r="P75" s="351"/>
      <c r="Q75" s="351"/>
      <c r="R75" s="351"/>
      <c r="S75" s="351"/>
      <c r="T75" s="351"/>
      <c r="U75" s="351"/>
      <c r="V75" s="351"/>
      <c r="W75" s="351"/>
      <c r="X75" s="351"/>
      <c r="Y75" s="351"/>
      <c r="Z75" s="351"/>
      <c r="AA75" s="351" t="s">
        <v>728</v>
      </c>
      <c r="AB75" s="351"/>
      <c r="AC75" s="351"/>
      <c r="AD75" s="351"/>
      <c r="AE75" s="351"/>
      <c r="AF75" s="351"/>
      <c r="AG75" s="351"/>
      <c r="AH75" s="351"/>
      <c r="AI75" s="351"/>
      <c r="AJ75" s="351"/>
      <c r="AK75" s="351"/>
      <c r="AL75" s="351" t="s">
        <v>727</v>
      </c>
      <c r="AM75" s="351"/>
      <c r="AN75" s="351"/>
      <c r="AO75" s="351"/>
      <c r="AP75" s="351"/>
      <c r="AQ75" s="351"/>
      <c r="AR75" s="351"/>
      <c r="AS75" s="351"/>
      <c r="AT75" s="351"/>
      <c r="AU75" s="351"/>
      <c r="AV75" s="351"/>
    </row>
    <row r="76" spans="1:48" ht="16" customHeight="1" x14ac:dyDescent="0.35">
      <c r="A76" s="111" t="s">
        <v>290</v>
      </c>
      <c r="B76" s="111"/>
      <c r="C76" s="114" t="s">
        <v>289</v>
      </c>
      <c r="D76" s="114"/>
      <c r="E76" s="114"/>
      <c r="F76" s="114"/>
      <c r="G76" s="114"/>
      <c r="H76" s="114"/>
      <c r="I76" s="114"/>
      <c r="J76" s="114"/>
      <c r="K76" s="114"/>
      <c r="L76" s="114"/>
      <c r="M76" s="203" t="s">
        <v>289</v>
      </c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203"/>
      <c r="AA76" s="114" t="s">
        <v>726</v>
      </c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203" t="s">
        <v>289</v>
      </c>
      <c r="AM76" s="203"/>
      <c r="AN76" s="203"/>
      <c r="AO76" s="203"/>
      <c r="AP76" s="203"/>
      <c r="AQ76" s="203"/>
      <c r="AR76" s="203"/>
      <c r="AS76" s="203"/>
      <c r="AT76" s="203"/>
      <c r="AU76" s="203"/>
      <c r="AV76" s="203"/>
    </row>
    <row r="77" spans="1:48" ht="9.75" customHeight="1" x14ac:dyDescent="0.35">
      <c r="A77" s="298" t="s">
        <v>632</v>
      </c>
      <c r="B77" s="298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06" t="s">
        <v>507</v>
      </c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9" t="s">
        <v>350</v>
      </c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06" t="s">
        <v>725</v>
      </c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</row>
    <row r="78" spans="1:48" ht="9" customHeight="1" x14ac:dyDescent="0.3">
      <c r="A78" s="463"/>
      <c r="B78" s="463"/>
      <c r="C78" s="463"/>
      <c r="D78" s="463"/>
      <c r="E78" s="463"/>
      <c r="F78" s="463"/>
      <c r="G78" s="463"/>
      <c r="H78" s="463"/>
      <c r="I78" s="463"/>
      <c r="J78" s="463"/>
      <c r="K78" s="463"/>
      <c r="L78" s="463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36" t="s">
        <v>724</v>
      </c>
      <c r="AM78" s="136"/>
      <c r="AN78" s="136"/>
      <c r="AO78" s="136"/>
      <c r="AP78" s="136"/>
      <c r="AQ78" s="136"/>
      <c r="AR78" s="136"/>
      <c r="AS78" s="136"/>
      <c r="AT78" s="136"/>
      <c r="AU78" s="136"/>
      <c r="AV78" s="136"/>
    </row>
    <row r="79" spans="1:48" ht="9.75" customHeight="1" x14ac:dyDescent="0.35">
      <c r="A79" s="292" t="s">
        <v>723</v>
      </c>
      <c r="B79" s="292"/>
      <c r="C79" s="292"/>
      <c r="D79" s="292"/>
      <c r="E79" s="292"/>
      <c r="F79" s="292"/>
      <c r="G79" s="292"/>
      <c r="H79" s="292"/>
      <c r="I79" s="292"/>
      <c r="J79" s="292"/>
      <c r="K79" s="292"/>
      <c r="L79" s="292"/>
      <c r="M79" s="133" t="s">
        <v>347</v>
      </c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9" t="s">
        <v>575</v>
      </c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3" t="s">
        <v>722</v>
      </c>
      <c r="AM79" s="133"/>
      <c r="AN79" s="133"/>
      <c r="AO79" s="133"/>
      <c r="AP79" s="133"/>
      <c r="AQ79" s="133"/>
      <c r="AR79" s="133"/>
      <c r="AS79" s="133"/>
      <c r="AT79" s="133"/>
      <c r="AU79" s="133"/>
      <c r="AV79" s="133"/>
    </row>
    <row r="80" spans="1:48" ht="9" customHeight="1" x14ac:dyDescent="0.35">
      <c r="A80" s="468" t="s">
        <v>630</v>
      </c>
      <c r="B80" s="468"/>
      <c r="C80" s="468"/>
      <c r="D80" s="468"/>
      <c r="E80" s="468"/>
      <c r="F80" s="468"/>
      <c r="G80" s="468"/>
      <c r="H80" s="468"/>
      <c r="I80" s="468"/>
      <c r="J80" s="468"/>
      <c r="K80" s="468"/>
      <c r="L80" s="468"/>
      <c r="M80" s="136" t="s">
        <v>721</v>
      </c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69" t="s">
        <v>630</v>
      </c>
      <c r="AB80" s="169"/>
      <c r="AC80" s="169"/>
      <c r="AD80" s="169"/>
      <c r="AE80" s="169"/>
      <c r="AF80" s="169"/>
      <c r="AG80" s="169"/>
      <c r="AH80" s="169"/>
      <c r="AI80" s="169"/>
      <c r="AJ80" s="169"/>
      <c r="AK80" s="169"/>
      <c r="AL80" s="136" t="s">
        <v>630</v>
      </c>
      <c r="AM80" s="136"/>
      <c r="AN80" s="136"/>
      <c r="AO80" s="136"/>
      <c r="AP80" s="136"/>
      <c r="AQ80" s="136"/>
      <c r="AR80" s="136"/>
      <c r="AS80" s="136"/>
      <c r="AT80" s="136"/>
      <c r="AU80" s="136"/>
      <c r="AV80" s="136"/>
    </row>
    <row r="81" spans="1:48" ht="9.75" customHeight="1" x14ac:dyDescent="0.3">
      <c r="A81" s="124" t="s">
        <v>273</v>
      </c>
      <c r="B81" s="124"/>
      <c r="C81" s="169" t="s">
        <v>248</v>
      </c>
      <c r="D81" s="169"/>
      <c r="E81" s="169"/>
      <c r="F81" s="170"/>
      <c r="G81" s="170"/>
      <c r="H81" s="170"/>
      <c r="I81" s="45"/>
      <c r="J81" s="170"/>
      <c r="K81" s="170"/>
      <c r="L81" s="170"/>
      <c r="M81" s="136" t="s">
        <v>248</v>
      </c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69" t="s">
        <v>272</v>
      </c>
      <c r="AB81" s="169"/>
      <c r="AC81" s="169"/>
      <c r="AD81" s="45"/>
      <c r="AE81" s="45"/>
      <c r="AF81" s="170"/>
      <c r="AG81" s="170"/>
      <c r="AH81" s="170"/>
      <c r="AI81" s="170"/>
      <c r="AJ81" s="170"/>
      <c r="AK81" s="170"/>
      <c r="AL81" s="136" t="s">
        <v>248</v>
      </c>
      <c r="AM81" s="136"/>
      <c r="AN81" s="136"/>
      <c r="AO81" s="196"/>
      <c r="AP81" s="196"/>
      <c r="AQ81" s="196"/>
      <c r="AR81" s="196"/>
      <c r="AS81" s="196"/>
      <c r="AT81" s="196"/>
      <c r="AU81" s="196"/>
      <c r="AV81" s="89"/>
    </row>
    <row r="82" spans="1:48" ht="9" customHeight="1" x14ac:dyDescent="0.3">
      <c r="A82" s="350"/>
      <c r="B82" s="350"/>
      <c r="C82" s="140"/>
      <c r="D82" s="140"/>
      <c r="E82" s="140"/>
      <c r="F82" s="140"/>
      <c r="G82" s="140"/>
      <c r="H82" s="140"/>
      <c r="I82" s="78" t="s">
        <v>270</v>
      </c>
      <c r="J82" s="467" t="s">
        <v>720</v>
      </c>
      <c r="K82" s="467"/>
      <c r="L82" s="467"/>
      <c r="M82" s="342" t="s">
        <v>719</v>
      </c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140"/>
      <c r="AB82" s="140"/>
      <c r="AC82" s="140"/>
      <c r="AD82" s="43"/>
      <c r="AE82" s="44" t="s">
        <v>718</v>
      </c>
      <c r="AF82" s="466" t="s">
        <v>717</v>
      </c>
      <c r="AG82" s="466"/>
      <c r="AH82" s="466" t="s">
        <v>561</v>
      </c>
      <c r="AI82" s="466"/>
      <c r="AJ82" s="466"/>
      <c r="AK82" s="466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88"/>
    </row>
    <row r="83" spans="1:48" ht="9" customHeight="1" x14ac:dyDescent="0.3">
      <c r="A83" s="300"/>
      <c r="B83" s="300"/>
      <c r="C83" s="151"/>
      <c r="D83" s="151"/>
      <c r="E83" s="151"/>
      <c r="F83" s="167" t="s">
        <v>489</v>
      </c>
      <c r="G83" s="167"/>
      <c r="H83" s="167"/>
      <c r="I83" s="41">
        <v>1.95E-2</v>
      </c>
      <c r="J83" s="237">
        <v>2.2499999999999999E-2</v>
      </c>
      <c r="K83" s="237"/>
      <c r="L83" s="237"/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154" t="s">
        <v>374</v>
      </c>
      <c r="AB83" s="154"/>
      <c r="AC83" s="154"/>
      <c r="AD83" s="85" t="s">
        <v>709</v>
      </c>
      <c r="AE83" s="42">
        <v>2.8500000000000001E-2</v>
      </c>
      <c r="AF83" s="303">
        <v>1.8499999999999999E-2</v>
      </c>
      <c r="AG83" s="303"/>
      <c r="AH83" s="303">
        <v>2.0500000000000001E-2</v>
      </c>
      <c r="AI83" s="303"/>
      <c r="AJ83" s="303"/>
      <c r="AK83" s="303"/>
      <c r="AL83" s="246"/>
      <c r="AM83" s="246"/>
      <c r="AN83" s="246"/>
      <c r="AO83" s="464" t="s">
        <v>716</v>
      </c>
      <c r="AP83" s="464"/>
      <c r="AQ83" s="464"/>
      <c r="AR83" s="349" t="s">
        <v>715</v>
      </c>
      <c r="AS83" s="349"/>
      <c r="AT83" s="465" t="s">
        <v>715</v>
      </c>
      <c r="AU83" s="465"/>
      <c r="AV83" s="87" t="s">
        <v>696</v>
      </c>
    </row>
    <row r="84" spans="1:48" ht="9" customHeight="1" x14ac:dyDescent="0.3">
      <c r="A84" s="300"/>
      <c r="B84" s="300"/>
      <c r="C84" s="151"/>
      <c r="D84" s="151"/>
      <c r="E84" s="151"/>
      <c r="F84" s="167" t="s">
        <v>374</v>
      </c>
      <c r="G84" s="167"/>
      <c r="H84" s="167"/>
      <c r="I84" s="41">
        <v>2.0500000000000001E-2</v>
      </c>
      <c r="J84" s="237">
        <v>2.35E-2</v>
      </c>
      <c r="K84" s="237"/>
      <c r="L84" s="237"/>
      <c r="M84" s="333" t="s">
        <v>714</v>
      </c>
      <c r="N84" s="333"/>
      <c r="O84" s="333"/>
      <c r="P84" s="333"/>
      <c r="Q84" s="333"/>
      <c r="R84" s="333"/>
      <c r="S84" s="333"/>
      <c r="T84" s="333"/>
      <c r="U84" s="333"/>
      <c r="V84" s="333"/>
      <c r="W84" s="333"/>
      <c r="X84" s="333"/>
      <c r="Y84" s="333"/>
      <c r="Z84" s="333"/>
      <c r="AA84" s="151"/>
      <c r="AB84" s="151"/>
      <c r="AC84" s="151"/>
      <c r="AD84" s="85" t="s">
        <v>679</v>
      </c>
      <c r="AE84" s="42">
        <v>2.75E-2</v>
      </c>
      <c r="AF84" s="303">
        <v>1.7500000000000002E-2</v>
      </c>
      <c r="AG84" s="303"/>
      <c r="AH84" s="303">
        <v>1.95E-2</v>
      </c>
      <c r="AI84" s="303"/>
      <c r="AJ84" s="303"/>
      <c r="AK84" s="303"/>
      <c r="AL84" s="246"/>
      <c r="AM84" s="246"/>
      <c r="AN84" s="246"/>
      <c r="AO84" s="366" t="s">
        <v>713</v>
      </c>
      <c r="AP84" s="366"/>
      <c r="AQ84" s="366"/>
      <c r="AR84" s="345" t="s">
        <v>712</v>
      </c>
      <c r="AS84" s="345"/>
      <c r="AT84" s="366" t="s">
        <v>713</v>
      </c>
      <c r="AU84" s="366"/>
      <c r="AV84" s="86" t="s">
        <v>712</v>
      </c>
    </row>
    <row r="85" spans="1:48" ht="9" customHeight="1" x14ac:dyDescent="0.3">
      <c r="A85" s="300"/>
      <c r="B85" s="300"/>
      <c r="C85" s="151"/>
      <c r="D85" s="151"/>
      <c r="E85" s="151"/>
      <c r="F85" s="167" t="s">
        <v>484</v>
      </c>
      <c r="G85" s="167"/>
      <c r="H85" s="167"/>
      <c r="I85" s="41">
        <v>2.0500000000000001E-2</v>
      </c>
      <c r="J85" s="237">
        <v>2.35E-2</v>
      </c>
      <c r="K85" s="237"/>
      <c r="L85" s="237"/>
      <c r="M85" s="206" t="s">
        <v>711</v>
      </c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151"/>
      <c r="AB85" s="151"/>
      <c r="AC85" s="151"/>
      <c r="AD85" s="59"/>
      <c r="AE85" s="59"/>
      <c r="AF85" s="151"/>
      <c r="AG85" s="151"/>
      <c r="AH85" s="151"/>
      <c r="AI85" s="151"/>
      <c r="AJ85" s="151"/>
      <c r="AK85" s="151"/>
      <c r="AL85" s="333" t="s">
        <v>211</v>
      </c>
      <c r="AM85" s="333"/>
      <c r="AN85" s="333"/>
      <c r="AO85" s="261">
        <v>1.15E-2</v>
      </c>
      <c r="AP85" s="261"/>
      <c r="AQ85" s="261"/>
      <c r="AR85" s="357">
        <v>1.15E-2</v>
      </c>
      <c r="AS85" s="357"/>
      <c r="AT85" s="261">
        <v>1.2999999999999999E-2</v>
      </c>
      <c r="AU85" s="261"/>
      <c r="AV85" s="74">
        <v>1.2999999999999999E-2</v>
      </c>
    </row>
    <row r="86" spans="1:48" ht="9" customHeight="1" x14ac:dyDescent="0.3">
      <c r="A86" s="300"/>
      <c r="B86" s="300"/>
      <c r="C86" s="151"/>
      <c r="D86" s="151"/>
      <c r="E86" s="151"/>
      <c r="F86" s="167" t="s">
        <v>373</v>
      </c>
      <c r="G86" s="167"/>
      <c r="H86" s="167"/>
      <c r="I86" s="41">
        <v>2.0500000000000001E-2</v>
      </c>
      <c r="J86" s="237">
        <v>2.35E-2</v>
      </c>
      <c r="K86" s="237"/>
      <c r="L86" s="237"/>
      <c r="M86" s="206" t="s">
        <v>710</v>
      </c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154" t="s">
        <v>484</v>
      </c>
      <c r="AB86" s="154"/>
      <c r="AC86" s="154"/>
      <c r="AD86" s="85" t="s">
        <v>709</v>
      </c>
      <c r="AE86" s="42">
        <v>2.1499999999999998E-2</v>
      </c>
      <c r="AF86" s="303">
        <v>2.1499999999999998E-2</v>
      </c>
      <c r="AG86" s="303"/>
      <c r="AH86" s="303">
        <v>2.1499999999999998E-2</v>
      </c>
      <c r="AI86" s="303"/>
      <c r="AJ86" s="303"/>
      <c r="AK86" s="303"/>
      <c r="AL86" s="333" t="s">
        <v>209</v>
      </c>
      <c r="AM86" s="333"/>
      <c r="AN86" s="333"/>
      <c r="AO86" s="261">
        <v>1.9E-2</v>
      </c>
      <c r="AP86" s="261"/>
      <c r="AQ86" s="261"/>
      <c r="AR86" s="357">
        <v>1.9E-2</v>
      </c>
      <c r="AS86" s="357"/>
      <c r="AT86" s="261">
        <v>2.0500000000000001E-2</v>
      </c>
      <c r="AU86" s="261"/>
      <c r="AV86" s="74">
        <v>2.0500000000000001E-2</v>
      </c>
    </row>
    <row r="87" spans="1:48" ht="17.25" customHeight="1" x14ac:dyDescent="0.35">
      <c r="A87" s="461"/>
      <c r="B87" s="461"/>
      <c r="C87" s="347"/>
      <c r="D87" s="347"/>
      <c r="E87" s="347"/>
      <c r="F87" s="161" t="s">
        <v>564</v>
      </c>
      <c r="G87" s="161"/>
      <c r="H87" s="161"/>
      <c r="I87" s="41">
        <v>2.0500000000000001E-2</v>
      </c>
      <c r="J87" s="237">
        <v>2.35E-2</v>
      </c>
      <c r="K87" s="237"/>
      <c r="L87" s="237"/>
      <c r="M87" s="206" t="s">
        <v>708</v>
      </c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347"/>
      <c r="AB87" s="347"/>
      <c r="AC87" s="347"/>
      <c r="AD87" s="85" t="s">
        <v>679</v>
      </c>
      <c r="AE87" s="42">
        <v>2.0500000000000001E-2</v>
      </c>
      <c r="AF87" s="303">
        <v>2.0500000000000001E-2</v>
      </c>
      <c r="AG87" s="303"/>
      <c r="AH87" s="303">
        <v>2.0500000000000001E-2</v>
      </c>
      <c r="AI87" s="303"/>
      <c r="AJ87" s="303"/>
      <c r="AK87" s="303"/>
      <c r="AL87" s="333" t="s">
        <v>207</v>
      </c>
      <c r="AM87" s="333"/>
      <c r="AN87" s="333"/>
      <c r="AO87" s="261">
        <v>0.02</v>
      </c>
      <c r="AP87" s="261"/>
      <c r="AQ87" s="261"/>
      <c r="AR87" s="357">
        <v>0.02</v>
      </c>
      <c r="AS87" s="357"/>
      <c r="AT87" s="261">
        <v>2.1499999999999998E-2</v>
      </c>
      <c r="AU87" s="261"/>
      <c r="AV87" s="74">
        <v>2.1499999999999998E-2</v>
      </c>
    </row>
    <row r="88" spans="1:48" ht="9" customHeight="1" x14ac:dyDescent="0.3">
      <c r="A88" s="300"/>
      <c r="B88" s="300"/>
      <c r="C88" s="209" t="s">
        <v>707</v>
      </c>
      <c r="D88" s="209"/>
      <c r="E88" s="209"/>
      <c r="F88" s="209"/>
      <c r="G88" s="209"/>
      <c r="H88" s="209"/>
      <c r="I88" s="209"/>
      <c r="J88" s="209"/>
      <c r="K88" s="209"/>
      <c r="L88" s="209"/>
      <c r="M88" s="366" t="s">
        <v>706</v>
      </c>
      <c r="N88" s="366"/>
      <c r="O88" s="366"/>
      <c r="P88" s="366"/>
      <c r="Q88" s="366"/>
      <c r="R88" s="366"/>
      <c r="S88" s="366"/>
      <c r="T88" s="366"/>
      <c r="U88" s="366"/>
      <c r="V88" s="366"/>
      <c r="W88" s="366"/>
      <c r="X88" s="366"/>
      <c r="Y88" s="366"/>
      <c r="Z88" s="366"/>
      <c r="AA88" s="372" t="s">
        <v>705</v>
      </c>
      <c r="AB88" s="372"/>
      <c r="AC88" s="372"/>
      <c r="AD88" s="372"/>
      <c r="AE88" s="42">
        <v>3.2500000000000001E-2</v>
      </c>
      <c r="AF88" s="303">
        <v>2.2499999999999999E-2</v>
      </c>
      <c r="AG88" s="303"/>
      <c r="AH88" s="303">
        <v>2.3900000000000001E-2</v>
      </c>
      <c r="AI88" s="303"/>
      <c r="AJ88" s="303"/>
      <c r="AK88" s="303"/>
      <c r="AL88" s="206" t="s">
        <v>704</v>
      </c>
      <c r="AM88" s="206"/>
      <c r="AN88" s="206"/>
      <c r="AO88" s="206"/>
      <c r="AP88" s="206"/>
      <c r="AQ88" s="206"/>
      <c r="AR88" s="206"/>
      <c r="AS88" s="206"/>
      <c r="AT88" s="206"/>
      <c r="AU88" s="206"/>
      <c r="AV88" s="62"/>
    </row>
    <row r="89" spans="1:48" ht="9" customHeight="1" x14ac:dyDescent="0.3">
      <c r="A89" s="300"/>
      <c r="B89" s="300"/>
      <c r="C89" s="209" t="s">
        <v>703</v>
      </c>
      <c r="D89" s="209"/>
      <c r="E89" s="209"/>
      <c r="F89" s="209"/>
      <c r="G89" s="209"/>
      <c r="H89" s="209"/>
      <c r="I89" s="209"/>
      <c r="J89" s="209"/>
      <c r="K89" s="209"/>
      <c r="L89" s="209"/>
      <c r="M89" s="366" t="s">
        <v>702</v>
      </c>
      <c r="N89" s="366"/>
      <c r="O89" s="366"/>
      <c r="P89" s="366"/>
      <c r="Q89" s="366"/>
      <c r="R89" s="366"/>
      <c r="S89" s="366"/>
      <c r="T89" s="366"/>
      <c r="U89" s="366"/>
      <c r="V89" s="366"/>
      <c r="W89" s="366"/>
      <c r="X89" s="366"/>
      <c r="Y89" s="366"/>
      <c r="Z89" s="366"/>
      <c r="AA89" s="395" t="s">
        <v>679</v>
      </c>
      <c r="AB89" s="395"/>
      <c r="AC89" s="395"/>
      <c r="AD89" s="395"/>
      <c r="AE89" s="42">
        <v>3.15E-2</v>
      </c>
      <c r="AF89" s="303">
        <v>2.1499999999999998E-2</v>
      </c>
      <c r="AG89" s="303"/>
      <c r="AH89" s="303">
        <v>2.29E-2</v>
      </c>
      <c r="AI89" s="303"/>
      <c r="AJ89" s="303"/>
      <c r="AK89" s="303"/>
      <c r="AL89" s="206" t="s">
        <v>701</v>
      </c>
      <c r="AM89" s="206"/>
      <c r="AN89" s="206"/>
      <c r="AO89" s="206"/>
      <c r="AP89" s="206"/>
      <c r="AQ89" s="206"/>
      <c r="AR89" s="206"/>
      <c r="AS89" s="206"/>
      <c r="AT89" s="206"/>
      <c r="AU89" s="206"/>
      <c r="AV89" s="62"/>
    </row>
    <row r="90" spans="1:48" ht="18.75" customHeight="1" x14ac:dyDescent="0.35">
      <c r="A90" s="302" t="s">
        <v>337</v>
      </c>
      <c r="B90" s="302"/>
      <c r="C90" s="458" t="s">
        <v>700</v>
      </c>
      <c r="D90" s="458"/>
      <c r="E90" s="458"/>
      <c r="F90" s="458"/>
      <c r="G90" s="458"/>
      <c r="H90" s="458"/>
      <c r="I90" s="458"/>
      <c r="J90" s="458"/>
      <c r="K90" s="458"/>
      <c r="L90" s="458"/>
      <c r="M90" s="228" t="s">
        <v>699</v>
      </c>
      <c r="N90" s="228"/>
      <c r="O90" s="228"/>
      <c r="P90" s="228"/>
      <c r="Q90" s="228"/>
      <c r="R90" s="228"/>
      <c r="S90" s="228"/>
      <c r="T90" s="228"/>
      <c r="U90" s="228"/>
      <c r="V90" s="228"/>
      <c r="W90" s="228"/>
      <c r="X90" s="228"/>
      <c r="Y90" s="228"/>
      <c r="Z90" s="228"/>
      <c r="AA90" s="459" t="s">
        <v>698</v>
      </c>
      <c r="AB90" s="459"/>
      <c r="AC90" s="459"/>
      <c r="AD90" s="459"/>
      <c r="AE90" s="84">
        <v>2.3E-2</v>
      </c>
      <c r="AF90" s="460">
        <v>2.3E-2</v>
      </c>
      <c r="AG90" s="460"/>
      <c r="AH90" s="460">
        <v>2.3E-2</v>
      </c>
      <c r="AI90" s="460"/>
      <c r="AJ90" s="460"/>
      <c r="AK90" s="460"/>
      <c r="AL90" s="462" t="s">
        <v>697</v>
      </c>
      <c r="AM90" s="462"/>
      <c r="AN90" s="462"/>
      <c r="AO90" s="462"/>
      <c r="AP90" s="462"/>
      <c r="AQ90" s="462"/>
      <c r="AR90" s="462"/>
      <c r="AS90" s="462"/>
      <c r="AT90" s="462"/>
      <c r="AU90" s="462"/>
      <c r="AV90" s="83" t="s">
        <v>696</v>
      </c>
    </row>
    <row r="91" spans="1:48" ht="18" customHeight="1" x14ac:dyDescent="0.35">
      <c r="A91" s="302" t="s">
        <v>336</v>
      </c>
      <c r="B91" s="302"/>
      <c r="C91" s="209" t="s">
        <v>695</v>
      </c>
      <c r="D91" s="209"/>
      <c r="E91" s="209"/>
      <c r="F91" s="209"/>
      <c r="G91" s="209"/>
      <c r="H91" s="209"/>
      <c r="I91" s="209"/>
      <c r="J91" s="209"/>
      <c r="K91" s="209"/>
      <c r="L91" s="209"/>
      <c r="M91" s="366" t="s">
        <v>694</v>
      </c>
      <c r="N91" s="366"/>
      <c r="O91" s="366"/>
      <c r="P91" s="366"/>
      <c r="Q91" s="366"/>
      <c r="R91" s="366"/>
      <c r="S91" s="366"/>
      <c r="T91" s="366"/>
      <c r="U91" s="366"/>
      <c r="V91" s="366"/>
      <c r="W91" s="366"/>
      <c r="X91" s="366"/>
      <c r="Y91" s="366"/>
      <c r="Z91" s="366"/>
      <c r="AA91" s="395" t="s">
        <v>679</v>
      </c>
      <c r="AB91" s="395"/>
      <c r="AC91" s="395"/>
      <c r="AD91" s="395"/>
      <c r="AE91" s="42">
        <v>2.1999999999999999E-2</v>
      </c>
      <c r="AF91" s="303">
        <v>2.1999999999999999E-2</v>
      </c>
      <c r="AG91" s="303"/>
      <c r="AH91" s="303">
        <v>2.1999999999999999E-2</v>
      </c>
      <c r="AI91" s="303"/>
      <c r="AJ91" s="303"/>
      <c r="AK91" s="303"/>
      <c r="AL91" s="348" t="s">
        <v>693</v>
      </c>
      <c r="AM91" s="348"/>
      <c r="AN91" s="348"/>
      <c r="AO91" s="348"/>
      <c r="AP91" s="348"/>
      <c r="AQ91" s="348"/>
      <c r="AR91" s="348"/>
      <c r="AS91" s="348"/>
      <c r="AT91" s="348"/>
      <c r="AU91" s="348"/>
      <c r="AV91" s="56" t="s">
        <v>692</v>
      </c>
    </row>
    <row r="92" spans="1:48" ht="9" customHeight="1" x14ac:dyDescent="0.3">
      <c r="A92" s="300"/>
      <c r="B92" s="300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228" t="s">
        <v>691</v>
      </c>
      <c r="N92" s="228"/>
      <c r="O92" s="228"/>
      <c r="P92" s="228"/>
      <c r="Q92" s="228"/>
      <c r="R92" s="228"/>
      <c r="S92" s="228"/>
      <c r="T92" s="228"/>
      <c r="U92" s="228"/>
      <c r="V92" s="228"/>
      <c r="W92" s="228"/>
      <c r="X92" s="228"/>
      <c r="Y92" s="228"/>
      <c r="Z92" s="228"/>
      <c r="AA92" s="372" t="s">
        <v>690</v>
      </c>
      <c r="AB92" s="372"/>
      <c r="AC92" s="372"/>
      <c r="AD92" s="372"/>
      <c r="AE92" s="42">
        <v>4.1500000000000002E-2</v>
      </c>
      <c r="AF92" s="303">
        <v>2.1499999999999998E-2</v>
      </c>
      <c r="AG92" s="303"/>
      <c r="AH92" s="303">
        <v>2.3699999999999999E-2</v>
      </c>
      <c r="AI92" s="303"/>
      <c r="AJ92" s="303"/>
      <c r="AK92" s="303"/>
      <c r="AL92" s="348" t="s">
        <v>689</v>
      </c>
      <c r="AM92" s="348"/>
      <c r="AN92" s="348"/>
      <c r="AO92" s="348"/>
      <c r="AP92" s="348"/>
      <c r="AQ92" s="348"/>
      <c r="AR92" s="348"/>
      <c r="AS92" s="348"/>
      <c r="AT92" s="348"/>
      <c r="AU92" s="348"/>
      <c r="AV92" s="74">
        <v>0.02</v>
      </c>
    </row>
    <row r="93" spans="1:48" ht="9" customHeight="1" x14ac:dyDescent="0.3">
      <c r="A93" s="300"/>
      <c r="B93" s="300"/>
      <c r="C93" s="209" t="s">
        <v>688</v>
      </c>
      <c r="D93" s="209"/>
      <c r="E93" s="209"/>
      <c r="F93" s="209"/>
      <c r="G93" s="209"/>
      <c r="H93" s="209"/>
      <c r="I93" s="209"/>
      <c r="J93" s="209"/>
      <c r="K93" s="209"/>
      <c r="L93" s="209"/>
      <c r="M93" s="353" t="s">
        <v>687</v>
      </c>
      <c r="N93" s="353"/>
      <c r="O93" s="353"/>
      <c r="P93" s="353"/>
      <c r="Q93" s="353"/>
      <c r="R93" s="353"/>
      <c r="S93" s="353"/>
      <c r="T93" s="353"/>
      <c r="U93" s="353"/>
      <c r="V93" s="353"/>
      <c r="W93" s="353"/>
      <c r="X93" s="353"/>
      <c r="Y93" s="353"/>
      <c r="Z93" s="353"/>
      <c r="AA93" s="395" t="s">
        <v>679</v>
      </c>
      <c r="AB93" s="395"/>
      <c r="AC93" s="395"/>
      <c r="AD93" s="395"/>
      <c r="AE93" s="42">
        <v>4.0500000000000001E-2</v>
      </c>
      <c r="AF93" s="303">
        <v>2.0500000000000001E-2</v>
      </c>
      <c r="AG93" s="303"/>
      <c r="AH93" s="303">
        <v>2.2700000000000001E-2</v>
      </c>
      <c r="AI93" s="303"/>
      <c r="AJ93" s="303"/>
      <c r="AK93" s="303"/>
      <c r="AL93" s="348" t="s">
        <v>686</v>
      </c>
      <c r="AM93" s="348"/>
      <c r="AN93" s="348"/>
      <c r="AO93" s="348"/>
      <c r="AP93" s="348"/>
      <c r="AQ93" s="348"/>
      <c r="AR93" s="348"/>
      <c r="AS93" s="348"/>
      <c r="AT93" s="348"/>
      <c r="AU93" s="348"/>
      <c r="AV93" s="74">
        <v>2.1000000000000001E-2</v>
      </c>
    </row>
    <row r="94" spans="1:48" ht="9" customHeight="1" x14ac:dyDescent="0.3">
      <c r="A94" s="300"/>
      <c r="B94" s="300"/>
      <c r="C94" s="209" t="s">
        <v>685</v>
      </c>
      <c r="D94" s="209"/>
      <c r="E94" s="209"/>
      <c r="F94" s="209"/>
      <c r="G94" s="209"/>
      <c r="H94" s="209"/>
      <c r="I94" s="209"/>
      <c r="J94" s="209"/>
      <c r="K94" s="209"/>
      <c r="L94" s="209"/>
      <c r="M94" s="457" t="s">
        <v>684</v>
      </c>
      <c r="N94" s="457"/>
      <c r="O94" s="457"/>
      <c r="P94" s="457"/>
      <c r="Q94" s="457"/>
      <c r="R94" s="457"/>
      <c r="S94" s="457"/>
      <c r="T94" s="457"/>
      <c r="U94" s="457"/>
      <c r="V94" s="457"/>
      <c r="W94" s="457"/>
      <c r="X94" s="457"/>
      <c r="Y94" s="457"/>
      <c r="Z94" s="457"/>
      <c r="AA94" s="151"/>
      <c r="AB94" s="151"/>
      <c r="AC94" s="151"/>
      <c r="AD94" s="151"/>
      <c r="AE94" s="59"/>
      <c r="AF94" s="151"/>
      <c r="AG94" s="151"/>
      <c r="AH94" s="151"/>
      <c r="AI94" s="151"/>
      <c r="AJ94" s="151"/>
      <c r="AK94" s="151"/>
      <c r="AL94" s="246"/>
      <c r="AM94" s="246"/>
      <c r="AN94" s="246"/>
      <c r="AO94" s="246"/>
      <c r="AP94" s="246"/>
      <c r="AQ94" s="246"/>
      <c r="AR94" s="246"/>
      <c r="AS94" s="246"/>
      <c r="AT94" s="246"/>
      <c r="AU94" s="246"/>
      <c r="AV94" s="62"/>
    </row>
    <row r="95" spans="1:48" ht="9" customHeight="1" x14ac:dyDescent="0.3">
      <c r="A95" s="300"/>
      <c r="B95" s="300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372" t="s">
        <v>683</v>
      </c>
      <c r="AB95" s="372"/>
      <c r="AC95" s="372"/>
      <c r="AD95" s="372"/>
      <c r="AE95" s="42">
        <v>3.3000000000000002E-2</v>
      </c>
      <c r="AF95" s="303">
        <v>2.3E-2</v>
      </c>
      <c r="AG95" s="303"/>
      <c r="AH95" s="303">
        <v>2.4E-2</v>
      </c>
      <c r="AI95" s="303"/>
      <c r="AJ95" s="303"/>
      <c r="AK95" s="303"/>
      <c r="AL95" s="206" t="s">
        <v>682</v>
      </c>
      <c r="AM95" s="206"/>
      <c r="AN95" s="206"/>
      <c r="AO95" s="206"/>
      <c r="AP95" s="206"/>
      <c r="AQ95" s="206"/>
      <c r="AR95" s="206"/>
      <c r="AS95" s="206"/>
      <c r="AT95" s="206"/>
      <c r="AU95" s="206"/>
      <c r="AV95" s="62"/>
    </row>
    <row r="96" spans="1:48" ht="9" customHeight="1" x14ac:dyDescent="0.3">
      <c r="A96" s="300"/>
      <c r="B96" s="300"/>
      <c r="C96" s="209" t="s">
        <v>681</v>
      </c>
      <c r="D96" s="209"/>
      <c r="E96" s="209"/>
      <c r="F96" s="209"/>
      <c r="G96" s="209"/>
      <c r="H96" s="209"/>
      <c r="I96" s="209"/>
      <c r="J96" s="209"/>
      <c r="K96" s="209"/>
      <c r="L96" s="209"/>
      <c r="M96" s="366" t="s">
        <v>680</v>
      </c>
      <c r="N96" s="366"/>
      <c r="O96" s="366"/>
      <c r="P96" s="366"/>
      <c r="Q96" s="366"/>
      <c r="R96" s="366"/>
      <c r="S96" s="366"/>
      <c r="T96" s="366"/>
      <c r="U96" s="366"/>
      <c r="V96" s="366"/>
      <c r="W96" s="366"/>
      <c r="X96" s="366"/>
      <c r="Y96" s="366"/>
      <c r="Z96" s="366"/>
      <c r="AA96" s="395" t="s">
        <v>679</v>
      </c>
      <c r="AB96" s="395"/>
      <c r="AC96" s="395"/>
      <c r="AD96" s="395"/>
      <c r="AE96" s="42">
        <v>3.2000000000000001E-2</v>
      </c>
      <c r="AF96" s="303">
        <v>2.1999999999999999E-2</v>
      </c>
      <c r="AG96" s="303"/>
      <c r="AH96" s="303">
        <v>2.3E-2</v>
      </c>
      <c r="AI96" s="303"/>
      <c r="AJ96" s="303"/>
      <c r="AK96" s="303"/>
      <c r="AL96" s="206" t="s">
        <v>678</v>
      </c>
      <c r="AM96" s="206"/>
      <c r="AN96" s="206"/>
      <c r="AO96" s="206"/>
      <c r="AP96" s="206"/>
      <c r="AQ96" s="206"/>
      <c r="AR96" s="206"/>
      <c r="AS96" s="206"/>
      <c r="AT96" s="206"/>
      <c r="AU96" s="206"/>
      <c r="AV96" s="62"/>
    </row>
    <row r="97" spans="1:49" ht="9" customHeight="1" x14ac:dyDescent="0.3">
      <c r="A97" s="300"/>
      <c r="B97" s="300"/>
      <c r="C97" s="209" t="s">
        <v>677</v>
      </c>
      <c r="D97" s="209"/>
      <c r="E97" s="209"/>
      <c r="F97" s="209"/>
      <c r="G97" s="209"/>
      <c r="H97" s="209"/>
      <c r="I97" s="209"/>
      <c r="J97" s="209"/>
      <c r="K97" s="209"/>
      <c r="L97" s="209"/>
      <c r="M97" s="366" t="s">
        <v>676</v>
      </c>
      <c r="N97" s="366"/>
      <c r="O97" s="366"/>
      <c r="P97" s="366"/>
      <c r="Q97" s="366"/>
      <c r="R97" s="366"/>
      <c r="S97" s="366"/>
      <c r="T97" s="366"/>
      <c r="U97" s="366"/>
      <c r="V97" s="366"/>
      <c r="W97" s="366"/>
      <c r="X97" s="366"/>
      <c r="Y97" s="366"/>
      <c r="Z97" s="366"/>
      <c r="AA97" s="151"/>
      <c r="AB97" s="151"/>
      <c r="AC97" s="151"/>
      <c r="AD97" s="151"/>
      <c r="AE97" s="59"/>
      <c r="AF97" s="151"/>
      <c r="AG97" s="151"/>
      <c r="AH97" s="151"/>
      <c r="AI97" s="151"/>
      <c r="AJ97" s="151"/>
      <c r="AK97" s="151"/>
      <c r="AL97" s="246"/>
      <c r="AM97" s="246"/>
      <c r="AN97" s="246"/>
      <c r="AO97" s="246"/>
      <c r="AP97" s="246"/>
      <c r="AQ97" s="246"/>
      <c r="AR97" s="246"/>
      <c r="AS97" s="246"/>
      <c r="AT97" s="246"/>
      <c r="AU97" s="246"/>
      <c r="AV97" s="62"/>
    </row>
    <row r="98" spans="1:49" ht="9" customHeight="1" x14ac:dyDescent="0.3">
      <c r="A98" s="300"/>
      <c r="B98" s="300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366" t="s">
        <v>675</v>
      </c>
      <c r="N98" s="366"/>
      <c r="O98" s="366"/>
      <c r="P98" s="366"/>
      <c r="Q98" s="366"/>
      <c r="R98" s="366"/>
      <c r="S98" s="366"/>
      <c r="T98" s="366"/>
      <c r="U98" s="366"/>
      <c r="V98" s="366"/>
      <c r="W98" s="366"/>
      <c r="X98" s="366"/>
      <c r="Y98" s="366"/>
      <c r="Z98" s="366"/>
      <c r="AA98" s="151"/>
      <c r="AB98" s="151"/>
      <c r="AC98" s="151"/>
      <c r="AD98" s="151"/>
      <c r="AE98" s="59"/>
      <c r="AF98" s="151"/>
      <c r="AG98" s="151"/>
      <c r="AH98" s="151"/>
      <c r="AI98" s="151"/>
      <c r="AJ98" s="151"/>
      <c r="AK98" s="151"/>
      <c r="AL98" s="246"/>
      <c r="AM98" s="246"/>
      <c r="AN98" s="246"/>
      <c r="AO98" s="246"/>
      <c r="AP98" s="246"/>
      <c r="AQ98" s="246"/>
      <c r="AR98" s="246"/>
      <c r="AS98" s="246"/>
      <c r="AT98" s="246"/>
      <c r="AU98" s="246"/>
      <c r="AV98" s="62"/>
    </row>
    <row r="99" spans="1:49" ht="9" customHeight="1" x14ac:dyDescent="0.3">
      <c r="A99" s="300"/>
      <c r="B99" s="300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366" t="s">
        <v>674</v>
      </c>
      <c r="N99" s="366"/>
      <c r="O99" s="366"/>
      <c r="P99" s="366"/>
      <c r="Q99" s="366"/>
      <c r="R99" s="366"/>
      <c r="S99" s="366"/>
      <c r="T99" s="366"/>
      <c r="U99" s="366"/>
      <c r="V99" s="366"/>
      <c r="W99" s="366"/>
      <c r="X99" s="366"/>
      <c r="Y99" s="366"/>
      <c r="Z99" s="366"/>
      <c r="AA99" s="151"/>
      <c r="AB99" s="151"/>
      <c r="AC99" s="151"/>
      <c r="AD99" s="151"/>
      <c r="AE99" s="59"/>
      <c r="AF99" s="151"/>
      <c r="AG99" s="151"/>
      <c r="AH99" s="151"/>
      <c r="AI99" s="151"/>
      <c r="AJ99" s="151"/>
      <c r="AK99" s="151"/>
      <c r="AL99" s="246"/>
      <c r="AM99" s="246"/>
      <c r="AN99" s="246"/>
      <c r="AO99" s="246"/>
      <c r="AP99" s="246"/>
      <c r="AQ99" s="246"/>
      <c r="AR99" s="246"/>
      <c r="AS99" s="246"/>
      <c r="AT99" s="246"/>
      <c r="AU99" s="246"/>
      <c r="AV99" s="62"/>
    </row>
    <row r="100" spans="1:49" ht="27" customHeight="1" x14ac:dyDescent="0.35">
      <c r="A100" s="447" t="s">
        <v>256</v>
      </c>
      <c r="B100" s="447"/>
      <c r="C100" s="447"/>
      <c r="D100" s="448" t="s">
        <v>673</v>
      </c>
      <c r="E100" s="448"/>
      <c r="F100" s="448"/>
      <c r="G100" s="448"/>
      <c r="H100" s="448"/>
      <c r="I100" s="448"/>
      <c r="J100" s="448"/>
      <c r="K100" s="448"/>
      <c r="L100" s="448"/>
      <c r="M100" s="448"/>
      <c r="N100" s="448"/>
      <c r="O100" s="448"/>
      <c r="P100" s="448"/>
      <c r="Q100" s="448"/>
      <c r="R100" s="448"/>
      <c r="S100" s="448"/>
      <c r="T100" s="448"/>
      <c r="U100" s="448"/>
      <c r="V100" s="448"/>
      <c r="W100" s="448"/>
      <c r="X100" s="448"/>
      <c r="Y100" s="448"/>
      <c r="Z100" s="448"/>
      <c r="AA100" s="448"/>
      <c r="AB100" s="448"/>
      <c r="AC100" s="448"/>
      <c r="AD100" s="448"/>
      <c r="AE100" s="448"/>
      <c r="AF100" s="448"/>
      <c r="AG100" s="448"/>
      <c r="AH100" s="448"/>
      <c r="AI100" s="448"/>
      <c r="AJ100" s="448"/>
      <c r="AK100" s="448"/>
      <c r="AL100" s="448"/>
      <c r="AM100" s="448"/>
      <c r="AN100" s="448"/>
      <c r="AO100" s="448"/>
      <c r="AP100" s="448"/>
      <c r="AQ100" s="448"/>
      <c r="AR100" s="448"/>
      <c r="AS100" s="448"/>
      <c r="AT100" s="448"/>
      <c r="AU100" s="448"/>
      <c r="AV100" s="448"/>
      <c r="AW100" s="448"/>
    </row>
    <row r="101" spans="1:49" ht="18.75" customHeight="1" x14ac:dyDescent="0.35">
      <c r="A101" s="449" t="s">
        <v>672</v>
      </c>
      <c r="B101" s="449"/>
      <c r="C101" s="449"/>
      <c r="D101" s="449"/>
      <c r="E101" s="449"/>
      <c r="F101" s="449"/>
      <c r="G101" s="449"/>
      <c r="H101" s="449"/>
      <c r="I101" s="449"/>
      <c r="J101" s="449"/>
      <c r="K101" s="449"/>
      <c r="L101" s="449"/>
      <c r="M101" s="449"/>
      <c r="N101" s="449"/>
      <c r="O101" s="449"/>
      <c r="P101" s="449"/>
      <c r="Q101" s="449"/>
      <c r="R101" s="449"/>
      <c r="S101" s="449"/>
      <c r="T101" s="449"/>
      <c r="U101" s="449"/>
      <c r="V101" s="449"/>
      <c r="W101" s="449"/>
      <c r="X101" s="449"/>
      <c r="Y101" s="449"/>
      <c r="Z101" s="449"/>
      <c r="AA101" s="449"/>
      <c r="AB101" s="449"/>
      <c r="AC101" s="449"/>
      <c r="AD101" s="449"/>
      <c r="AE101" s="449"/>
      <c r="AF101" s="449"/>
      <c r="AG101" s="449"/>
      <c r="AH101" s="449"/>
      <c r="AI101" s="449"/>
      <c r="AJ101" s="449"/>
      <c r="AK101" s="449"/>
      <c r="AL101" s="449"/>
      <c r="AM101" s="449"/>
      <c r="AN101" s="449"/>
      <c r="AO101" s="449"/>
      <c r="AP101" s="449"/>
      <c r="AQ101" s="449"/>
      <c r="AR101" s="449"/>
      <c r="AS101" s="449"/>
      <c r="AT101" s="449"/>
      <c r="AU101" s="449"/>
      <c r="AV101" s="449"/>
      <c r="AW101" s="449"/>
    </row>
    <row r="102" spans="1:49" ht="25.75" customHeight="1" x14ac:dyDescent="0.35">
      <c r="A102" s="335" t="s">
        <v>247</v>
      </c>
      <c r="B102" s="335"/>
      <c r="C102" s="450" t="s">
        <v>671</v>
      </c>
      <c r="D102" s="450"/>
      <c r="E102" s="450"/>
      <c r="F102" s="450"/>
      <c r="G102" s="450"/>
      <c r="H102" s="450"/>
      <c r="I102" s="450"/>
      <c r="J102" s="450"/>
      <c r="K102" s="450"/>
      <c r="L102" s="450"/>
      <c r="M102" s="450"/>
      <c r="N102" s="450"/>
      <c r="O102" s="450"/>
      <c r="P102" s="450"/>
      <c r="Q102" s="450"/>
      <c r="R102" s="450"/>
      <c r="S102" s="450"/>
      <c r="T102" s="450"/>
      <c r="U102" s="450"/>
      <c r="V102" s="450"/>
      <c r="W102" s="450"/>
      <c r="X102" s="450"/>
      <c r="Y102" s="450"/>
      <c r="Z102" s="450"/>
      <c r="AA102" s="450"/>
      <c r="AB102" s="450"/>
      <c r="AC102" s="450"/>
      <c r="AD102" s="450"/>
      <c r="AE102" s="450"/>
      <c r="AF102" s="450"/>
      <c r="AG102" s="450"/>
      <c r="AH102" s="450"/>
      <c r="AI102" s="450"/>
      <c r="AJ102" s="450"/>
      <c r="AK102" s="450"/>
      <c r="AL102" s="450"/>
      <c r="AM102" s="450"/>
      <c r="AN102" s="450"/>
      <c r="AO102" s="450"/>
      <c r="AP102" s="450"/>
      <c r="AQ102" s="450"/>
      <c r="AR102" s="450"/>
      <c r="AS102" s="450"/>
      <c r="AT102" s="450"/>
      <c r="AU102" s="450"/>
      <c r="AV102" s="450"/>
      <c r="AW102" s="450"/>
    </row>
    <row r="103" spans="1:49" ht="9.75" customHeight="1" x14ac:dyDescent="0.35">
      <c r="A103" s="449" t="s">
        <v>670</v>
      </c>
      <c r="B103" s="449"/>
      <c r="C103" s="449"/>
      <c r="D103" s="449"/>
      <c r="E103" s="449"/>
      <c r="F103" s="449"/>
      <c r="G103" s="449"/>
      <c r="H103" s="449"/>
      <c r="I103" s="449"/>
      <c r="J103" s="449"/>
      <c r="K103" s="449"/>
      <c r="L103" s="449"/>
      <c r="M103" s="449"/>
      <c r="N103" s="449"/>
      <c r="O103" s="449"/>
      <c r="P103" s="449"/>
      <c r="Q103" s="449"/>
      <c r="R103" s="449"/>
      <c r="S103" s="449"/>
      <c r="T103" s="449"/>
      <c r="U103" s="449"/>
      <c r="V103" s="449"/>
      <c r="W103" s="449"/>
      <c r="X103" s="449"/>
      <c r="Y103" s="449"/>
      <c r="Z103" s="449"/>
      <c r="AA103" s="449"/>
      <c r="AB103" s="449"/>
      <c r="AC103" s="449"/>
      <c r="AD103" s="449"/>
      <c r="AE103" s="449"/>
      <c r="AF103" s="449"/>
      <c r="AG103" s="449"/>
      <c r="AH103" s="449"/>
      <c r="AI103" s="449"/>
      <c r="AJ103" s="449"/>
      <c r="AK103" s="449"/>
      <c r="AL103" s="449"/>
      <c r="AM103" s="449"/>
      <c r="AN103" s="449"/>
      <c r="AO103" s="449"/>
      <c r="AP103" s="449"/>
      <c r="AQ103" s="449"/>
      <c r="AR103" s="449"/>
      <c r="AS103" s="449"/>
      <c r="AT103" s="449"/>
      <c r="AU103" s="449"/>
      <c r="AV103" s="449"/>
      <c r="AW103" s="449"/>
    </row>
    <row r="104" spans="1:49" ht="18.75" customHeight="1" x14ac:dyDescent="0.35">
      <c r="A104" s="454" t="s">
        <v>669</v>
      </c>
      <c r="B104" s="454"/>
      <c r="C104" s="454"/>
      <c r="D104" s="454"/>
      <c r="E104" s="454"/>
      <c r="F104" s="454"/>
      <c r="G104" s="454"/>
      <c r="H104" s="454"/>
      <c r="I104" s="454"/>
      <c r="J104" s="454"/>
      <c r="K104" s="454"/>
      <c r="L104" s="455" t="s">
        <v>668</v>
      </c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6" t="s">
        <v>667</v>
      </c>
      <c r="Z104" s="456"/>
      <c r="AA104" s="456"/>
      <c r="AB104" s="456"/>
      <c r="AC104" s="456"/>
      <c r="AD104" s="456"/>
      <c r="AE104" s="456"/>
      <c r="AF104" s="456"/>
      <c r="AG104" s="456"/>
      <c r="AH104" s="456"/>
      <c r="AI104" s="456"/>
      <c r="AJ104" s="456"/>
      <c r="AK104" s="456"/>
      <c r="AL104" s="322" t="s">
        <v>666</v>
      </c>
      <c r="AM104" s="322"/>
      <c r="AN104" s="322"/>
      <c r="AO104" s="322"/>
      <c r="AP104" s="322"/>
      <c r="AQ104" s="322"/>
      <c r="AR104" s="322"/>
      <c r="AS104" s="322"/>
      <c r="AT104" s="322"/>
      <c r="AU104" s="322"/>
      <c r="AV104" s="322"/>
    </row>
    <row r="105" spans="1:49" ht="9.75" customHeight="1" x14ac:dyDescent="0.35">
      <c r="A105" s="316" t="s">
        <v>309</v>
      </c>
      <c r="B105" s="316"/>
      <c r="C105" s="316"/>
      <c r="D105" s="316"/>
      <c r="E105" s="316"/>
      <c r="F105" s="316"/>
      <c r="G105" s="316"/>
      <c r="H105" s="316"/>
      <c r="I105" s="316"/>
      <c r="J105" s="316"/>
      <c r="K105" s="316"/>
      <c r="L105" s="360" t="s">
        <v>222</v>
      </c>
      <c r="M105" s="360"/>
      <c r="N105" s="360"/>
      <c r="O105" s="360"/>
      <c r="P105" s="360"/>
      <c r="Q105" s="360"/>
      <c r="R105" s="360"/>
      <c r="S105" s="360"/>
      <c r="T105" s="360"/>
      <c r="U105" s="360"/>
      <c r="V105" s="360"/>
      <c r="W105" s="360"/>
      <c r="X105" s="360"/>
      <c r="Y105" s="446" t="s">
        <v>665</v>
      </c>
      <c r="Z105" s="446"/>
      <c r="AA105" s="446"/>
      <c r="AB105" s="446"/>
      <c r="AC105" s="446"/>
      <c r="AD105" s="446"/>
      <c r="AE105" s="446"/>
      <c r="AF105" s="446"/>
      <c r="AG105" s="446"/>
      <c r="AH105" s="446"/>
      <c r="AI105" s="446"/>
      <c r="AJ105" s="446"/>
      <c r="AK105" s="446"/>
      <c r="AL105" s="133" t="s">
        <v>522</v>
      </c>
      <c r="AM105" s="133"/>
      <c r="AN105" s="133"/>
      <c r="AO105" s="133"/>
      <c r="AP105" s="133"/>
      <c r="AQ105" s="133"/>
      <c r="AR105" s="133"/>
      <c r="AS105" s="133"/>
      <c r="AT105" s="133"/>
      <c r="AU105" s="133"/>
      <c r="AV105" s="133"/>
    </row>
    <row r="106" spans="1:49" ht="9" customHeight="1" x14ac:dyDescent="0.3">
      <c r="A106" s="170"/>
      <c r="B106" s="170"/>
      <c r="C106" s="170"/>
      <c r="D106" s="170"/>
      <c r="E106" s="170"/>
      <c r="F106" s="170"/>
      <c r="G106" s="170"/>
      <c r="H106" s="170"/>
      <c r="I106" s="170"/>
      <c r="J106" s="170"/>
      <c r="K106" s="170"/>
      <c r="L106" s="196"/>
      <c r="M106" s="196"/>
      <c r="N106" s="196"/>
      <c r="O106" s="196"/>
      <c r="P106" s="196"/>
      <c r="Q106" s="196"/>
      <c r="R106" s="196"/>
      <c r="S106" s="196"/>
      <c r="T106" s="196"/>
      <c r="U106" s="196"/>
      <c r="V106" s="196"/>
      <c r="W106" s="196"/>
      <c r="X106" s="196"/>
      <c r="Y106" s="453" t="s">
        <v>664</v>
      </c>
      <c r="Z106" s="453"/>
      <c r="AA106" s="453"/>
      <c r="AB106" s="453"/>
      <c r="AC106" s="453"/>
      <c r="AD106" s="453"/>
      <c r="AE106" s="453"/>
      <c r="AF106" s="453"/>
      <c r="AG106" s="453"/>
      <c r="AH106" s="453"/>
      <c r="AI106" s="453"/>
      <c r="AJ106" s="453"/>
      <c r="AK106" s="453"/>
      <c r="AL106" s="196"/>
      <c r="AM106" s="196"/>
      <c r="AN106" s="196"/>
      <c r="AO106" s="196"/>
      <c r="AP106" s="196"/>
      <c r="AQ106" s="196"/>
      <c r="AR106" s="196"/>
      <c r="AS106" s="196"/>
      <c r="AT106" s="196"/>
      <c r="AU106" s="196"/>
      <c r="AV106" s="196"/>
    </row>
    <row r="107" spans="1:49" ht="9.75" customHeight="1" x14ac:dyDescent="0.35">
      <c r="A107" s="358" t="s">
        <v>663</v>
      </c>
      <c r="B107" s="358"/>
      <c r="C107" s="358"/>
      <c r="D107" s="358"/>
      <c r="E107" s="358"/>
      <c r="F107" s="358"/>
      <c r="G107" s="358"/>
      <c r="H107" s="358"/>
      <c r="I107" s="358"/>
      <c r="J107" s="358"/>
      <c r="K107" s="358"/>
      <c r="L107" s="359" t="s">
        <v>662</v>
      </c>
      <c r="M107" s="359"/>
      <c r="N107" s="359"/>
      <c r="O107" s="359"/>
      <c r="P107" s="359"/>
      <c r="Q107" s="359"/>
      <c r="R107" s="359"/>
      <c r="S107" s="359"/>
      <c r="T107" s="359"/>
      <c r="U107" s="359"/>
      <c r="V107" s="359"/>
      <c r="W107" s="359"/>
      <c r="X107" s="359"/>
      <c r="Y107" s="264" t="s">
        <v>661</v>
      </c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03" t="s">
        <v>660</v>
      </c>
      <c r="AM107" s="203"/>
      <c r="AN107" s="203"/>
      <c r="AO107" s="203"/>
      <c r="AP107" s="203"/>
      <c r="AQ107" s="203"/>
      <c r="AR107" s="203"/>
      <c r="AS107" s="203"/>
      <c r="AT107" s="203"/>
      <c r="AU107" s="203"/>
      <c r="AV107" s="203"/>
    </row>
    <row r="108" spans="1:49" ht="16.75" customHeight="1" x14ac:dyDescent="0.35">
      <c r="A108" s="452" t="s">
        <v>219</v>
      </c>
      <c r="B108" s="452"/>
      <c r="C108" s="452"/>
      <c r="D108" s="130"/>
      <c r="E108" s="130"/>
      <c r="F108" s="130"/>
      <c r="G108" s="130"/>
      <c r="H108" s="130"/>
      <c r="I108" s="54"/>
      <c r="J108" s="130"/>
      <c r="K108" s="130"/>
      <c r="L108" s="361" t="s">
        <v>257</v>
      </c>
      <c r="M108" s="361"/>
      <c r="N108" s="361"/>
      <c r="O108" s="361"/>
      <c r="P108" s="361"/>
      <c r="Q108" s="361"/>
      <c r="R108" s="361"/>
      <c r="S108" s="361"/>
      <c r="T108" s="361"/>
      <c r="U108" s="361"/>
      <c r="V108" s="291"/>
      <c r="W108" s="291"/>
      <c r="X108" s="291"/>
      <c r="Y108" s="130"/>
      <c r="Z108" s="130"/>
      <c r="AA108" s="130"/>
      <c r="AB108" s="130"/>
      <c r="AC108" s="130"/>
      <c r="AD108" s="130"/>
      <c r="AE108" s="54"/>
      <c r="AF108" s="130"/>
      <c r="AG108" s="130"/>
      <c r="AH108" s="130"/>
      <c r="AI108" s="130"/>
      <c r="AJ108" s="130"/>
      <c r="AK108" s="130"/>
      <c r="AL108" s="291"/>
      <c r="AM108" s="291"/>
      <c r="AN108" s="291"/>
      <c r="AO108" s="291"/>
      <c r="AP108" s="291"/>
      <c r="AQ108" s="291"/>
      <c r="AR108" s="291"/>
      <c r="AS108" s="291"/>
      <c r="AT108" s="291"/>
      <c r="AU108" s="291"/>
      <c r="AV108" s="291"/>
    </row>
    <row r="109" spans="1:49" ht="9" customHeight="1" x14ac:dyDescent="0.3">
      <c r="A109" s="451"/>
      <c r="B109" s="451"/>
      <c r="C109" s="451"/>
      <c r="D109" s="140"/>
      <c r="E109" s="140"/>
      <c r="F109" s="140"/>
      <c r="G109" s="140"/>
      <c r="H109" s="140"/>
      <c r="I109" s="79" t="s">
        <v>210</v>
      </c>
      <c r="J109" s="266" t="s">
        <v>304</v>
      </c>
      <c r="K109" s="266"/>
      <c r="L109" s="183"/>
      <c r="M109" s="183"/>
      <c r="N109" s="183"/>
      <c r="O109" s="183"/>
      <c r="P109" s="183"/>
      <c r="Q109" s="183"/>
      <c r="R109" s="183"/>
      <c r="S109" s="183"/>
      <c r="T109" s="183"/>
      <c r="U109" s="183"/>
      <c r="V109" s="390" t="s">
        <v>215</v>
      </c>
      <c r="W109" s="390"/>
      <c r="X109" s="390"/>
      <c r="Y109" s="140"/>
      <c r="Z109" s="140"/>
      <c r="AA109" s="140"/>
      <c r="AB109" s="140"/>
      <c r="AC109" s="140"/>
      <c r="AD109" s="140"/>
      <c r="AE109" s="79" t="s">
        <v>376</v>
      </c>
      <c r="AF109" s="266" t="s">
        <v>375</v>
      </c>
      <c r="AG109" s="266"/>
      <c r="AH109" s="266"/>
      <c r="AI109" s="266"/>
      <c r="AJ109" s="266"/>
      <c r="AK109" s="266"/>
      <c r="AL109" s="183"/>
      <c r="AM109" s="183"/>
      <c r="AN109" s="183"/>
      <c r="AO109" s="284" t="s">
        <v>210</v>
      </c>
      <c r="AP109" s="284"/>
      <c r="AQ109" s="284"/>
      <c r="AR109" s="285" t="s">
        <v>208</v>
      </c>
      <c r="AS109" s="285"/>
      <c r="AT109" s="284" t="s">
        <v>659</v>
      </c>
      <c r="AU109" s="284"/>
      <c r="AV109" s="284"/>
    </row>
    <row r="110" spans="1:49" ht="9" customHeight="1" x14ac:dyDescent="0.3">
      <c r="A110" s="300"/>
      <c r="B110" s="300"/>
      <c r="C110" s="300"/>
      <c r="D110" s="226" t="s">
        <v>565</v>
      </c>
      <c r="E110" s="226"/>
      <c r="F110" s="226"/>
      <c r="G110" s="226"/>
      <c r="H110" s="226"/>
      <c r="I110" s="41">
        <v>1.4999999999999999E-2</v>
      </c>
      <c r="J110" s="237">
        <v>6.3E-3</v>
      </c>
      <c r="K110" s="237"/>
      <c r="L110" s="295" t="s">
        <v>658</v>
      </c>
      <c r="M110" s="295"/>
      <c r="N110" s="295"/>
      <c r="O110" s="295"/>
      <c r="P110" s="295"/>
      <c r="Q110" s="295"/>
      <c r="R110" s="295"/>
      <c r="S110" s="295"/>
      <c r="T110" s="295"/>
      <c r="U110" s="295"/>
      <c r="V110" s="158">
        <v>4.4999999999999998E-2</v>
      </c>
      <c r="W110" s="158"/>
      <c r="X110" s="158"/>
      <c r="Y110" s="226" t="s">
        <v>265</v>
      </c>
      <c r="Z110" s="226"/>
      <c r="AA110" s="226"/>
      <c r="AB110" s="226"/>
      <c r="AC110" s="226"/>
      <c r="AD110" s="226"/>
      <c r="AE110" s="41">
        <v>2.5000000000000001E-2</v>
      </c>
      <c r="AF110" s="237">
        <v>5.0000000000000001E-3</v>
      </c>
      <c r="AG110" s="237"/>
      <c r="AH110" s="237"/>
      <c r="AI110" s="237"/>
      <c r="AJ110" s="237"/>
      <c r="AK110" s="237"/>
      <c r="AL110" s="367" t="s">
        <v>657</v>
      </c>
      <c r="AM110" s="367"/>
      <c r="AN110" s="367"/>
      <c r="AO110" s="261">
        <v>1.2999999999999999E-2</v>
      </c>
      <c r="AP110" s="261"/>
      <c r="AQ110" s="261"/>
      <c r="AR110" s="262">
        <v>8.9999999999999993E-3</v>
      </c>
      <c r="AS110" s="262"/>
      <c r="AT110" s="261">
        <v>4.0000000000000001E-3</v>
      </c>
      <c r="AU110" s="261"/>
      <c r="AV110" s="261"/>
    </row>
    <row r="111" spans="1:49" ht="9" customHeight="1" x14ac:dyDescent="0.3">
      <c r="A111" s="300"/>
      <c r="B111" s="300"/>
      <c r="C111" s="300"/>
      <c r="D111" s="226" t="s">
        <v>265</v>
      </c>
      <c r="E111" s="226"/>
      <c r="F111" s="226"/>
      <c r="G111" s="226"/>
      <c r="H111" s="226"/>
      <c r="I111" s="41">
        <v>1.4999999999999999E-2</v>
      </c>
      <c r="J111" s="237">
        <v>6.3E-3</v>
      </c>
      <c r="K111" s="237"/>
      <c r="L111" s="295" t="s">
        <v>656</v>
      </c>
      <c r="M111" s="295"/>
      <c r="N111" s="295"/>
      <c r="O111" s="295"/>
      <c r="P111" s="295"/>
      <c r="Q111" s="295"/>
      <c r="R111" s="295"/>
      <c r="S111" s="295"/>
      <c r="T111" s="295"/>
      <c r="U111" s="295"/>
      <c r="V111" s="158">
        <v>3.2500000000000001E-2</v>
      </c>
      <c r="W111" s="158"/>
      <c r="X111" s="158"/>
      <c r="Y111" s="226" t="s">
        <v>655</v>
      </c>
      <c r="Z111" s="226"/>
      <c r="AA111" s="226"/>
      <c r="AB111" s="226"/>
      <c r="AC111" s="226"/>
      <c r="AD111" s="226"/>
      <c r="AE111" s="41">
        <v>2.5000000000000001E-2</v>
      </c>
      <c r="AF111" s="237">
        <v>5.0000000000000001E-3</v>
      </c>
      <c r="AG111" s="237"/>
      <c r="AH111" s="237"/>
      <c r="AI111" s="237"/>
      <c r="AJ111" s="237"/>
      <c r="AK111" s="237"/>
      <c r="AL111" s="367" t="s">
        <v>654</v>
      </c>
      <c r="AM111" s="367"/>
      <c r="AN111" s="367"/>
      <c r="AO111" s="261">
        <v>0.02</v>
      </c>
      <c r="AP111" s="261"/>
      <c r="AQ111" s="261"/>
      <c r="AR111" s="262">
        <v>1.7999999999999999E-2</v>
      </c>
      <c r="AS111" s="262"/>
      <c r="AT111" s="261">
        <v>1.0999999999999999E-2</v>
      </c>
      <c r="AU111" s="261"/>
      <c r="AV111" s="261"/>
    </row>
    <row r="112" spans="1:49" ht="9.75" customHeight="1" x14ac:dyDescent="0.35">
      <c r="A112" s="302" t="s">
        <v>216</v>
      </c>
      <c r="B112" s="302"/>
      <c r="C112" s="302"/>
      <c r="D112" s="226" t="s">
        <v>653</v>
      </c>
      <c r="E112" s="226"/>
      <c r="F112" s="226"/>
      <c r="G112" s="226"/>
      <c r="H112" s="226"/>
      <c r="I112" s="41">
        <v>0.02</v>
      </c>
      <c r="J112" s="237">
        <v>7.4999999999999997E-3</v>
      </c>
      <c r="K112" s="237"/>
      <c r="L112" s="295" t="s">
        <v>652</v>
      </c>
      <c r="M112" s="295"/>
      <c r="N112" s="295"/>
      <c r="O112" s="295"/>
      <c r="P112" s="295"/>
      <c r="Q112" s="295"/>
      <c r="R112" s="295"/>
      <c r="S112" s="295"/>
      <c r="T112" s="295"/>
      <c r="U112" s="295"/>
      <c r="V112" s="158">
        <v>0.02</v>
      </c>
      <c r="W112" s="158"/>
      <c r="X112" s="158"/>
      <c r="Y112" s="226" t="s">
        <v>651</v>
      </c>
      <c r="Z112" s="226"/>
      <c r="AA112" s="226"/>
      <c r="AB112" s="226"/>
      <c r="AC112" s="226"/>
      <c r="AD112" s="226"/>
      <c r="AE112" s="41">
        <v>2.5000000000000001E-2</v>
      </c>
      <c r="AF112" s="237">
        <v>5.0000000000000001E-3</v>
      </c>
      <c r="AG112" s="237"/>
      <c r="AH112" s="237"/>
      <c r="AI112" s="237"/>
      <c r="AJ112" s="237"/>
      <c r="AK112" s="237"/>
      <c r="AL112" s="367" t="s">
        <v>651</v>
      </c>
      <c r="AM112" s="367"/>
      <c r="AN112" s="367"/>
      <c r="AO112" s="261">
        <v>2.5000000000000001E-2</v>
      </c>
      <c r="AP112" s="261"/>
      <c r="AQ112" s="261"/>
      <c r="AR112" s="262">
        <v>2.2499999999999999E-2</v>
      </c>
      <c r="AS112" s="262"/>
      <c r="AT112" s="261">
        <v>1.2999999999999999E-2</v>
      </c>
      <c r="AU112" s="261"/>
      <c r="AV112" s="261"/>
    </row>
    <row r="113" spans="1:48" ht="9" customHeight="1" x14ac:dyDescent="0.3">
      <c r="A113" s="300"/>
      <c r="B113" s="300"/>
      <c r="C113" s="300"/>
      <c r="D113" s="226" t="s">
        <v>263</v>
      </c>
      <c r="E113" s="226"/>
      <c r="F113" s="226"/>
      <c r="G113" s="226"/>
      <c r="H113" s="226"/>
      <c r="I113" s="41">
        <v>0.02</v>
      </c>
      <c r="J113" s="237">
        <v>7.4999999999999997E-3</v>
      </c>
      <c r="K113" s="237"/>
      <c r="L113" s="295" t="s">
        <v>650</v>
      </c>
      <c r="M113" s="295"/>
      <c r="N113" s="295"/>
      <c r="O113" s="295"/>
      <c r="P113" s="295"/>
      <c r="Q113" s="295"/>
      <c r="R113" s="295"/>
      <c r="S113" s="295"/>
      <c r="T113" s="295"/>
      <c r="U113" s="295"/>
      <c r="V113" s="158">
        <v>0.01</v>
      </c>
      <c r="W113" s="158"/>
      <c r="X113" s="158"/>
      <c r="Y113" s="226" t="s">
        <v>649</v>
      </c>
      <c r="Z113" s="226"/>
      <c r="AA113" s="226"/>
      <c r="AB113" s="226"/>
      <c r="AC113" s="226"/>
      <c r="AD113" s="226"/>
      <c r="AE113" s="41">
        <v>2.5000000000000001E-2</v>
      </c>
      <c r="AF113" s="237">
        <v>5.0000000000000001E-3</v>
      </c>
      <c r="AG113" s="237"/>
      <c r="AH113" s="237"/>
      <c r="AI113" s="237"/>
      <c r="AJ113" s="237"/>
      <c r="AK113" s="237"/>
      <c r="AL113" s="246"/>
      <c r="AM113" s="246"/>
      <c r="AN113" s="246"/>
      <c r="AO113" s="246"/>
      <c r="AP113" s="246"/>
      <c r="AQ113" s="246"/>
      <c r="AR113" s="246"/>
      <c r="AS113" s="246"/>
      <c r="AT113" s="246"/>
      <c r="AU113" s="246"/>
      <c r="AV113" s="246"/>
    </row>
    <row r="114" spans="1:48" ht="9" customHeight="1" x14ac:dyDescent="0.3">
      <c r="A114" s="300"/>
      <c r="B114" s="300"/>
      <c r="C114" s="300"/>
      <c r="D114" s="236" t="s">
        <v>563</v>
      </c>
      <c r="E114" s="236"/>
      <c r="F114" s="236"/>
      <c r="G114" s="236"/>
      <c r="H114" s="236"/>
      <c r="I114" s="41">
        <v>0.02</v>
      </c>
      <c r="J114" s="237">
        <v>7.4999999999999997E-3</v>
      </c>
      <c r="K114" s="237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26" t="s">
        <v>648</v>
      </c>
      <c r="Z114" s="226"/>
      <c r="AA114" s="226"/>
      <c r="AB114" s="226"/>
      <c r="AC114" s="226"/>
      <c r="AD114" s="226"/>
      <c r="AE114" s="41">
        <v>2.5000000000000001E-2</v>
      </c>
      <c r="AF114" s="237">
        <v>5.0000000000000001E-3</v>
      </c>
      <c r="AG114" s="237"/>
      <c r="AH114" s="237"/>
      <c r="AI114" s="237"/>
      <c r="AJ114" s="237"/>
      <c r="AK114" s="237"/>
      <c r="AL114" s="246"/>
      <c r="AM114" s="246"/>
      <c r="AN114" s="246"/>
      <c r="AO114" s="246"/>
      <c r="AP114" s="246"/>
      <c r="AQ114" s="246"/>
      <c r="AR114" s="246"/>
      <c r="AS114" s="246"/>
      <c r="AT114" s="246"/>
      <c r="AU114" s="246"/>
      <c r="AV114" s="246"/>
    </row>
    <row r="115" spans="1:48" ht="9" customHeight="1" x14ac:dyDescent="0.3">
      <c r="A115" s="443"/>
      <c r="B115" s="443"/>
      <c r="C115" s="443"/>
      <c r="D115" s="170"/>
      <c r="E115" s="170"/>
      <c r="F115" s="170"/>
      <c r="G115" s="170"/>
      <c r="H115" s="170"/>
      <c r="I115" s="45"/>
      <c r="J115" s="170"/>
      <c r="K115" s="170"/>
      <c r="L115" s="361" t="s">
        <v>647</v>
      </c>
      <c r="M115" s="361"/>
      <c r="N115" s="361"/>
      <c r="O115" s="361"/>
      <c r="P115" s="361"/>
      <c r="Q115" s="361"/>
      <c r="R115" s="361"/>
      <c r="S115" s="361"/>
      <c r="T115" s="361"/>
      <c r="U115" s="361"/>
      <c r="V115" s="289" t="s">
        <v>646</v>
      </c>
      <c r="W115" s="289"/>
      <c r="X115" s="289"/>
      <c r="Y115" s="441" t="s">
        <v>645</v>
      </c>
      <c r="Z115" s="441"/>
      <c r="AA115" s="441"/>
      <c r="AB115" s="441"/>
      <c r="AC115" s="441"/>
      <c r="AD115" s="441"/>
      <c r="AE115" s="82">
        <v>2.5000000000000001E-2</v>
      </c>
      <c r="AF115" s="415">
        <v>5.0000000000000001E-3</v>
      </c>
      <c r="AG115" s="415"/>
      <c r="AH115" s="415"/>
      <c r="AI115" s="415"/>
      <c r="AJ115" s="415"/>
      <c r="AK115" s="415"/>
      <c r="AL115" s="442" t="s">
        <v>644</v>
      </c>
      <c r="AM115" s="442"/>
      <c r="AN115" s="442"/>
      <c r="AO115" s="196"/>
      <c r="AP115" s="196"/>
      <c r="AQ115" s="196"/>
      <c r="AR115" s="196"/>
      <c r="AS115" s="196"/>
      <c r="AT115" s="196"/>
      <c r="AU115" s="196"/>
      <c r="AV115" s="196"/>
    </row>
    <row r="116" spans="1:48" ht="15.75" customHeight="1" x14ac:dyDescent="0.35">
      <c r="A116" s="253"/>
      <c r="B116" s="253"/>
      <c r="C116" s="256" t="s">
        <v>643</v>
      </c>
      <c r="D116" s="256"/>
      <c r="E116" s="256"/>
      <c r="F116" s="256"/>
      <c r="G116" s="256"/>
      <c r="H116" s="256"/>
      <c r="I116" s="256"/>
      <c r="J116" s="256"/>
      <c r="K116" s="256"/>
      <c r="L116" s="256"/>
      <c r="M116" s="256" t="s">
        <v>642</v>
      </c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437"/>
      <c r="AB116" s="437"/>
      <c r="AC116" s="437"/>
      <c r="AD116" s="437"/>
      <c r="AE116" s="437"/>
      <c r="AF116" s="437"/>
      <c r="AG116" s="438" t="s">
        <v>591</v>
      </c>
      <c r="AH116" s="438"/>
      <c r="AI116" s="438"/>
      <c r="AJ116" s="438"/>
      <c r="AK116" s="438"/>
      <c r="AL116" s="438"/>
      <c r="AM116" s="438"/>
      <c r="AN116" s="438"/>
      <c r="AO116" s="438"/>
      <c r="AP116" s="438"/>
      <c r="AQ116" s="438"/>
      <c r="AR116" s="438"/>
      <c r="AS116" s="438"/>
      <c r="AT116" s="438"/>
      <c r="AU116" s="438"/>
      <c r="AV116" s="438"/>
    </row>
    <row r="117" spans="1:48" ht="11.25" customHeight="1" x14ac:dyDescent="0.3">
      <c r="A117" s="122" t="s">
        <v>299</v>
      </c>
      <c r="B117" s="122"/>
      <c r="C117" s="439" t="s">
        <v>641</v>
      </c>
      <c r="D117" s="439"/>
      <c r="E117" s="439"/>
      <c r="F117" s="439"/>
      <c r="G117" s="439"/>
      <c r="H117" s="439"/>
      <c r="I117" s="439"/>
      <c r="J117" s="439"/>
      <c r="K117" s="439"/>
      <c r="L117" s="439"/>
      <c r="M117" s="440" t="s">
        <v>640</v>
      </c>
      <c r="N117" s="440"/>
      <c r="O117" s="440"/>
      <c r="P117" s="440"/>
      <c r="Q117" s="440"/>
      <c r="R117" s="440"/>
      <c r="S117" s="440"/>
      <c r="T117" s="440"/>
      <c r="U117" s="440"/>
      <c r="V117" s="440"/>
      <c r="W117" s="440"/>
      <c r="X117" s="440"/>
      <c r="Y117" s="440"/>
      <c r="Z117" s="440"/>
      <c r="AA117" s="325" t="s">
        <v>639</v>
      </c>
      <c r="AB117" s="325"/>
      <c r="AC117" s="325"/>
      <c r="AD117" s="325"/>
      <c r="AE117" s="325"/>
      <c r="AF117" s="325"/>
      <c r="AG117" s="140"/>
      <c r="AH117" s="140"/>
      <c r="AI117" s="140"/>
      <c r="AJ117" s="140"/>
      <c r="AK117" s="140"/>
      <c r="AL117" s="140"/>
      <c r="AM117" s="140"/>
      <c r="AN117" s="140"/>
      <c r="AO117" s="140"/>
      <c r="AP117" s="444" t="s">
        <v>638</v>
      </c>
      <c r="AQ117" s="444"/>
      <c r="AR117" s="444"/>
      <c r="AS117" s="444"/>
      <c r="AT117" s="444"/>
      <c r="AU117" s="444"/>
      <c r="AV117" s="444"/>
    </row>
    <row r="118" spans="1:48" ht="18.75" customHeight="1" x14ac:dyDescent="0.35">
      <c r="A118" s="145" t="s">
        <v>637</v>
      </c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436" t="s">
        <v>636</v>
      </c>
      <c r="N118" s="436"/>
      <c r="O118" s="436"/>
      <c r="P118" s="436"/>
      <c r="Q118" s="436"/>
      <c r="R118" s="436"/>
      <c r="S118" s="436"/>
      <c r="T118" s="436"/>
      <c r="U118" s="436"/>
      <c r="V118" s="436"/>
      <c r="W118" s="436"/>
      <c r="X118" s="436"/>
      <c r="Y118" s="436"/>
      <c r="Z118" s="436"/>
      <c r="AA118" s="445" t="s">
        <v>635</v>
      </c>
      <c r="AB118" s="445"/>
      <c r="AC118" s="445"/>
      <c r="AD118" s="445"/>
      <c r="AE118" s="445"/>
      <c r="AF118" s="445"/>
      <c r="AG118" s="445"/>
      <c r="AH118" s="445"/>
      <c r="AI118" s="445"/>
      <c r="AJ118" s="445"/>
      <c r="AK118" s="445"/>
      <c r="AL118" s="436" t="s">
        <v>635</v>
      </c>
      <c r="AM118" s="436"/>
      <c r="AN118" s="436"/>
      <c r="AO118" s="436"/>
      <c r="AP118" s="436"/>
      <c r="AQ118" s="436"/>
      <c r="AR118" s="436"/>
      <c r="AS118" s="436"/>
      <c r="AT118" s="436"/>
      <c r="AU118" s="436"/>
      <c r="AV118" s="436"/>
    </row>
    <row r="119" spans="1:48" ht="16.399999999999999" customHeight="1" x14ac:dyDescent="0.35">
      <c r="A119" s="358" t="s">
        <v>634</v>
      </c>
      <c r="B119" s="358"/>
      <c r="C119" s="358"/>
      <c r="D119" s="358"/>
      <c r="E119" s="358"/>
      <c r="F119" s="358"/>
      <c r="G119" s="358"/>
      <c r="H119" s="358"/>
      <c r="I119" s="358"/>
      <c r="J119" s="358"/>
      <c r="K119" s="358"/>
      <c r="L119" s="358"/>
      <c r="M119" s="203" t="s">
        <v>289</v>
      </c>
      <c r="N119" s="203"/>
      <c r="O119" s="203"/>
      <c r="P119" s="203"/>
      <c r="Q119" s="203"/>
      <c r="R119" s="203"/>
      <c r="S119" s="203"/>
      <c r="T119" s="203"/>
      <c r="U119" s="203"/>
      <c r="V119" s="203"/>
      <c r="W119" s="203"/>
      <c r="X119" s="203"/>
      <c r="Y119" s="203"/>
      <c r="Z119" s="203"/>
      <c r="AA119" s="114" t="s">
        <v>633</v>
      </c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203" t="s">
        <v>289</v>
      </c>
      <c r="AM119" s="203"/>
      <c r="AN119" s="203"/>
      <c r="AO119" s="203"/>
      <c r="AP119" s="203"/>
      <c r="AQ119" s="203"/>
      <c r="AR119" s="203"/>
      <c r="AS119" s="203"/>
      <c r="AT119" s="203"/>
      <c r="AU119" s="203"/>
      <c r="AV119" s="203"/>
    </row>
    <row r="120" spans="1:48" ht="16.75" customHeight="1" x14ac:dyDescent="0.35">
      <c r="A120" s="358" t="s">
        <v>632</v>
      </c>
      <c r="B120" s="358"/>
      <c r="C120" s="358"/>
      <c r="D120" s="358"/>
      <c r="E120" s="358"/>
      <c r="F120" s="358"/>
      <c r="G120" s="358"/>
      <c r="H120" s="358"/>
      <c r="I120" s="358"/>
      <c r="J120" s="358"/>
      <c r="K120" s="358"/>
      <c r="L120" s="358"/>
      <c r="M120" s="203" t="s">
        <v>350</v>
      </c>
      <c r="N120" s="203"/>
      <c r="O120" s="203"/>
      <c r="P120" s="203"/>
      <c r="Q120" s="203"/>
      <c r="R120" s="203"/>
      <c r="S120" s="203"/>
      <c r="T120" s="203"/>
      <c r="U120" s="203"/>
      <c r="V120" s="203"/>
      <c r="W120" s="203"/>
      <c r="X120" s="203"/>
      <c r="Y120" s="203"/>
      <c r="Z120" s="203"/>
      <c r="AA120" s="114" t="s">
        <v>282</v>
      </c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203" t="s">
        <v>282</v>
      </c>
      <c r="AM120" s="203"/>
      <c r="AN120" s="203"/>
      <c r="AO120" s="203"/>
      <c r="AP120" s="203"/>
      <c r="AQ120" s="203"/>
      <c r="AR120" s="203"/>
      <c r="AS120" s="203"/>
      <c r="AT120" s="203"/>
      <c r="AU120" s="203"/>
      <c r="AV120" s="203"/>
    </row>
    <row r="121" spans="1:48" ht="9.75" customHeight="1" x14ac:dyDescent="0.35">
      <c r="A121" s="316" t="s">
        <v>631</v>
      </c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16"/>
      <c r="M121" s="133" t="s">
        <v>576</v>
      </c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9" t="s">
        <v>576</v>
      </c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3" t="s">
        <v>576</v>
      </c>
      <c r="AM121" s="133"/>
      <c r="AN121" s="133"/>
      <c r="AO121" s="133"/>
      <c r="AP121" s="133"/>
      <c r="AQ121" s="133"/>
      <c r="AR121" s="133"/>
      <c r="AS121" s="133"/>
      <c r="AT121" s="133"/>
      <c r="AU121" s="133"/>
      <c r="AV121" s="133"/>
    </row>
    <row r="122" spans="1:48" ht="9" customHeight="1" x14ac:dyDescent="0.35">
      <c r="A122" s="368" t="s">
        <v>630</v>
      </c>
      <c r="B122" s="368"/>
      <c r="C122" s="368"/>
      <c r="D122" s="368"/>
      <c r="E122" s="368"/>
      <c r="F122" s="368"/>
      <c r="G122" s="368"/>
      <c r="H122" s="368"/>
      <c r="I122" s="368"/>
      <c r="J122" s="368"/>
      <c r="K122" s="368"/>
      <c r="L122" s="368"/>
      <c r="M122" s="136" t="s">
        <v>629</v>
      </c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69" t="s">
        <v>628</v>
      </c>
      <c r="AB122" s="169"/>
      <c r="AC122" s="169"/>
      <c r="AD122" s="169"/>
      <c r="AE122" s="169"/>
      <c r="AF122" s="169"/>
      <c r="AG122" s="169"/>
      <c r="AH122" s="169"/>
      <c r="AI122" s="169"/>
      <c r="AJ122" s="169"/>
      <c r="AK122" s="169"/>
      <c r="AL122" s="136" t="s">
        <v>628</v>
      </c>
      <c r="AM122" s="136"/>
      <c r="AN122" s="136"/>
      <c r="AO122" s="136"/>
      <c r="AP122" s="136"/>
      <c r="AQ122" s="136"/>
      <c r="AR122" s="136"/>
      <c r="AS122" s="136"/>
      <c r="AT122" s="136"/>
      <c r="AU122" s="136"/>
      <c r="AV122" s="136"/>
    </row>
    <row r="123" spans="1:48" ht="9.75" customHeight="1" x14ac:dyDescent="0.3">
      <c r="A123" s="124" t="s">
        <v>273</v>
      </c>
      <c r="B123" s="124"/>
      <c r="C123" s="169" t="s">
        <v>248</v>
      </c>
      <c r="D123" s="169"/>
      <c r="E123" s="169"/>
      <c r="F123" s="169"/>
      <c r="G123" s="170"/>
      <c r="H123" s="170"/>
      <c r="I123" s="170"/>
      <c r="J123" s="170"/>
      <c r="K123" s="170"/>
      <c r="L123" s="170"/>
      <c r="M123" s="136" t="s">
        <v>248</v>
      </c>
      <c r="N123" s="136"/>
      <c r="O123" s="196"/>
      <c r="P123" s="196"/>
      <c r="Q123" s="196"/>
      <c r="R123" s="196"/>
      <c r="S123" s="196"/>
      <c r="T123" s="196"/>
      <c r="U123" s="196"/>
      <c r="V123" s="196"/>
      <c r="W123" s="196"/>
      <c r="X123" s="196"/>
      <c r="Y123" s="196"/>
      <c r="Z123" s="196"/>
      <c r="AA123" s="169" t="s">
        <v>272</v>
      </c>
      <c r="AB123" s="169"/>
      <c r="AC123" s="170"/>
      <c r="AD123" s="170"/>
      <c r="AE123" s="45"/>
      <c r="AF123" s="170"/>
      <c r="AG123" s="170"/>
      <c r="AH123" s="170"/>
      <c r="AI123" s="170"/>
      <c r="AJ123" s="170"/>
      <c r="AK123" s="170"/>
      <c r="AL123" s="136" t="s">
        <v>248</v>
      </c>
      <c r="AM123" s="136"/>
      <c r="AN123" s="136"/>
      <c r="AO123" s="136"/>
      <c r="AP123" s="196"/>
      <c r="AQ123" s="196"/>
      <c r="AR123" s="196"/>
      <c r="AS123" s="196"/>
      <c r="AT123" s="196"/>
      <c r="AU123" s="196"/>
      <c r="AV123" s="196"/>
    </row>
    <row r="124" spans="1:48" ht="18.75" customHeight="1" x14ac:dyDescent="0.35">
      <c r="A124" s="308"/>
      <c r="B124" s="308"/>
      <c r="C124" s="127"/>
      <c r="D124" s="127"/>
      <c r="E124" s="127"/>
      <c r="F124" s="127"/>
      <c r="G124" s="384" t="s">
        <v>492</v>
      </c>
      <c r="H124" s="384"/>
      <c r="I124" s="435">
        <v>2.1000000000000001E-2</v>
      </c>
      <c r="J124" s="435"/>
      <c r="K124" s="435"/>
      <c r="L124" s="435"/>
      <c r="M124" s="243"/>
      <c r="N124" s="243"/>
      <c r="O124" s="314" t="s">
        <v>492</v>
      </c>
      <c r="P124" s="314"/>
      <c r="Q124" s="314"/>
      <c r="R124" s="313">
        <v>2.1499999999999998E-2</v>
      </c>
      <c r="S124" s="313"/>
      <c r="T124" s="313"/>
      <c r="U124" s="313"/>
      <c r="V124" s="313"/>
      <c r="W124" s="313"/>
      <c r="X124" s="313"/>
      <c r="Y124" s="313"/>
      <c r="Z124" s="313"/>
      <c r="AA124" s="127"/>
      <c r="AB124" s="127"/>
      <c r="AC124" s="127"/>
      <c r="AD124" s="127"/>
      <c r="AE124" s="48" t="s">
        <v>270</v>
      </c>
      <c r="AF124" s="384" t="s">
        <v>269</v>
      </c>
      <c r="AG124" s="384"/>
      <c r="AH124" s="384"/>
      <c r="AI124" s="384"/>
      <c r="AJ124" s="384"/>
      <c r="AK124" s="384"/>
      <c r="AL124" s="243"/>
      <c r="AM124" s="243"/>
      <c r="AN124" s="243"/>
      <c r="AO124" s="243"/>
      <c r="AP124" s="243"/>
      <c r="AQ124" s="243"/>
      <c r="AR124" s="310" t="s">
        <v>270</v>
      </c>
      <c r="AS124" s="310"/>
      <c r="AT124" s="434" t="s">
        <v>269</v>
      </c>
      <c r="AU124" s="434"/>
      <c r="AV124" s="434"/>
    </row>
    <row r="125" spans="1:48" ht="9" customHeight="1" x14ac:dyDescent="0.3">
      <c r="A125" s="300"/>
      <c r="B125" s="300"/>
      <c r="C125" s="151"/>
      <c r="D125" s="151"/>
      <c r="E125" s="151"/>
      <c r="F125" s="151"/>
      <c r="G125" s="305" t="s">
        <v>374</v>
      </c>
      <c r="H125" s="305"/>
      <c r="I125" s="162">
        <v>2.4E-2</v>
      </c>
      <c r="J125" s="162"/>
      <c r="K125" s="162"/>
      <c r="L125" s="162"/>
      <c r="M125" s="246"/>
      <c r="N125" s="246"/>
      <c r="O125" s="165" t="s">
        <v>374</v>
      </c>
      <c r="P125" s="165"/>
      <c r="Q125" s="165"/>
      <c r="R125" s="261">
        <v>2.5000000000000001E-2</v>
      </c>
      <c r="S125" s="261"/>
      <c r="T125" s="261"/>
      <c r="U125" s="261"/>
      <c r="V125" s="261"/>
      <c r="W125" s="261"/>
      <c r="X125" s="261"/>
      <c r="Y125" s="261"/>
      <c r="Z125" s="261"/>
      <c r="AA125" s="151"/>
      <c r="AB125" s="151"/>
      <c r="AC125" s="161" t="s">
        <v>558</v>
      </c>
      <c r="AD125" s="161"/>
      <c r="AE125" s="42">
        <v>0.02</v>
      </c>
      <c r="AF125" s="237">
        <v>2.2499999999999999E-2</v>
      </c>
      <c r="AG125" s="237"/>
      <c r="AH125" s="237"/>
      <c r="AI125" s="237"/>
      <c r="AJ125" s="237"/>
      <c r="AK125" s="237"/>
      <c r="AL125" s="246"/>
      <c r="AM125" s="246"/>
      <c r="AN125" s="246"/>
      <c r="AO125" s="246"/>
      <c r="AP125" s="349" t="s">
        <v>558</v>
      </c>
      <c r="AQ125" s="349"/>
      <c r="AR125" s="262">
        <v>2.35E-2</v>
      </c>
      <c r="AS125" s="262"/>
      <c r="AT125" s="261">
        <v>2.5000000000000001E-2</v>
      </c>
      <c r="AU125" s="261"/>
      <c r="AV125" s="261"/>
    </row>
    <row r="126" spans="1:48" ht="9" customHeight="1" x14ac:dyDescent="0.3">
      <c r="A126" s="300"/>
      <c r="B126" s="300"/>
      <c r="C126" s="151"/>
      <c r="D126" s="151"/>
      <c r="E126" s="151"/>
      <c r="F126" s="151"/>
      <c r="G126" s="305" t="s">
        <v>373</v>
      </c>
      <c r="H126" s="305"/>
      <c r="I126" s="162">
        <v>2.7E-2</v>
      </c>
      <c r="J126" s="162"/>
      <c r="K126" s="162"/>
      <c r="L126" s="162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151"/>
      <c r="AB126" s="151"/>
      <c r="AC126" s="161" t="s">
        <v>557</v>
      </c>
      <c r="AD126" s="161"/>
      <c r="AE126" s="42">
        <v>0.02</v>
      </c>
      <c r="AF126" s="237">
        <v>2.2499999999999999E-2</v>
      </c>
      <c r="AG126" s="237"/>
      <c r="AH126" s="237"/>
      <c r="AI126" s="237"/>
      <c r="AJ126" s="237"/>
      <c r="AK126" s="237"/>
      <c r="AL126" s="246"/>
      <c r="AM126" s="246"/>
      <c r="AN126" s="246"/>
      <c r="AO126" s="246"/>
      <c r="AP126" s="349" t="s">
        <v>557</v>
      </c>
      <c r="AQ126" s="349"/>
      <c r="AR126" s="262">
        <v>2.1999999999999999E-2</v>
      </c>
      <c r="AS126" s="262"/>
      <c r="AT126" s="261">
        <v>2.35E-2</v>
      </c>
      <c r="AU126" s="261"/>
      <c r="AV126" s="261"/>
    </row>
    <row r="127" spans="1:48" ht="9" customHeight="1" x14ac:dyDescent="0.35">
      <c r="A127" s="429" t="s">
        <v>564</v>
      </c>
      <c r="B127" s="429"/>
      <c r="C127" s="429"/>
      <c r="D127" s="429"/>
      <c r="E127" s="429"/>
      <c r="F127" s="429"/>
      <c r="G127" s="429"/>
      <c r="H127" s="429"/>
      <c r="I127" s="162">
        <v>2.8500000000000001E-2</v>
      </c>
      <c r="J127" s="162"/>
      <c r="K127" s="162"/>
      <c r="L127" s="162"/>
      <c r="M127" s="430" t="s">
        <v>627</v>
      </c>
      <c r="N127" s="430"/>
      <c r="O127" s="430"/>
      <c r="P127" s="430"/>
      <c r="Q127" s="430"/>
      <c r="R127" s="430"/>
      <c r="S127" s="430"/>
      <c r="T127" s="430"/>
      <c r="U127" s="430"/>
      <c r="V127" s="430"/>
      <c r="W127" s="430"/>
      <c r="X127" s="430"/>
      <c r="Y127" s="430"/>
      <c r="Z127" s="430"/>
      <c r="AA127" s="430"/>
      <c r="AB127" s="430"/>
      <c r="AC127" s="430"/>
      <c r="AD127" s="430"/>
      <c r="AE127" s="430"/>
      <c r="AF127" s="430"/>
      <c r="AG127" s="430"/>
      <c r="AH127" s="430"/>
      <c r="AI127" s="430"/>
      <c r="AJ127" s="430"/>
      <c r="AK127" s="430"/>
      <c r="AL127" s="352" t="s">
        <v>556</v>
      </c>
      <c r="AM127" s="352"/>
      <c r="AN127" s="352"/>
      <c r="AO127" s="352"/>
      <c r="AP127" s="352"/>
      <c r="AQ127" s="352"/>
      <c r="AR127" s="262">
        <v>2.3E-2</v>
      </c>
      <c r="AS127" s="262"/>
      <c r="AT127" s="261">
        <v>2.4500000000000001E-2</v>
      </c>
      <c r="AU127" s="261"/>
      <c r="AV127" s="261"/>
    </row>
    <row r="128" spans="1:48" ht="9" customHeight="1" x14ac:dyDescent="0.3">
      <c r="A128" s="300"/>
      <c r="B128" s="300"/>
      <c r="C128" s="300"/>
      <c r="D128" s="300"/>
      <c r="E128" s="300"/>
      <c r="F128" s="300"/>
      <c r="G128" s="300"/>
      <c r="H128" s="300"/>
      <c r="I128" s="151"/>
      <c r="J128" s="151"/>
      <c r="K128" s="151"/>
      <c r="L128" s="151"/>
      <c r="M128" s="426" t="s">
        <v>626</v>
      </c>
      <c r="N128" s="426"/>
      <c r="O128" s="426"/>
      <c r="P128" s="426"/>
      <c r="Q128" s="426"/>
      <c r="R128" s="426"/>
      <c r="S128" s="426"/>
      <c r="T128" s="426"/>
      <c r="U128" s="426"/>
      <c r="V128" s="426"/>
      <c r="W128" s="426"/>
      <c r="X128" s="426"/>
      <c r="Y128" s="426"/>
      <c r="Z128" s="426"/>
      <c r="AA128" s="426"/>
      <c r="AB128" s="426"/>
      <c r="AC128" s="426"/>
      <c r="AD128" s="426"/>
      <c r="AE128" s="426"/>
      <c r="AF128" s="426"/>
      <c r="AG128" s="426"/>
      <c r="AH128" s="426"/>
      <c r="AI128" s="426"/>
      <c r="AJ128" s="426"/>
      <c r="AK128" s="426"/>
      <c r="AL128" s="352" t="s">
        <v>555</v>
      </c>
      <c r="AM128" s="352"/>
      <c r="AN128" s="352"/>
      <c r="AO128" s="352"/>
      <c r="AP128" s="352"/>
      <c r="AQ128" s="352"/>
      <c r="AR128" s="262">
        <v>2.4E-2</v>
      </c>
      <c r="AS128" s="262"/>
      <c r="AT128" s="261">
        <v>2.5499999999999998E-2</v>
      </c>
      <c r="AU128" s="261"/>
      <c r="AV128" s="261"/>
    </row>
    <row r="129" spans="1:48" ht="39" customHeight="1" x14ac:dyDescent="0.2">
      <c r="A129" s="225"/>
      <c r="B129" s="225"/>
      <c r="C129" s="225"/>
      <c r="D129" s="225"/>
      <c r="E129" s="225"/>
      <c r="F129" s="225"/>
      <c r="G129" s="225"/>
      <c r="H129" s="225"/>
      <c r="I129" s="225"/>
      <c r="J129" s="225"/>
      <c r="K129" s="225"/>
      <c r="L129" s="225"/>
      <c r="M129" s="432" t="s">
        <v>625</v>
      </c>
      <c r="N129" s="432"/>
      <c r="O129" s="432"/>
      <c r="P129" s="432"/>
      <c r="Q129" s="432"/>
      <c r="R129" s="432"/>
      <c r="S129" s="432"/>
      <c r="T129" s="432"/>
      <c r="U129" s="432"/>
      <c r="V129" s="432"/>
      <c r="W129" s="432"/>
      <c r="X129" s="432"/>
      <c r="Y129" s="432"/>
      <c r="Z129" s="432"/>
      <c r="AA129" s="432"/>
      <c r="AB129" s="432"/>
      <c r="AC129" s="432"/>
      <c r="AD129" s="432"/>
      <c r="AE129" s="432"/>
      <c r="AF129" s="432"/>
      <c r="AG129" s="432"/>
      <c r="AH129" s="432"/>
      <c r="AI129" s="432"/>
      <c r="AJ129" s="432"/>
      <c r="AK129" s="432"/>
      <c r="AL129" s="348" t="s">
        <v>624</v>
      </c>
      <c r="AM129" s="348"/>
      <c r="AN129" s="348"/>
      <c r="AO129" s="348"/>
      <c r="AP129" s="348"/>
      <c r="AQ129" s="348"/>
      <c r="AR129" s="433" t="s">
        <v>623</v>
      </c>
      <c r="AS129" s="433"/>
      <c r="AT129" s="433"/>
      <c r="AU129" s="433"/>
      <c r="AV129" s="433"/>
    </row>
    <row r="130" spans="1:48" ht="9.75" customHeight="1" x14ac:dyDescent="0.3">
      <c r="A130" s="302" t="s">
        <v>337</v>
      </c>
      <c r="B130" s="302"/>
      <c r="C130" s="431" t="s">
        <v>622</v>
      </c>
      <c r="D130" s="431"/>
      <c r="E130" s="431"/>
      <c r="F130" s="431"/>
      <c r="G130" s="431"/>
      <c r="H130" s="431"/>
      <c r="I130" s="431"/>
      <c r="J130" s="431"/>
      <c r="K130" s="431"/>
      <c r="L130" s="431"/>
      <c r="M130" s="431"/>
      <c r="N130" s="431"/>
      <c r="O130" s="431"/>
      <c r="P130" s="431"/>
      <c r="Q130" s="431"/>
      <c r="R130" s="431"/>
      <c r="S130" s="431"/>
      <c r="T130" s="431"/>
      <c r="U130" s="431"/>
      <c r="V130" s="431"/>
      <c r="W130" s="431"/>
      <c r="X130" s="431"/>
      <c r="Y130" s="431"/>
      <c r="Z130" s="431"/>
      <c r="AA130" s="431"/>
      <c r="AB130" s="431"/>
      <c r="AC130" s="431"/>
      <c r="AD130" s="431"/>
      <c r="AE130" s="431"/>
      <c r="AF130" s="431"/>
      <c r="AG130" s="431"/>
      <c r="AH130" s="431"/>
      <c r="AI130" s="431"/>
      <c r="AJ130" s="431"/>
      <c r="AK130" s="431"/>
      <c r="AL130" s="246"/>
      <c r="AM130" s="246"/>
      <c r="AN130" s="246"/>
      <c r="AO130" s="246"/>
      <c r="AP130" s="246"/>
      <c r="AQ130" s="246"/>
      <c r="AR130" s="312" t="s">
        <v>270</v>
      </c>
      <c r="AS130" s="312"/>
      <c r="AT130" s="349" t="s">
        <v>269</v>
      </c>
      <c r="AU130" s="349"/>
      <c r="AV130" s="349"/>
    </row>
    <row r="131" spans="1:48" ht="9.75" customHeight="1" x14ac:dyDescent="0.35">
      <c r="A131" s="302" t="s">
        <v>336</v>
      </c>
      <c r="B131" s="302"/>
      <c r="C131" s="431" t="s">
        <v>621</v>
      </c>
      <c r="D131" s="431"/>
      <c r="E131" s="431"/>
      <c r="F131" s="431"/>
      <c r="G131" s="431"/>
      <c r="H131" s="431"/>
      <c r="I131" s="431"/>
      <c r="J131" s="431"/>
      <c r="K131" s="431"/>
      <c r="L131" s="431"/>
      <c r="M131" s="431"/>
      <c r="N131" s="431"/>
      <c r="O131" s="431"/>
      <c r="P131" s="431"/>
      <c r="Q131" s="431"/>
      <c r="R131" s="431"/>
      <c r="S131" s="431"/>
      <c r="T131" s="431"/>
      <c r="U131" s="431"/>
      <c r="V131" s="431"/>
      <c r="W131" s="431"/>
      <c r="X131" s="431"/>
      <c r="Y131" s="431"/>
      <c r="Z131" s="431"/>
      <c r="AA131" s="431"/>
      <c r="AB131" s="431"/>
      <c r="AC131" s="431"/>
      <c r="AD131" s="431"/>
      <c r="AE131" s="431"/>
      <c r="AF131" s="431"/>
      <c r="AG131" s="431"/>
      <c r="AH131" s="431"/>
      <c r="AI131" s="431"/>
      <c r="AJ131" s="431"/>
      <c r="AK131" s="431"/>
      <c r="AL131" s="352" t="s">
        <v>558</v>
      </c>
      <c r="AM131" s="352"/>
      <c r="AN131" s="352"/>
      <c r="AO131" s="352"/>
      <c r="AP131" s="352"/>
      <c r="AQ131" s="352"/>
      <c r="AR131" s="262">
        <v>2.2499999999999999E-2</v>
      </c>
      <c r="AS131" s="262"/>
      <c r="AT131" s="261">
        <v>2.35E-2</v>
      </c>
      <c r="AU131" s="261"/>
      <c r="AV131" s="261"/>
    </row>
    <row r="132" spans="1:48" ht="9" customHeight="1" x14ac:dyDescent="0.3">
      <c r="A132" s="300"/>
      <c r="B132" s="300"/>
      <c r="C132" s="423" t="s">
        <v>620</v>
      </c>
      <c r="D132" s="423"/>
      <c r="E132" s="423"/>
      <c r="F132" s="423"/>
      <c r="G132" s="423"/>
      <c r="H132" s="423"/>
      <c r="I132" s="423"/>
      <c r="J132" s="423"/>
      <c r="K132" s="423"/>
      <c r="L132" s="423"/>
      <c r="M132" s="423"/>
      <c r="N132" s="423"/>
      <c r="O132" s="423"/>
      <c r="P132" s="423"/>
      <c r="Q132" s="423"/>
      <c r="R132" s="423"/>
      <c r="S132" s="423"/>
      <c r="T132" s="423"/>
      <c r="U132" s="423"/>
      <c r="V132" s="423"/>
      <c r="W132" s="423"/>
      <c r="X132" s="423"/>
      <c r="Y132" s="423"/>
      <c r="Z132" s="423"/>
      <c r="AA132" s="423"/>
      <c r="AB132" s="423"/>
      <c r="AC132" s="423"/>
      <c r="AD132" s="423"/>
      <c r="AE132" s="423"/>
      <c r="AF132" s="423"/>
      <c r="AG132" s="423"/>
      <c r="AH132" s="423"/>
      <c r="AI132" s="423"/>
      <c r="AJ132" s="423"/>
      <c r="AK132" s="423"/>
      <c r="AL132" s="352" t="s">
        <v>557</v>
      </c>
      <c r="AM132" s="352"/>
      <c r="AN132" s="352"/>
      <c r="AO132" s="352"/>
      <c r="AP132" s="352"/>
      <c r="AQ132" s="352"/>
      <c r="AR132" s="262">
        <v>2.1000000000000001E-2</v>
      </c>
      <c r="AS132" s="262"/>
      <c r="AT132" s="261">
        <v>2.1999999999999999E-2</v>
      </c>
      <c r="AU132" s="261"/>
      <c r="AV132" s="261"/>
    </row>
    <row r="133" spans="1:48" ht="9" customHeight="1" x14ac:dyDescent="0.3">
      <c r="A133" s="300"/>
      <c r="B133" s="300"/>
      <c r="C133" s="427" t="s">
        <v>619</v>
      </c>
      <c r="D133" s="427"/>
      <c r="E133" s="427"/>
      <c r="F133" s="427"/>
      <c r="G133" s="427"/>
      <c r="H133" s="427"/>
      <c r="I133" s="427"/>
      <c r="J133" s="427"/>
      <c r="K133" s="427"/>
      <c r="L133" s="427"/>
      <c r="M133" s="427"/>
      <c r="N133" s="427"/>
      <c r="O133" s="427"/>
      <c r="P133" s="427"/>
      <c r="Q133" s="427"/>
      <c r="R133" s="427"/>
      <c r="S133" s="427"/>
      <c r="T133" s="427"/>
      <c r="U133" s="427"/>
      <c r="V133" s="427"/>
      <c r="W133" s="427"/>
      <c r="X133" s="427"/>
      <c r="Y133" s="427"/>
      <c r="Z133" s="427"/>
      <c r="AA133" s="427"/>
      <c r="AB133" s="427"/>
      <c r="AC133" s="427"/>
      <c r="AD133" s="427"/>
      <c r="AE133" s="427"/>
      <c r="AF133" s="427"/>
      <c r="AG133" s="427"/>
      <c r="AH133" s="427"/>
      <c r="AI133" s="427"/>
      <c r="AJ133" s="427"/>
      <c r="AK133" s="427"/>
      <c r="AL133" s="352" t="s">
        <v>556</v>
      </c>
      <c r="AM133" s="352"/>
      <c r="AN133" s="352"/>
      <c r="AO133" s="352"/>
      <c r="AP133" s="352"/>
      <c r="AQ133" s="352"/>
      <c r="AR133" s="262">
        <v>2.1999999999999999E-2</v>
      </c>
      <c r="AS133" s="262"/>
      <c r="AT133" s="261">
        <v>2.3E-2</v>
      </c>
      <c r="AU133" s="261"/>
      <c r="AV133" s="261"/>
    </row>
    <row r="134" spans="1:48" ht="59.25" customHeight="1" x14ac:dyDescent="0.35">
      <c r="A134" s="297"/>
      <c r="B134" s="297"/>
      <c r="C134" s="228"/>
      <c r="D134" s="228"/>
      <c r="E134" s="228"/>
      <c r="F134" s="228"/>
      <c r="G134" s="228"/>
      <c r="H134" s="228"/>
      <c r="I134" s="228"/>
      <c r="J134" s="228"/>
      <c r="K134" s="228"/>
      <c r="L134" s="228"/>
      <c r="M134" s="228"/>
      <c r="N134" s="228"/>
      <c r="O134" s="228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  <c r="AC134" s="228"/>
      <c r="AD134" s="228"/>
      <c r="AE134" s="228"/>
      <c r="AF134" s="228"/>
      <c r="AG134" s="228"/>
      <c r="AH134" s="228"/>
      <c r="AI134" s="228"/>
      <c r="AJ134" s="228"/>
      <c r="AK134" s="228"/>
      <c r="AL134" s="428" t="s">
        <v>618</v>
      </c>
      <c r="AM134" s="428"/>
      <c r="AN134" s="428"/>
      <c r="AO134" s="428"/>
      <c r="AP134" s="428"/>
      <c r="AQ134" s="428"/>
      <c r="AR134" s="348" t="s">
        <v>617</v>
      </c>
      <c r="AS134" s="348"/>
      <c r="AT134" s="348" t="s">
        <v>616</v>
      </c>
      <c r="AU134" s="348"/>
      <c r="AV134" s="348"/>
    </row>
    <row r="135" spans="1:48" ht="9" customHeight="1" x14ac:dyDescent="0.35">
      <c r="A135" s="425" t="s">
        <v>257</v>
      </c>
      <c r="B135" s="425"/>
      <c r="C135" s="425"/>
      <c r="D135" s="425"/>
      <c r="E135" s="425"/>
      <c r="F135" s="425"/>
      <c r="G135" s="425"/>
      <c r="H135" s="425"/>
      <c r="I135" s="425"/>
      <c r="J135" s="425"/>
      <c r="K135" s="425"/>
      <c r="L135" s="425"/>
      <c r="M135" s="136" t="s">
        <v>258</v>
      </c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422" t="s">
        <v>550</v>
      </c>
      <c r="AC135" s="422"/>
      <c r="AD135" s="422"/>
      <c r="AE135" s="422"/>
      <c r="AF135" s="422"/>
      <c r="AG135" s="422"/>
      <c r="AH135" s="422"/>
      <c r="AI135" s="422"/>
      <c r="AJ135" s="422"/>
      <c r="AK135" s="422"/>
      <c r="AL135" s="136" t="s">
        <v>550</v>
      </c>
      <c r="AM135" s="136"/>
      <c r="AN135" s="136"/>
      <c r="AO135" s="136"/>
      <c r="AP135" s="136"/>
      <c r="AQ135" s="136"/>
      <c r="AR135" s="136"/>
      <c r="AS135" s="136"/>
      <c r="AT135" s="136"/>
      <c r="AU135" s="136"/>
      <c r="AV135" s="136"/>
    </row>
    <row r="136" spans="1:48" ht="9.75" customHeight="1" x14ac:dyDescent="0.35">
      <c r="A136" s="316" t="s">
        <v>615</v>
      </c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133" t="s">
        <v>614</v>
      </c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  <c r="AB136" s="180" t="s">
        <v>613</v>
      </c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33" t="s">
        <v>612</v>
      </c>
      <c r="AM136" s="133"/>
      <c r="AN136" s="133"/>
      <c r="AO136" s="133"/>
      <c r="AP136" s="133"/>
      <c r="AQ136" s="133"/>
      <c r="AR136" s="133"/>
      <c r="AS136" s="133"/>
      <c r="AT136" s="133"/>
      <c r="AU136" s="133"/>
      <c r="AV136" s="133"/>
    </row>
    <row r="137" spans="1:48" ht="9" customHeight="1" x14ac:dyDescent="0.3">
      <c r="A137" s="425" t="s">
        <v>611</v>
      </c>
      <c r="B137" s="425"/>
      <c r="C137" s="425"/>
      <c r="D137" s="425"/>
      <c r="E137" s="425"/>
      <c r="F137" s="425"/>
      <c r="G137" s="425"/>
      <c r="H137" s="425"/>
      <c r="I137" s="425"/>
      <c r="J137" s="425"/>
      <c r="K137" s="425"/>
      <c r="L137" s="425"/>
      <c r="M137" s="136" t="s">
        <v>610</v>
      </c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70"/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96"/>
      <c r="AM137" s="196"/>
      <c r="AN137" s="196"/>
      <c r="AO137" s="196"/>
      <c r="AP137" s="196"/>
      <c r="AQ137" s="196"/>
      <c r="AR137" s="196"/>
      <c r="AS137" s="196"/>
      <c r="AT137" s="196"/>
      <c r="AU137" s="196"/>
      <c r="AV137" s="196"/>
    </row>
    <row r="138" spans="1:48" ht="9.75" customHeight="1" x14ac:dyDescent="0.35">
      <c r="A138" s="365" t="s">
        <v>249</v>
      </c>
      <c r="B138" s="365"/>
      <c r="C138" s="365"/>
      <c r="D138" s="365"/>
      <c r="E138" s="365"/>
      <c r="F138" s="365"/>
      <c r="G138" s="365"/>
      <c r="H138" s="365"/>
      <c r="I138" s="365"/>
      <c r="J138" s="365"/>
      <c r="K138" s="365"/>
      <c r="L138" s="365"/>
      <c r="M138" s="203" t="s">
        <v>272</v>
      </c>
      <c r="N138" s="203"/>
      <c r="O138" s="203"/>
      <c r="P138" s="203"/>
      <c r="Q138" s="203"/>
      <c r="R138" s="203"/>
      <c r="S138" s="203"/>
      <c r="T138" s="203"/>
      <c r="U138" s="203"/>
      <c r="V138" s="203"/>
      <c r="W138" s="203"/>
      <c r="X138" s="203"/>
      <c r="Y138" s="203"/>
      <c r="Z138" s="203"/>
      <c r="AA138" s="203"/>
      <c r="AB138" s="421" t="s">
        <v>609</v>
      </c>
      <c r="AC138" s="421"/>
      <c r="AD138" s="421"/>
      <c r="AE138" s="421"/>
      <c r="AF138" s="421"/>
      <c r="AG138" s="421"/>
      <c r="AH138" s="421"/>
      <c r="AI138" s="421"/>
      <c r="AJ138" s="421"/>
      <c r="AK138" s="421"/>
      <c r="AL138" s="203" t="s">
        <v>542</v>
      </c>
      <c r="AM138" s="203"/>
      <c r="AN138" s="203"/>
      <c r="AO138" s="203"/>
      <c r="AP138" s="203"/>
      <c r="AQ138" s="203"/>
      <c r="AR138" s="203"/>
      <c r="AS138" s="203"/>
      <c r="AT138" s="203"/>
      <c r="AU138" s="203"/>
      <c r="AV138" s="203"/>
    </row>
    <row r="139" spans="1:48" ht="9" customHeight="1" x14ac:dyDescent="0.35">
      <c r="A139" s="424" t="s">
        <v>608</v>
      </c>
      <c r="B139" s="424"/>
      <c r="C139" s="424"/>
      <c r="D139" s="424"/>
      <c r="E139" s="424"/>
      <c r="F139" s="424"/>
      <c r="G139" s="424"/>
      <c r="H139" s="424"/>
      <c r="I139" s="424"/>
      <c r="J139" s="424"/>
      <c r="K139" s="424"/>
      <c r="L139" s="424"/>
      <c r="M139" s="133" t="s">
        <v>607</v>
      </c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  <c r="AA139" s="133"/>
      <c r="AB139" s="180" t="s">
        <v>606</v>
      </c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33" t="s">
        <v>540</v>
      </c>
      <c r="AM139" s="133"/>
      <c r="AN139" s="133"/>
      <c r="AO139" s="133"/>
      <c r="AP139" s="133"/>
      <c r="AQ139" s="133"/>
      <c r="AR139" s="133"/>
      <c r="AS139" s="133"/>
      <c r="AT139" s="133"/>
      <c r="AU139" s="133"/>
      <c r="AV139" s="133"/>
    </row>
    <row r="140" spans="1:48" ht="9.75" customHeight="1" x14ac:dyDescent="0.35">
      <c r="A140" s="225" t="s">
        <v>605</v>
      </c>
      <c r="B140" s="225"/>
      <c r="C140" s="225"/>
      <c r="D140" s="225"/>
      <c r="E140" s="225"/>
      <c r="F140" s="225"/>
      <c r="G140" s="225"/>
      <c r="H140" s="225"/>
      <c r="I140" s="225"/>
      <c r="J140" s="225"/>
      <c r="K140" s="225"/>
      <c r="L140" s="225"/>
      <c r="M140" s="206" t="s">
        <v>604</v>
      </c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  <c r="Y140" s="206"/>
      <c r="Z140" s="206"/>
      <c r="AA140" s="206"/>
      <c r="AB140" s="377" t="s">
        <v>603</v>
      </c>
      <c r="AC140" s="377"/>
      <c r="AD140" s="377"/>
      <c r="AE140" s="377"/>
      <c r="AF140" s="377"/>
      <c r="AG140" s="377"/>
      <c r="AH140" s="377"/>
      <c r="AI140" s="377"/>
      <c r="AJ140" s="377"/>
      <c r="AK140" s="377"/>
      <c r="AL140" s="206" t="s">
        <v>536</v>
      </c>
      <c r="AM140" s="206"/>
      <c r="AN140" s="206"/>
      <c r="AO140" s="206"/>
      <c r="AP140" s="206"/>
      <c r="AQ140" s="206"/>
      <c r="AR140" s="206"/>
      <c r="AS140" s="206"/>
      <c r="AT140" s="206"/>
      <c r="AU140" s="206"/>
      <c r="AV140" s="206"/>
    </row>
    <row r="141" spans="1:48" ht="9.75" customHeight="1" x14ac:dyDescent="0.3">
      <c r="A141" s="225" t="s">
        <v>602</v>
      </c>
      <c r="B141" s="225"/>
      <c r="C141" s="225"/>
      <c r="D141" s="225"/>
      <c r="E141" s="225"/>
      <c r="F141" s="225"/>
      <c r="G141" s="225"/>
      <c r="H141" s="225"/>
      <c r="I141" s="225"/>
      <c r="J141" s="225"/>
      <c r="K141" s="225"/>
      <c r="L141" s="225"/>
      <c r="M141" s="206" t="s">
        <v>601</v>
      </c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  <c r="Y141" s="206"/>
      <c r="Z141" s="206"/>
      <c r="AA141" s="206"/>
      <c r="AB141" s="151"/>
      <c r="AC141" s="151"/>
      <c r="AD141" s="151"/>
      <c r="AE141" s="151"/>
      <c r="AF141" s="151"/>
      <c r="AG141" s="151"/>
      <c r="AH141" s="151"/>
      <c r="AI141" s="151"/>
      <c r="AJ141" s="151"/>
      <c r="AK141" s="151"/>
      <c r="AL141" s="246"/>
      <c r="AM141" s="246"/>
      <c r="AN141" s="246"/>
      <c r="AO141" s="246"/>
      <c r="AP141" s="246"/>
      <c r="AQ141" s="246"/>
      <c r="AR141" s="246"/>
      <c r="AS141" s="246"/>
      <c r="AT141" s="246"/>
      <c r="AU141" s="246"/>
      <c r="AV141" s="246"/>
    </row>
    <row r="142" spans="1:48" ht="9" customHeight="1" x14ac:dyDescent="0.3">
      <c r="A142" s="420" t="s">
        <v>600</v>
      </c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151"/>
      <c r="AC142" s="151"/>
      <c r="AD142" s="151"/>
      <c r="AE142" s="151"/>
      <c r="AF142" s="151"/>
      <c r="AG142" s="151"/>
      <c r="AH142" s="151"/>
      <c r="AI142" s="151"/>
      <c r="AJ142" s="151"/>
      <c r="AK142" s="151"/>
      <c r="AL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</row>
    <row r="143" spans="1:48" ht="9" customHeight="1" x14ac:dyDescent="0.3">
      <c r="A143" s="315" t="s">
        <v>599</v>
      </c>
      <c r="B143" s="315"/>
      <c r="C143" s="315"/>
      <c r="D143" s="315"/>
      <c r="E143" s="315"/>
      <c r="F143" s="315"/>
      <c r="G143" s="315"/>
      <c r="H143" s="315"/>
      <c r="I143" s="315"/>
      <c r="J143" s="315"/>
      <c r="K143" s="315"/>
      <c r="L143" s="315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  <c r="Y143" s="196"/>
      <c r="Z143" s="196"/>
      <c r="AA143" s="196"/>
      <c r="AB143" s="170"/>
      <c r="AC143" s="170"/>
      <c r="AD143" s="170"/>
      <c r="AE143" s="170"/>
      <c r="AF143" s="170"/>
      <c r="AG143" s="170"/>
      <c r="AH143" s="170"/>
      <c r="AI143" s="170"/>
      <c r="AJ143" s="170"/>
      <c r="AK143" s="170"/>
      <c r="AL143" s="196"/>
      <c r="AM143" s="196"/>
      <c r="AN143" s="196"/>
      <c r="AO143" s="196"/>
      <c r="AP143" s="196"/>
      <c r="AQ143" s="196"/>
      <c r="AR143" s="196"/>
      <c r="AS143" s="196"/>
      <c r="AT143" s="196"/>
      <c r="AU143" s="196"/>
      <c r="AV143" s="196"/>
    </row>
    <row r="144" spans="1:48" ht="9.75" customHeight="1" x14ac:dyDescent="0.35">
      <c r="A144" s="358" t="s">
        <v>598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203" t="s">
        <v>314</v>
      </c>
      <c r="N144" s="203"/>
      <c r="O144" s="203"/>
      <c r="P144" s="203"/>
      <c r="Q144" s="203"/>
      <c r="R144" s="203"/>
      <c r="S144" s="203"/>
      <c r="T144" s="203"/>
      <c r="U144" s="203"/>
      <c r="V144" s="203"/>
      <c r="W144" s="203"/>
      <c r="X144" s="203"/>
      <c r="Y144" s="203"/>
      <c r="Z144" s="203"/>
      <c r="AA144" s="203"/>
      <c r="AB144" s="421" t="s">
        <v>449</v>
      </c>
      <c r="AC144" s="421"/>
      <c r="AD144" s="421"/>
      <c r="AE144" s="421"/>
      <c r="AF144" s="421"/>
      <c r="AG144" s="421"/>
      <c r="AH144" s="421"/>
      <c r="AI144" s="421"/>
      <c r="AJ144" s="421"/>
      <c r="AK144" s="421"/>
      <c r="AL144" s="203" t="s">
        <v>449</v>
      </c>
      <c r="AM144" s="203"/>
      <c r="AN144" s="203"/>
      <c r="AO144" s="203"/>
      <c r="AP144" s="203"/>
      <c r="AQ144" s="203"/>
      <c r="AR144" s="203"/>
      <c r="AS144" s="203"/>
      <c r="AT144" s="203"/>
      <c r="AU144" s="203"/>
      <c r="AV144" s="203"/>
    </row>
    <row r="145" spans="1:48" ht="9.75" customHeight="1" x14ac:dyDescent="0.35">
      <c r="A145" s="316" t="s">
        <v>313</v>
      </c>
      <c r="B145" s="316"/>
      <c r="C145" s="316"/>
      <c r="D145" s="316"/>
      <c r="E145" s="316"/>
      <c r="F145" s="316"/>
      <c r="G145" s="316"/>
      <c r="H145" s="316"/>
      <c r="I145" s="316"/>
      <c r="J145" s="316"/>
      <c r="K145" s="316"/>
      <c r="L145" s="316"/>
      <c r="M145" s="133" t="s">
        <v>597</v>
      </c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180" t="s">
        <v>527</v>
      </c>
      <c r="AC145" s="180"/>
      <c r="AD145" s="180"/>
      <c r="AE145" s="180"/>
      <c r="AF145" s="180"/>
      <c r="AG145" s="180"/>
      <c r="AH145" s="180"/>
      <c r="AI145" s="180"/>
      <c r="AJ145" s="180"/>
      <c r="AK145" s="180"/>
      <c r="AL145" s="133" t="s">
        <v>527</v>
      </c>
      <c r="AM145" s="133"/>
      <c r="AN145" s="133"/>
      <c r="AO145" s="133"/>
      <c r="AP145" s="133"/>
      <c r="AQ145" s="133"/>
      <c r="AR145" s="133"/>
      <c r="AS145" s="133"/>
      <c r="AT145" s="133"/>
      <c r="AU145" s="133"/>
      <c r="AV145" s="133"/>
    </row>
    <row r="146" spans="1:48" ht="9" customHeight="1" x14ac:dyDescent="0.3">
      <c r="A146" s="170"/>
      <c r="B146" s="170"/>
      <c r="C146" s="170"/>
      <c r="D146" s="170"/>
      <c r="E146" s="170"/>
      <c r="F146" s="170"/>
      <c r="G146" s="170"/>
      <c r="H146" s="170"/>
      <c r="I146" s="170"/>
      <c r="J146" s="170"/>
      <c r="K146" s="170"/>
      <c r="L146" s="170"/>
      <c r="M146" s="136" t="s">
        <v>596</v>
      </c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422" t="s">
        <v>595</v>
      </c>
      <c r="AC146" s="422"/>
      <c r="AD146" s="422"/>
      <c r="AE146" s="422"/>
      <c r="AF146" s="422"/>
      <c r="AG146" s="422"/>
      <c r="AH146" s="422"/>
      <c r="AI146" s="422"/>
      <c r="AJ146" s="422"/>
      <c r="AK146" s="422"/>
      <c r="AL146" s="136" t="s">
        <v>525</v>
      </c>
      <c r="AM146" s="136"/>
      <c r="AN146" s="136"/>
      <c r="AO146" s="136"/>
      <c r="AP146" s="136"/>
      <c r="AQ146" s="136"/>
      <c r="AR146" s="136"/>
      <c r="AS146" s="136"/>
      <c r="AT146" s="136"/>
      <c r="AU146" s="136"/>
      <c r="AV146" s="136"/>
    </row>
    <row r="147" spans="1:48" ht="16.75" customHeight="1" x14ac:dyDescent="0.35">
      <c r="A147" s="358" t="s">
        <v>309</v>
      </c>
      <c r="B147" s="358"/>
      <c r="C147" s="358"/>
      <c r="D147" s="358"/>
      <c r="E147" s="358"/>
      <c r="F147" s="358"/>
      <c r="G147" s="358"/>
      <c r="H147" s="358"/>
      <c r="I147" s="358"/>
      <c r="J147" s="358"/>
      <c r="K147" s="358"/>
      <c r="L147" s="358"/>
      <c r="M147" s="203" t="s">
        <v>222</v>
      </c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203"/>
      <c r="AA147" s="203"/>
      <c r="AB147" s="421" t="s">
        <v>222</v>
      </c>
      <c r="AC147" s="421"/>
      <c r="AD147" s="421"/>
      <c r="AE147" s="421"/>
      <c r="AF147" s="421"/>
      <c r="AG147" s="421"/>
      <c r="AH147" s="421"/>
      <c r="AI147" s="421"/>
      <c r="AJ147" s="421"/>
      <c r="AK147" s="421"/>
      <c r="AL147" s="203" t="s">
        <v>222</v>
      </c>
      <c r="AM147" s="203"/>
      <c r="AN147" s="203"/>
      <c r="AO147" s="203"/>
      <c r="AP147" s="203"/>
      <c r="AQ147" s="203"/>
      <c r="AR147" s="203"/>
      <c r="AS147" s="203"/>
      <c r="AT147" s="203"/>
      <c r="AU147" s="203"/>
      <c r="AV147" s="203"/>
    </row>
    <row r="148" spans="1:48" ht="9.75" customHeight="1" x14ac:dyDescent="0.35">
      <c r="A148" s="358" t="s">
        <v>594</v>
      </c>
      <c r="B148" s="358"/>
      <c r="C148" s="358"/>
      <c r="D148" s="358"/>
      <c r="E148" s="358"/>
      <c r="F148" s="358"/>
      <c r="G148" s="358"/>
      <c r="H148" s="358"/>
      <c r="I148" s="358"/>
      <c r="J148" s="358"/>
      <c r="K148" s="358"/>
      <c r="L148" s="358"/>
      <c r="M148" s="203" t="s">
        <v>593</v>
      </c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421" t="s">
        <v>307</v>
      </c>
      <c r="AC148" s="421"/>
      <c r="AD148" s="421"/>
      <c r="AE148" s="421"/>
      <c r="AF148" s="421"/>
      <c r="AG148" s="421"/>
      <c r="AH148" s="421"/>
      <c r="AI148" s="421"/>
      <c r="AJ148" s="421"/>
      <c r="AK148" s="421"/>
      <c r="AL148" s="203" t="s">
        <v>307</v>
      </c>
      <c r="AM148" s="203"/>
      <c r="AN148" s="203"/>
      <c r="AO148" s="203"/>
      <c r="AP148" s="203"/>
      <c r="AQ148" s="203"/>
      <c r="AR148" s="203"/>
      <c r="AS148" s="203"/>
      <c r="AT148" s="203"/>
      <c r="AU148" s="203"/>
      <c r="AV148" s="203"/>
    </row>
    <row r="149" spans="1:48" ht="18" customHeight="1" x14ac:dyDescent="0.35">
      <c r="A149" s="365" t="s">
        <v>219</v>
      </c>
      <c r="B149" s="365"/>
      <c r="C149" s="365"/>
      <c r="D149" s="365"/>
      <c r="E149" s="365"/>
      <c r="F149" s="365"/>
      <c r="G149" s="365"/>
      <c r="H149" s="365"/>
      <c r="I149" s="365"/>
      <c r="J149" s="365"/>
      <c r="K149" s="365"/>
      <c r="L149" s="365"/>
      <c r="M149" s="286" t="s">
        <v>592</v>
      </c>
      <c r="N149" s="286"/>
      <c r="O149" s="286"/>
      <c r="P149" s="286"/>
      <c r="Q149" s="286"/>
      <c r="R149" s="286"/>
      <c r="S149" s="286"/>
      <c r="T149" s="286"/>
      <c r="U149" s="286"/>
      <c r="V149" s="286"/>
      <c r="W149" s="286"/>
      <c r="X149" s="286"/>
      <c r="Y149" s="286"/>
      <c r="Z149" s="286"/>
      <c r="AA149" s="286"/>
      <c r="AB149" s="189"/>
      <c r="AC149" s="189"/>
      <c r="AD149" s="189"/>
      <c r="AE149" s="189"/>
      <c r="AF149" s="189"/>
      <c r="AG149" s="189"/>
      <c r="AH149" s="189"/>
      <c r="AI149" s="189"/>
      <c r="AJ149" s="189"/>
      <c r="AK149" s="189"/>
      <c r="AL149" s="186"/>
      <c r="AM149" s="186"/>
      <c r="AN149" s="186"/>
      <c r="AO149" s="186"/>
      <c r="AP149" s="186"/>
      <c r="AQ149" s="186"/>
      <c r="AR149" s="186"/>
      <c r="AS149" s="186"/>
      <c r="AT149" s="186"/>
      <c r="AU149" s="186"/>
      <c r="AV149" s="186"/>
    </row>
    <row r="150" spans="1:48" ht="9" customHeight="1" x14ac:dyDescent="0.3">
      <c r="A150" s="300"/>
      <c r="B150" s="300"/>
      <c r="C150" s="300"/>
      <c r="D150" s="151"/>
      <c r="E150" s="151"/>
      <c r="F150" s="151"/>
      <c r="G150" s="151"/>
      <c r="H150" s="151"/>
      <c r="I150" s="70" t="s">
        <v>215</v>
      </c>
      <c r="J150" s="154" t="s">
        <v>214</v>
      </c>
      <c r="K150" s="154"/>
      <c r="L150" s="154"/>
      <c r="M150" s="246"/>
      <c r="N150" s="246"/>
      <c r="O150" s="246"/>
      <c r="P150" s="246"/>
      <c r="Q150" s="246"/>
      <c r="R150" s="333" t="s">
        <v>215</v>
      </c>
      <c r="S150" s="333"/>
      <c r="T150" s="333"/>
      <c r="U150" s="333" t="s">
        <v>214</v>
      </c>
      <c r="V150" s="333"/>
      <c r="W150" s="333"/>
      <c r="X150" s="333"/>
      <c r="Y150" s="333"/>
      <c r="Z150" s="333"/>
      <c r="AA150" s="333"/>
      <c r="AB150" s="151"/>
      <c r="AC150" s="151"/>
      <c r="AD150" s="151"/>
      <c r="AE150" s="151"/>
      <c r="AF150" s="151"/>
      <c r="AG150" s="151"/>
      <c r="AH150" s="151"/>
      <c r="AI150" s="151"/>
      <c r="AJ150" s="151"/>
      <c r="AK150" s="151"/>
      <c r="AL150" s="246"/>
      <c r="AM150" s="246"/>
      <c r="AN150" s="246"/>
      <c r="AO150" s="246"/>
      <c r="AP150" s="246"/>
      <c r="AQ150" s="246"/>
      <c r="AR150" s="246"/>
      <c r="AS150" s="246"/>
      <c r="AT150" s="246"/>
      <c r="AU150" s="246"/>
      <c r="AV150" s="246"/>
    </row>
    <row r="151" spans="1:48" ht="9" customHeight="1" x14ac:dyDescent="0.3">
      <c r="A151" s="300"/>
      <c r="B151" s="300"/>
      <c r="C151" s="300"/>
      <c r="D151" s="167" t="s">
        <v>492</v>
      </c>
      <c r="E151" s="167"/>
      <c r="F151" s="167"/>
      <c r="G151" s="167"/>
      <c r="H151" s="167"/>
      <c r="I151" s="41">
        <v>0.02</v>
      </c>
      <c r="J151" s="237">
        <v>0.01</v>
      </c>
      <c r="K151" s="237"/>
      <c r="L151" s="237"/>
      <c r="M151" s="165" t="s">
        <v>211</v>
      </c>
      <c r="N151" s="165"/>
      <c r="O151" s="165"/>
      <c r="P151" s="165"/>
      <c r="Q151" s="165"/>
      <c r="R151" s="261">
        <v>1.7999999999999999E-2</v>
      </c>
      <c r="S151" s="261"/>
      <c r="T151" s="261"/>
      <c r="U151" s="261">
        <v>8.9999999999999993E-3</v>
      </c>
      <c r="V151" s="261"/>
      <c r="W151" s="261"/>
      <c r="X151" s="261"/>
      <c r="Y151" s="261"/>
      <c r="Z151" s="261"/>
      <c r="AA151" s="261"/>
      <c r="AB151" s="167" t="s">
        <v>215</v>
      </c>
      <c r="AC151" s="167"/>
      <c r="AD151" s="167"/>
      <c r="AE151" s="237">
        <v>0.02</v>
      </c>
      <c r="AF151" s="237"/>
      <c r="AG151" s="237"/>
      <c r="AH151" s="237"/>
      <c r="AI151" s="237"/>
      <c r="AJ151" s="237"/>
      <c r="AK151" s="237"/>
      <c r="AL151" s="165" t="s">
        <v>215</v>
      </c>
      <c r="AM151" s="165"/>
      <c r="AN151" s="165"/>
      <c r="AO151" s="165"/>
      <c r="AP151" s="165"/>
      <c r="AQ151" s="165"/>
      <c r="AR151" s="261">
        <v>2.5000000000000001E-2</v>
      </c>
      <c r="AS151" s="261"/>
      <c r="AT151" s="261"/>
      <c r="AU151" s="261"/>
      <c r="AV151" s="261"/>
    </row>
    <row r="152" spans="1:48" ht="9" customHeight="1" x14ac:dyDescent="0.3">
      <c r="A152" s="300"/>
      <c r="B152" s="300"/>
      <c r="C152" s="300"/>
      <c r="D152" s="167" t="s">
        <v>209</v>
      </c>
      <c r="E152" s="167"/>
      <c r="F152" s="167"/>
      <c r="G152" s="167"/>
      <c r="H152" s="167"/>
      <c r="I152" s="41">
        <v>2.5000000000000001E-2</v>
      </c>
      <c r="J152" s="237">
        <v>1.2500000000000001E-2</v>
      </c>
      <c r="K152" s="237"/>
      <c r="L152" s="237"/>
      <c r="M152" s="165" t="s">
        <v>209</v>
      </c>
      <c r="N152" s="165"/>
      <c r="O152" s="165"/>
      <c r="P152" s="165"/>
      <c r="Q152" s="165"/>
      <c r="R152" s="261">
        <v>2.5000000000000001E-2</v>
      </c>
      <c r="S152" s="261"/>
      <c r="T152" s="261"/>
      <c r="U152" s="261">
        <v>1.2500000000000001E-2</v>
      </c>
      <c r="V152" s="261"/>
      <c r="W152" s="261"/>
      <c r="X152" s="261"/>
      <c r="Y152" s="261"/>
      <c r="Z152" s="261"/>
      <c r="AA152" s="261"/>
      <c r="AB152" s="167" t="s">
        <v>214</v>
      </c>
      <c r="AC152" s="167"/>
      <c r="AD152" s="167"/>
      <c r="AE152" s="237">
        <v>1.4999999999999999E-2</v>
      </c>
      <c r="AF152" s="237"/>
      <c r="AG152" s="237"/>
      <c r="AH152" s="237"/>
      <c r="AI152" s="237"/>
      <c r="AJ152" s="237"/>
      <c r="AK152" s="237"/>
      <c r="AL152" s="165" t="s">
        <v>206</v>
      </c>
      <c r="AM152" s="165"/>
      <c r="AN152" s="165"/>
      <c r="AO152" s="165"/>
      <c r="AP152" s="165"/>
      <c r="AQ152" s="165"/>
      <c r="AR152" s="261">
        <v>1.4999999999999999E-2</v>
      </c>
      <c r="AS152" s="261"/>
      <c r="AT152" s="261"/>
      <c r="AU152" s="261"/>
      <c r="AV152" s="261"/>
    </row>
    <row r="153" spans="1:48" ht="9.75" customHeight="1" x14ac:dyDescent="0.3">
      <c r="A153" s="302" t="s">
        <v>216</v>
      </c>
      <c r="B153" s="302"/>
      <c r="C153" s="302"/>
      <c r="D153" s="167" t="s">
        <v>207</v>
      </c>
      <c r="E153" s="167"/>
      <c r="F153" s="167"/>
      <c r="G153" s="167"/>
      <c r="H153" s="167"/>
      <c r="I153" s="41">
        <v>2.5000000000000001E-2</v>
      </c>
      <c r="J153" s="237">
        <v>1.2500000000000001E-2</v>
      </c>
      <c r="K153" s="237"/>
      <c r="L153" s="237"/>
      <c r="M153" s="246"/>
      <c r="N153" s="246"/>
      <c r="O153" s="246"/>
      <c r="P153" s="246"/>
      <c r="Q153" s="246"/>
      <c r="R153" s="246"/>
      <c r="S153" s="246"/>
      <c r="T153" s="246"/>
      <c r="U153" s="246"/>
      <c r="V153" s="246"/>
      <c r="W153" s="246"/>
      <c r="X153" s="246"/>
      <c r="Y153" s="246"/>
      <c r="Z153" s="246"/>
      <c r="AA153" s="246"/>
      <c r="AB153" s="167" t="s">
        <v>516</v>
      </c>
      <c r="AC153" s="167"/>
      <c r="AD153" s="167"/>
      <c r="AE153" s="237">
        <v>5.0000000000000001E-3</v>
      </c>
      <c r="AF153" s="237"/>
      <c r="AG153" s="237"/>
      <c r="AH153" s="237"/>
      <c r="AI153" s="237"/>
      <c r="AJ153" s="237"/>
      <c r="AK153" s="237"/>
      <c r="AL153" s="246"/>
      <c r="AM153" s="246"/>
      <c r="AN153" s="246"/>
      <c r="AO153" s="246"/>
      <c r="AP153" s="246"/>
      <c r="AQ153" s="246"/>
      <c r="AR153" s="246"/>
      <c r="AS153" s="246"/>
      <c r="AT153" s="246"/>
      <c r="AU153" s="246"/>
      <c r="AV153" s="246"/>
    </row>
    <row r="154" spans="1:48" ht="25.4" customHeight="1" x14ac:dyDescent="0.35">
      <c r="A154" s="413"/>
      <c r="B154" s="413"/>
      <c r="C154" s="413"/>
      <c r="D154" s="414" t="s">
        <v>205</v>
      </c>
      <c r="E154" s="414"/>
      <c r="F154" s="414"/>
      <c r="G154" s="414"/>
      <c r="H154" s="414"/>
      <c r="I154" s="82">
        <v>0.03</v>
      </c>
      <c r="J154" s="415">
        <v>1.4999999999999999E-2</v>
      </c>
      <c r="K154" s="415"/>
      <c r="L154" s="415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  <c r="AB154" s="145"/>
      <c r="AC154" s="145"/>
      <c r="AD154" s="145"/>
      <c r="AE154" s="145"/>
      <c r="AF154" s="145"/>
      <c r="AG154" s="145"/>
      <c r="AH154" s="145"/>
      <c r="AI154" s="145"/>
      <c r="AJ154" s="145"/>
      <c r="AK154" s="145"/>
      <c r="AL154" s="148"/>
      <c r="AM154" s="148"/>
      <c r="AN154" s="148"/>
      <c r="AO154" s="148"/>
      <c r="AP154" s="148"/>
      <c r="AQ154" s="148"/>
      <c r="AR154" s="148"/>
      <c r="AS154" s="148"/>
      <c r="AT154" s="148"/>
      <c r="AU154" s="148"/>
      <c r="AV154" s="148"/>
    </row>
    <row r="155" spans="1:48" ht="15.75" customHeight="1" x14ac:dyDescent="0.35">
      <c r="A155" s="253"/>
      <c r="B155" s="253"/>
      <c r="C155" s="323" t="s">
        <v>591</v>
      </c>
      <c r="D155" s="323"/>
      <c r="E155" s="323"/>
      <c r="F155" s="323"/>
      <c r="G155" s="323"/>
      <c r="H155" s="323"/>
      <c r="I155" s="323"/>
      <c r="J155" s="323"/>
      <c r="K155" s="323"/>
      <c r="L155" s="406"/>
      <c r="M155" s="258" t="s">
        <v>590</v>
      </c>
      <c r="N155" s="259"/>
      <c r="O155" s="259"/>
      <c r="P155" s="259"/>
      <c r="Q155" s="259"/>
      <c r="R155" s="259"/>
      <c r="S155" s="259"/>
      <c r="T155" s="259"/>
      <c r="U155" s="259"/>
      <c r="V155" s="259"/>
      <c r="W155" s="259"/>
      <c r="X155" s="259"/>
      <c r="Y155" s="259"/>
      <c r="Z155" s="260"/>
      <c r="AA155" s="258" t="s">
        <v>589</v>
      </c>
      <c r="AB155" s="259"/>
      <c r="AC155" s="259"/>
      <c r="AD155" s="259"/>
      <c r="AE155" s="259"/>
      <c r="AF155" s="259"/>
      <c r="AG155" s="259"/>
      <c r="AH155" s="259"/>
      <c r="AI155" s="259"/>
      <c r="AJ155" s="259"/>
      <c r="AK155" s="260"/>
      <c r="AL155" s="407" t="s">
        <v>588</v>
      </c>
      <c r="AM155" s="408"/>
      <c r="AN155" s="408"/>
      <c r="AO155" s="408"/>
      <c r="AP155" s="408"/>
      <c r="AQ155" s="408"/>
      <c r="AR155" s="408"/>
      <c r="AS155" s="408"/>
      <c r="AT155" s="408"/>
      <c r="AU155" s="408"/>
      <c r="AV155" s="408"/>
    </row>
    <row r="156" spans="1:48" ht="11.25" customHeight="1" x14ac:dyDescent="0.3">
      <c r="A156" s="122" t="s">
        <v>299</v>
      </c>
      <c r="B156" s="123"/>
      <c r="C156" s="409" t="s">
        <v>587</v>
      </c>
      <c r="D156" s="325"/>
      <c r="E156" s="325"/>
      <c r="F156" s="325"/>
      <c r="G156" s="325"/>
      <c r="H156" s="325"/>
      <c r="I156" s="325"/>
      <c r="J156" s="325"/>
      <c r="K156" s="325"/>
      <c r="L156" s="410"/>
      <c r="M156" s="182"/>
      <c r="N156" s="183"/>
      <c r="O156" s="411" t="s">
        <v>586</v>
      </c>
      <c r="P156" s="411"/>
      <c r="Q156" s="411"/>
      <c r="R156" s="411"/>
      <c r="S156" s="411"/>
      <c r="T156" s="411"/>
      <c r="U156" s="411"/>
      <c r="V156" s="411"/>
      <c r="W156" s="411"/>
      <c r="X156" s="411"/>
      <c r="Y156" s="411"/>
      <c r="Z156" s="412"/>
      <c r="AA156" s="178"/>
      <c r="AB156" s="140"/>
      <c r="AC156" s="140"/>
      <c r="AD156" s="417" t="s">
        <v>585</v>
      </c>
      <c r="AE156" s="417"/>
      <c r="AF156" s="417"/>
      <c r="AG156" s="417"/>
      <c r="AH156" s="417"/>
      <c r="AI156" s="417"/>
      <c r="AJ156" s="417"/>
      <c r="AK156" s="418"/>
      <c r="AL156" s="275" t="s">
        <v>584</v>
      </c>
      <c r="AM156" s="276"/>
      <c r="AN156" s="276"/>
      <c r="AO156" s="276"/>
      <c r="AP156" s="276"/>
      <c r="AQ156" s="276"/>
      <c r="AR156" s="276"/>
      <c r="AS156" s="276"/>
      <c r="AT156" s="276"/>
      <c r="AU156" s="276"/>
      <c r="AV156" s="277"/>
    </row>
    <row r="157" spans="1:48" ht="9" customHeight="1" x14ac:dyDescent="0.3">
      <c r="A157" s="124"/>
      <c r="B157" s="125"/>
      <c r="C157" s="393"/>
      <c r="D157" s="170"/>
      <c r="E157" s="170"/>
      <c r="F157" s="170"/>
      <c r="G157" s="170"/>
      <c r="H157" s="170"/>
      <c r="I157" s="81" t="s">
        <v>359</v>
      </c>
      <c r="J157" s="170"/>
      <c r="K157" s="170"/>
      <c r="L157" s="171"/>
      <c r="M157" s="195"/>
      <c r="N157" s="196"/>
      <c r="O157" s="196"/>
      <c r="P157" s="196"/>
      <c r="Q157" s="196"/>
      <c r="R157" s="419" t="s">
        <v>359</v>
      </c>
      <c r="S157" s="419"/>
      <c r="T157" s="419"/>
      <c r="U157" s="196"/>
      <c r="V157" s="196"/>
      <c r="W157" s="196"/>
      <c r="X157" s="196"/>
      <c r="Y157" s="196"/>
      <c r="Z157" s="197"/>
      <c r="AA157" s="393"/>
      <c r="AB157" s="170"/>
      <c r="AC157" s="170"/>
      <c r="AD157" s="45"/>
      <c r="AE157" s="81" t="s">
        <v>359</v>
      </c>
      <c r="AF157" s="170"/>
      <c r="AG157" s="170"/>
      <c r="AH157" s="170"/>
      <c r="AI157" s="170"/>
      <c r="AJ157" s="170"/>
      <c r="AK157" s="171"/>
      <c r="AL157" s="195"/>
      <c r="AM157" s="196"/>
      <c r="AN157" s="196"/>
      <c r="AO157" s="196"/>
      <c r="AP157" s="196"/>
      <c r="AQ157" s="196"/>
      <c r="AR157" s="416" t="s">
        <v>359</v>
      </c>
      <c r="AS157" s="416"/>
      <c r="AT157" s="196"/>
      <c r="AU157" s="196"/>
      <c r="AV157" s="197"/>
    </row>
    <row r="158" spans="1:48" ht="9.75" customHeight="1" x14ac:dyDescent="0.35">
      <c r="A158" s="111" t="s">
        <v>293</v>
      </c>
      <c r="B158" s="112"/>
      <c r="C158" s="113" t="s">
        <v>583</v>
      </c>
      <c r="D158" s="114"/>
      <c r="E158" s="114"/>
      <c r="F158" s="114"/>
      <c r="G158" s="114"/>
      <c r="H158" s="114"/>
      <c r="I158" s="114"/>
      <c r="J158" s="114"/>
      <c r="K158" s="114"/>
      <c r="L158" s="115"/>
      <c r="M158" s="202" t="s">
        <v>582</v>
      </c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4"/>
      <c r="AA158" s="113" t="s">
        <v>581</v>
      </c>
      <c r="AB158" s="114"/>
      <c r="AC158" s="114"/>
      <c r="AD158" s="114"/>
      <c r="AE158" s="114"/>
      <c r="AF158" s="114"/>
      <c r="AG158" s="114"/>
      <c r="AH158" s="114"/>
      <c r="AI158" s="114"/>
      <c r="AJ158" s="114"/>
      <c r="AK158" s="115"/>
      <c r="AL158" s="202" t="s">
        <v>580</v>
      </c>
      <c r="AM158" s="203"/>
      <c r="AN158" s="203"/>
      <c r="AO158" s="203"/>
      <c r="AP158" s="203"/>
      <c r="AQ158" s="203"/>
      <c r="AR158" s="203"/>
      <c r="AS158" s="203"/>
      <c r="AT158" s="203"/>
      <c r="AU158" s="203"/>
      <c r="AV158" s="204"/>
    </row>
    <row r="159" spans="1:48" ht="16.75" customHeight="1" x14ac:dyDescent="0.35">
      <c r="A159" s="111" t="s">
        <v>290</v>
      </c>
      <c r="B159" s="112"/>
      <c r="C159" s="113" t="s">
        <v>289</v>
      </c>
      <c r="D159" s="114"/>
      <c r="E159" s="114"/>
      <c r="F159" s="114"/>
      <c r="G159" s="114"/>
      <c r="H159" s="114"/>
      <c r="I159" s="114"/>
      <c r="J159" s="114"/>
      <c r="K159" s="114"/>
      <c r="L159" s="115"/>
      <c r="M159" s="202" t="s">
        <v>289</v>
      </c>
      <c r="N159" s="203"/>
      <c r="O159" s="203"/>
      <c r="P159" s="203"/>
      <c r="Q159" s="203"/>
      <c r="R159" s="203"/>
      <c r="S159" s="203"/>
      <c r="T159" s="203"/>
      <c r="U159" s="203"/>
      <c r="V159" s="203"/>
      <c r="W159" s="203"/>
      <c r="X159" s="203"/>
      <c r="Y159" s="203"/>
      <c r="Z159" s="204"/>
      <c r="AA159" s="113" t="s">
        <v>579</v>
      </c>
      <c r="AB159" s="114"/>
      <c r="AC159" s="114"/>
      <c r="AD159" s="114"/>
      <c r="AE159" s="114"/>
      <c r="AF159" s="114"/>
      <c r="AG159" s="114"/>
      <c r="AH159" s="114"/>
      <c r="AI159" s="114"/>
      <c r="AJ159" s="114"/>
      <c r="AK159" s="115"/>
      <c r="AL159" s="202" t="s">
        <v>289</v>
      </c>
      <c r="AM159" s="203"/>
      <c r="AN159" s="203"/>
      <c r="AO159" s="203"/>
      <c r="AP159" s="203"/>
      <c r="AQ159" s="203"/>
      <c r="AR159" s="203"/>
      <c r="AS159" s="203"/>
      <c r="AT159" s="203"/>
      <c r="AU159" s="203"/>
      <c r="AV159" s="204"/>
    </row>
    <row r="160" spans="1:48" ht="16.75" customHeight="1" x14ac:dyDescent="0.35">
      <c r="A160" s="111" t="s">
        <v>285</v>
      </c>
      <c r="B160" s="112"/>
      <c r="C160" s="113" t="s">
        <v>350</v>
      </c>
      <c r="D160" s="114"/>
      <c r="E160" s="114"/>
      <c r="F160" s="114"/>
      <c r="G160" s="114"/>
      <c r="H160" s="114"/>
      <c r="I160" s="114"/>
      <c r="J160" s="114"/>
      <c r="K160" s="114"/>
      <c r="L160" s="115"/>
      <c r="M160" s="202" t="s">
        <v>578</v>
      </c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4"/>
      <c r="AA160" s="113" t="s">
        <v>350</v>
      </c>
      <c r="AB160" s="114"/>
      <c r="AC160" s="114"/>
      <c r="AD160" s="114"/>
      <c r="AE160" s="114"/>
      <c r="AF160" s="114"/>
      <c r="AG160" s="114"/>
      <c r="AH160" s="114"/>
      <c r="AI160" s="114"/>
      <c r="AJ160" s="114"/>
      <c r="AK160" s="115"/>
      <c r="AL160" s="202" t="s">
        <v>351</v>
      </c>
      <c r="AM160" s="203"/>
      <c r="AN160" s="203"/>
      <c r="AO160" s="203"/>
      <c r="AP160" s="203"/>
      <c r="AQ160" s="203"/>
      <c r="AR160" s="203"/>
      <c r="AS160" s="203"/>
      <c r="AT160" s="203"/>
      <c r="AU160" s="203"/>
      <c r="AV160" s="204"/>
    </row>
    <row r="161" spans="1:48" ht="9" customHeight="1" x14ac:dyDescent="0.3">
      <c r="A161" s="122" t="s">
        <v>279</v>
      </c>
      <c r="B161" s="123"/>
      <c r="C161" s="138" t="s">
        <v>576</v>
      </c>
      <c r="D161" s="139"/>
      <c r="E161" s="139"/>
      <c r="F161" s="139"/>
      <c r="G161" s="139"/>
      <c r="H161" s="139"/>
      <c r="I161" s="43"/>
      <c r="J161" s="140"/>
      <c r="K161" s="140"/>
      <c r="L161" s="141"/>
      <c r="M161" s="132" t="s">
        <v>577</v>
      </c>
      <c r="N161" s="133"/>
      <c r="O161" s="133"/>
      <c r="P161" s="133"/>
      <c r="Q161" s="133"/>
      <c r="R161" s="183"/>
      <c r="S161" s="183"/>
      <c r="T161" s="183"/>
      <c r="U161" s="183"/>
      <c r="V161" s="183"/>
      <c r="W161" s="183"/>
      <c r="X161" s="183"/>
      <c r="Y161" s="183"/>
      <c r="Z161" s="184"/>
      <c r="AA161" s="138" t="s">
        <v>576</v>
      </c>
      <c r="AB161" s="139"/>
      <c r="AC161" s="139"/>
      <c r="AD161" s="139"/>
      <c r="AE161" s="43"/>
      <c r="AF161" s="140"/>
      <c r="AG161" s="140"/>
      <c r="AH161" s="140"/>
      <c r="AI161" s="140"/>
      <c r="AJ161" s="140"/>
      <c r="AK161" s="141"/>
      <c r="AL161" s="132" t="s">
        <v>575</v>
      </c>
      <c r="AM161" s="133"/>
      <c r="AN161" s="133"/>
      <c r="AO161" s="133"/>
      <c r="AP161" s="133"/>
      <c r="AQ161" s="133"/>
      <c r="AR161" s="183"/>
      <c r="AS161" s="183"/>
      <c r="AT161" s="183"/>
      <c r="AU161" s="183"/>
      <c r="AV161" s="184"/>
    </row>
    <row r="162" spans="1:48" ht="9" customHeight="1" x14ac:dyDescent="0.3">
      <c r="A162" s="124"/>
      <c r="B162" s="125"/>
      <c r="C162" s="168" t="s">
        <v>574</v>
      </c>
      <c r="D162" s="169"/>
      <c r="E162" s="169"/>
      <c r="F162" s="169"/>
      <c r="G162" s="169"/>
      <c r="H162" s="169"/>
      <c r="I162" s="169"/>
      <c r="J162" s="169"/>
      <c r="K162" s="169"/>
      <c r="L162" s="194"/>
      <c r="M162" s="135" t="s">
        <v>573</v>
      </c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7"/>
      <c r="AA162" s="168" t="s">
        <v>344</v>
      </c>
      <c r="AB162" s="169"/>
      <c r="AC162" s="169"/>
      <c r="AD162" s="169"/>
      <c r="AE162" s="169"/>
      <c r="AF162" s="170"/>
      <c r="AG162" s="170"/>
      <c r="AH162" s="170"/>
      <c r="AI162" s="170"/>
      <c r="AJ162" s="170"/>
      <c r="AK162" s="171"/>
      <c r="AL162" s="135" t="s">
        <v>274</v>
      </c>
      <c r="AM162" s="136"/>
      <c r="AN162" s="136"/>
      <c r="AO162" s="136"/>
      <c r="AP162" s="136"/>
      <c r="AQ162" s="136"/>
      <c r="AR162" s="136"/>
      <c r="AS162" s="136"/>
      <c r="AT162" s="196"/>
      <c r="AU162" s="196"/>
      <c r="AV162" s="197"/>
    </row>
    <row r="163" spans="1:48" ht="9.75" customHeight="1" x14ac:dyDescent="0.35">
      <c r="A163" s="111" t="s">
        <v>273</v>
      </c>
      <c r="B163" s="112"/>
      <c r="C163" s="113" t="s">
        <v>248</v>
      </c>
      <c r="D163" s="114"/>
      <c r="E163" s="114"/>
      <c r="F163" s="114"/>
      <c r="G163" s="114"/>
      <c r="H163" s="114"/>
      <c r="I163" s="114"/>
      <c r="J163" s="114"/>
      <c r="K163" s="114"/>
      <c r="L163" s="115"/>
      <c r="M163" s="202" t="s">
        <v>248</v>
      </c>
      <c r="N163" s="203"/>
      <c r="O163" s="203"/>
      <c r="P163" s="203"/>
      <c r="Q163" s="203"/>
      <c r="R163" s="203"/>
      <c r="S163" s="203"/>
      <c r="T163" s="203"/>
      <c r="U163" s="203"/>
      <c r="V163" s="203"/>
      <c r="W163" s="203"/>
      <c r="X163" s="203"/>
      <c r="Y163" s="203"/>
      <c r="Z163" s="204"/>
      <c r="AA163" s="113" t="s">
        <v>248</v>
      </c>
      <c r="AB163" s="114"/>
      <c r="AC163" s="114"/>
      <c r="AD163" s="114"/>
      <c r="AE163" s="114"/>
      <c r="AF163" s="114"/>
      <c r="AG163" s="114"/>
      <c r="AH163" s="114"/>
      <c r="AI163" s="114"/>
      <c r="AJ163" s="114"/>
      <c r="AK163" s="115"/>
      <c r="AL163" s="202" t="s">
        <v>272</v>
      </c>
      <c r="AM163" s="203"/>
      <c r="AN163" s="203"/>
      <c r="AO163" s="203"/>
      <c r="AP163" s="203"/>
      <c r="AQ163" s="203"/>
      <c r="AR163" s="203"/>
      <c r="AS163" s="203"/>
      <c r="AT163" s="203"/>
      <c r="AU163" s="203"/>
      <c r="AV163" s="204"/>
    </row>
    <row r="164" spans="1:48" ht="9" customHeight="1" x14ac:dyDescent="0.3">
      <c r="A164" s="172" t="s">
        <v>271</v>
      </c>
      <c r="B164" s="173"/>
      <c r="C164" s="178"/>
      <c r="D164" s="140"/>
      <c r="E164" s="140"/>
      <c r="F164" s="140"/>
      <c r="G164" s="140"/>
      <c r="H164" s="140"/>
      <c r="I164" s="43"/>
      <c r="J164" s="140"/>
      <c r="K164" s="140"/>
      <c r="L164" s="141"/>
      <c r="M164" s="182"/>
      <c r="N164" s="183"/>
      <c r="O164" s="183"/>
      <c r="P164" s="183"/>
      <c r="Q164" s="183"/>
      <c r="R164" s="390" t="s">
        <v>572</v>
      </c>
      <c r="S164" s="390"/>
      <c r="T164" s="390"/>
      <c r="U164" s="284" t="s">
        <v>571</v>
      </c>
      <c r="V164" s="284"/>
      <c r="W164" s="284"/>
      <c r="X164" s="284"/>
      <c r="Y164" s="284"/>
      <c r="Z164" s="405"/>
      <c r="AA164" s="178"/>
      <c r="AB164" s="140"/>
      <c r="AC164" s="140"/>
      <c r="AD164" s="43"/>
      <c r="AE164" s="43"/>
      <c r="AF164" s="140"/>
      <c r="AG164" s="140"/>
      <c r="AH164" s="140"/>
      <c r="AI164" s="140"/>
      <c r="AJ164" s="140"/>
      <c r="AK164" s="141"/>
      <c r="AL164" s="182"/>
      <c r="AM164" s="183"/>
      <c r="AN164" s="183"/>
      <c r="AO164" s="183"/>
      <c r="AP164" s="183"/>
      <c r="AQ164" s="183"/>
      <c r="AR164" s="183"/>
      <c r="AS164" s="183"/>
      <c r="AT164" s="183"/>
      <c r="AU164" s="183"/>
      <c r="AV164" s="184"/>
    </row>
    <row r="165" spans="1:48" ht="9" customHeight="1" x14ac:dyDescent="0.3">
      <c r="A165" s="174"/>
      <c r="B165" s="175"/>
      <c r="C165" s="239"/>
      <c r="D165" s="151"/>
      <c r="E165" s="151"/>
      <c r="F165" s="151"/>
      <c r="G165" s="151"/>
      <c r="H165" s="151"/>
      <c r="I165" s="80" t="s">
        <v>270</v>
      </c>
      <c r="J165" s="305" t="s">
        <v>269</v>
      </c>
      <c r="K165" s="305"/>
      <c r="L165" s="397"/>
      <c r="M165" s="245"/>
      <c r="N165" s="246"/>
      <c r="O165" s="246"/>
      <c r="P165" s="246"/>
      <c r="Q165" s="246"/>
      <c r="R165" s="349" t="s">
        <v>570</v>
      </c>
      <c r="S165" s="349"/>
      <c r="T165" s="349"/>
      <c r="U165" s="349" t="s">
        <v>569</v>
      </c>
      <c r="V165" s="349"/>
      <c r="W165" s="349"/>
      <c r="X165" s="349"/>
      <c r="Y165" s="349"/>
      <c r="Z165" s="404"/>
      <c r="AA165" s="239"/>
      <c r="AB165" s="151"/>
      <c r="AC165" s="151"/>
      <c r="AD165" s="59"/>
      <c r="AE165" s="80" t="s">
        <v>270</v>
      </c>
      <c r="AF165" s="305" t="s">
        <v>269</v>
      </c>
      <c r="AG165" s="305"/>
      <c r="AH165" s="305"/>
      <c r="AI165" s="305"/>
      <c r="AJ165" s="305"/>
      <c r="AK165" s="397"/>
      <c r="AL165" s="245"/>
      <c r="AM165" s="246"/>
      <c r="AN165" s="246"/>
      <c r="AO165" s="246"/>
      <c r="AP165" s="246"/>
      <c r="AQ165" s="246"/>
      <c r="AR165" s="333" t="s">
        <v>270</v>
      </c>
      <c r="AS165" s="333"/>
      <c r="AT165" s="349" t="s">
        <v>269</v>
      </c>
      <c r="AU165" s="349"/>
      <c r="AV165" s="404"/>
    </row>
    <row r="166" spans="1:48" ht="9" customHeight="1" x14ac:dyDescent="0.3">
      <c r="A166" s="174"/>
      <c r="B166" s="175"/>
      <c r="C166" s="389" t="s">
        <v>558</v>
      </c>
      <c r="D166" s="373"/>
      <c r="E166" s="373"/>
      <c r="F166" s="373"/>
      <c r="G166" s="373"/>
      <c r="H166" s="373"/>
      <c r="I166" s="69">
        <v>2.5499999999999998E-2</v>
      </c>
      <c r="J166" s="237">
        <v>2.7E-2</v>
      </c>
      <c r="K166" s="237"/>
      <c r="L166" s="238"/>
      <c r="M166" s="245"/>
      <c r="N166" s="246"/>
      <c r="O166" s="165" t="s">
        <v>568</v>
      </c>
      <c r="P166" s="165"/>
      <c r="Q166" s="165"/>
      <c r="R166" s="333" t="s">
        <v>567</v>
      </c>
      <c r="S166" s="333"/>
      <c r="T166" s="333"/>
      <c r="U166" s="333" t="s">
        <v>566</v>
      </c>
      <c r="V166" s="333"/>
      <c r="W166" s="333"/>
      <c r="X166" s="333"/>
      <c r="Y166" s="333"/>
      <c r="Z166" s="403"/>
      <c r="AA166" s="239"/>
      <c r="AB166" s="151"/>
      <c r="AC166" s="151"/>
      <c r="AD166" s="70" t="s">
        <v>374</v>
      </c>
      <c r="AE166" s="41">
        <v>0.02</v>
      </c>
      <c r="AF166" s="237">
        <v>2.5000000000000001E-2</v>
      </c>
      <c r="AG166" s="237"/>
      <c r="AH166" s="237"/>
      <c r="AI166" s="237"/>
      <c r="AJ166" s="237"/>
      <c r="AK166" s="238"/>
      <c r="AL166" s="387" t="s">
        <v>558</v>
      </c>
      <c r="AM166" s="352"/>
      <c r="AN166" s="352"/>
      <c r="AO166" s="352"/>
      <c r="AP166" s="352"/>
      <c r="AQ166" s="352"/>
      <c r="AR166" s="261">
        <v>1.2500000000000001E-2</v>
      </c>
      <c r="AS166" s="261"/>
      <c r="AT166" s="261">
        <v>1.35E-2</v>
      </c>
      <c r="AU166" s="261"/>
      <c r="AV166" s="398"/>
    </row>
    <row r="167" spans="1:48" ht="9" customHeight="1" x14ac:dyDescent="0.3">
      <c r="A167" s="174"/>
      <c r="B167" s="175"/>
      <c r="C167" s="389" t="s">
        <v>557</v>
      </c>
      <c r="D167" s="373"/>
      <c r="E167" s="373"/>
      <c r="F167" s="373"/>
      <c r="G167" s="373"/>
      <c r="H167" s="373"/>
      <c r="I167" s="69">
        <v>1.7999999999999999E-2</v>
      </c>
      <c r="J167" s="237">
        <v>1.95E-2</v>
      </c>
      <c r="K167" s="237"/>
      <c r="L167" s="238"/>
      <c r="M167" s="205" t="s">
        <v>565</v>
      </c>
      <c r="N167" s="206"/>
      <c r="O167" s="296">
        <v>2.4E-2</v>
      </c>
      <c r="P167" s="296"/>
      <c r="Q167" s="296"/>
      <c r="R167" s="261">
        <v>1.4E-2</v>
      </c>
      <c r="S167" s="261"/>
      <c r="T167" s="261"/>
      <c r="U167" s="158">
        <v>1.6500000000000001E-2</v>
      </c>
      <c r="V167" s="158"/>
      <c r="W167" s="158"/>
      <c r="X167" s="158"/>
      <c r="Y167" s="158"/>
      <c r="Z167" s="159"/>
      <c r="AA167" s="239"/>
      <c r="AB167" s="151"/>
      <c r="AC167" s="151"/>
      <c r="AD167" s="70" t="s">
        <v>373</v>
      </c>
      <c r="AE167" s="41">
        <v>2.0500000000000001E-2</v>
      </c>
      <c r="AF167" s="237">
        <v>2.1999999999999999E-2</v>
      </c>
      <c r="AG167" s="237"/>
      <c r="AH167" s="237"/>
      <c r="AI167" s="237"/>
      <c r="AJ167" s="237"/>
      <c r="AK167" s="238"/>
      <c r="AL167" s="387" t="s">
        <v>557</v>
      </c>
      <c r="AM167" s="352"/>
      <c r="AN167" s="352"/>
      <c r="AO167" s="352"/>
      <c r="AP167" s="352"/>
      <c r="AQ167" s="352"/>
      <c r="AR167" s="261">
        <v>1.4E-2</v>
      </c>
      <c r="AS167" s="261"/>
      <c r="AT167" s="261">
        <v>1.4999999999999999E-2</v>
      </c>
      <c r="AU167" s="261"/>
      <c r="AV167" s="398"/>
    </row>
    <row r="168" spans="1:48" ht="9" customHeight="1" x14ac:dyDescent="0.3">
      <c r="A168" s="174"/>
      <c r="B168" s="175"/>
      <c r="C168" s="389" t="s">
        <v>556</v>
      </c>
      <c r="D168" s="373"/>
      <c r="E168" s="373"/>
      <c r="F168" s="373"/>
      <c r="G168" s="373"/>
      <c r="H168" s="373"/>
      <c r="I168" s="69">
        <v>2.0500000000000001E-2</v>
      </c>
      <c r="J168" s="237">
        <v>2.1999999999999999E-2</v>
      </c>
      <c r="K168" s="237"/>
      <c r="L168" s="238"/>
      <c r="M168" s="205" t="s">
        <v>265</v>
      </c>
      <c r="N168" s="206"/>
      <c r="O168" s="296">
        <v>2.4500000000000001E-2</v>
      </c>
      <c r="P168" s="296"/>
      <c r="Q168" s="296"/>
      <c r="R168" s="261">
        <v>1.4500000000000001E-2</v>
      </c>
      <c r="S168" s="261"/>
      <c r="T168" s="261"/>
      <c r="U168" s="158">
        <v>1.6500000000000001E-2</v>
      </c>
      <c r="V168" s="158"/>
      <c r="W168" s="158"/>
      <c r="X168" s="158"/>
      <c r="Y168" s="158"/>
      <c r="Z168" s="159"/>
      <c r="AA168" s="239"/>
      <c r="AB168" s="151"/>
      <c r="AC168" s="151"/>
      <c r="AD168" s="70" t="s">
        <v>564</v>
      </c>
      <c r="AE168" s="41">
        <v>2.1000000000000001E-2</v>
      </c>
      <c r="AF168" s="237">
        <v>2.3E-2</v>
      </c>
      <c r="AG168" s="237"/>
      <c r="AH168" s="237"/>
      <c r="AI168" s="237"/>
      <c r="AJ168" s="237"/>
      <c r="AK168" s="238"/>
      <c r="AL168" s="387" t="s">
        <v>556</v>
      </c>
      <c r="AM168" s="352"/>
      <c r="AN168" s="352"/>
      <c r="AO168" s="352"/>
      <c r="AP168" s="352"/>
      <c r="AQ168" s="352"/>
      <c r="AR168" s="261">
        <v>1.55E-2</v>
      </c>
      <c r="AS168" s="261"/>
      <c r="AT168" s="261">
        <v>1.6500000000000001E-2</v>
      </c>
      <c r="AU168" s="261"/>
      <c r="AV168" s="398"/>
    </row>
    <row r="169" spans="1:48" ht="9" customHeight="1" x14ac:dyDescent="0.3">
      <c r="A169" s="174"/>
      <c r="B169" s="175"/>
      <c r="C169" s="389" t="s">
        <v>555</v>
      </c>
      <c r="D169" s="373"/>
      <c r="E169" s="373"/>
      <c r="F169" s="373"/>
      <c r="G169" s="373"/>
      <c r="H169" s="373"/>
      <c r="I169" s="69">
        <v>2.3E-2</v>
      </c>
      <c r="J169" s="237">
        <v>2.4500000000000001E-2</v>
      </c>
      <c r="K169" s="237"/>
      <c r="L169" s="238"/>
      <c r="M169" s="205" t="s">
        <v>263</v>
      </c>
      <c r="N169" s="206"/>
      <c r="O169" s="296">
        <v>2.5499999999999998E-2</v>
      </c>
      <c r="P169" s="296"/>
      <c r="Q169" s="296"/>
      <c r="R169" s="261">
        <v>1.55E-2</v>
      </c>
      <c r="S169" s="261"/>
      <c r="T169" s="261"/>
      <c r="U169" s="158">
        <v>1.6899999999999998E-2</v>
      </c>
      <c r="V169" s="158"/>
      <c r="W169" s="158"/>
      <c r="X169" s="158"/>
      <c r="Y169" s="158"/>
      <c r="Z169" s="159"/>
      <c r="AA169" s="239"/>
      <c r="AB169" s="151"/>
      <c r="AC169" s="151"/>
      <c r="AD169" s="151"/>
      <c r="AE169" s="151"/>
      <c r="AF169" s="151"/>
      <c r="AG169" s="151"/>
      <c r="AH169" s="151"/>
      <c r="AI169" s="151"/>
      <c r="AJ169" s="151"/>
      <c r="AK169" s="152"/>
      <c r="AL169" s="387" t="s">
        <v>555</v>
      </c>
      <c r="AM169" s="352"/>
      <c r="AN169" s="352"/>
      <c r="AO169" s="352"/>
      <c r="AP169" s="352"/>
      <c r="AQ169" s="352"/>
      <c r="AR169" s="261">
        <v>1.7000000000000001E-2</v>
      </c>
      <c r="AS169" s="261"/>
      <c r="AT169" s="261">
        <v>1.7999999999999999E-2</v>
      </c>
      <c r="AU169" s="261"/>
      <c r="AV169" s="398"/>
    </row>
    <row r="170" spans="1:48" ht="9" customHeight="1" x14ac:dyDescent="0.3">
      <c r="A170" s="174"/>
      <c r="B170" s="175"/>
      <c r="C170" s="389" t="s">
        <v>554</v>
      </c>
      <c r="D170" s="373"/>
      <c r="E170" s="373"/>
      <c r="F170" s="373"/>
      <c r="G170" s="373"/>
      <c r="H170" s="373"/>
      <c r="I170" s="69">
        <v>2.5499999999999998E-2</v>
      </c>
      <c r="J170" s="237">
        <v>2.7E-2</v>
      </c>
      <c r="K170" s="237"/>
      <c r="L170" s="238"/>
      <c r="M170" s="205" t="s">
        <v>563</v>
      </c>
      <c r="N170" s="206"/>
      <c r="O170" s="296">
        <v>2.7E-2</v>
      </c>
      <c r="P170" s="296"/>
      <c r="Q170" s="296"/>
      <c r="R170" s="261">
        <v>1.7000000000000001E-2</v>
      </c>
      <c r="S170" s="261"/>
      <c r="T170" s="261"/>
      <c r="U170" s="158">
        <v>1.7999999999999999E-2</v>
      </c>
      <c r="V170" s="158"/>
      <c r="W170" s="158"/>
      <c r="X170" s="158"/>
      <c r="Y170" s="158"/>
      <c r="Z170" s="159"/>
      <c r="AA170" s="239"/>
      <c r="AB170" s="151"/>
      <c r="AC170" s="151"/>
      <c r="AD170" s="151"/>
      <c r="AE170" s="151"/>
      <c r="AF170" s="151"/>
      <c r="AG170" s="151"/>
      <c r="AH170" s="151"/>
      <c r="AI170" s="151"/>
      <c r="AJ170" s="151"/>
      <c r="AK170" s="152"/>
      <c r="AL170" s="402" t="s">
        <v>562</v>
      </c>
      <c r="AM170" s="353"/>
      <c r="AN170" s="353"/>
      <c r="AO170" s="353"/>
      <c r="AP170" s="353"/>
      <c r="AQ170" s="353"/>
      <c r="AR170" s="261">
        <v>1.8499999999999999E-2</v>
      </c>
      <c r="AS170" s="261"/>
      <c r="AT170" s="261">
        <v>1.95E-2</v>
      </c>
      <c r="AU170" s="261"/>
      <c r="AV170" s="398"/>
    </row>
    <row r="171" spans="1:48" ht="9" customHeight="1" x14ac:dyDescent="0.3">
      <c r="A171" s="174"/>
      <c r="B171" s="175"/>
      <c r="C171" s="389" t="s">
        <v>553</v>
      </c>
      <c r="D171" s="373"/>
      <c r="E171" s="373"/>
      <c r="F171" s="373"/>
      <c r="G171" s="373"/>
      <c r="H171" s="373"/>
      <c r="I171" s="69">
        <v>2.8000000000000001E-2</v>
      </c>
      <c r="J171" s="237">
        <v>2.9499999999999998E-2</v>
      </c>
      <c r="K171" s="237"/>
      <c r="L171" s="238"/>
      <c r="M171" s="245"/>
      <c r="N171" s="246"/>
      <c r="O171" s="246"/>
      <c r="P171" s="246"/>
      <c r="Q171" s="246"/>
      <c r="R171" s="246"/>
      <c r="S171" s="246"/>
      <c r="T171" s="246"/>
      <c r="U171" s="246"/>
      <c r="V171" s="246"/>
      <c r="W171" s="246"/>
      <c r="X171" s="246"/>
      <c r="Y171" s="246"/>
      <c r="Z171" s="247"/>
      <c r="AA171" s="239"/>
      <c r="AB171" s="151"/>
      <c r="AC171" s="151"/>
      <c r="AD171" s="151"/>
      <c r="AE171" s="151"/>
      <c r="AF171" s="151"/>
      <c r="AG171" s="151"/>
      <c r="AH171" s="151"/>
      <c r="AI171" s="151"/>
      <c r="AJ171" s="151"/>
      <c r="AK171" s="152"/>
      <c r="AL171" s="402" t="s">
        <v>561</v>
      </c>
      <c r="AM171" s="353"/>
      <c r="AN171" s="353"/>
      <c r="AO171" s="353"/>
      <c r="AP171" s="353"/>
      <c r="AQ171" s="353"/>
      <c r="AR171" s="261">
        <v>1.55E-2</v>
      </c>
      <c r="AS171" s="261"/>
      <c r="AT171" s="261">
        <v>1.6500000000000001E-2</v>
      </c>
      <c r="AU171" s="261"/>
      <c r="AV171" s="398"/>
    </row>
    <row r="172" spans="1:48" ht="9" customHeight="1" x14ac:dyDescent="0.3">
      <c r="A172" s="174"/>
      <c r="B172" s="175"/>
      <c r="C172" s="160" t="s">
        <v>552</v>
      </c>
      <c r="D172" s="161"/>
      <c r="E172" s="161"/>
      <c r="F172" s="161"/>
      <c r="G172" s="161"/>
      <c r="H172" s="161"/>
      <c r="I172" s="69">
        <v>3.0499999999999999E-2</v>
      </c>
      <c r="J172" s="237">
        <v>3.2000000000000001E-2</v>
      </c>
      <c r="K172" s="237"/>
      <c r="L172" s="238"/>
      <c r="M172" s="245"/>
      <c r="N172" s="246"/>
      <c r="O172" s="246"/>
      <c r="P172" s="246"/>
      <c r="Q172" s="246"/>
      <c r="R172" s="246"/>
      <c r="S172" s="246"/>
      <c r="T172" s="246"/>
      <c r="U172" s="246"/>
      <c r="V172" s="246"/>
      <c r="W172" s="246"/>
      <c r="X172" s="246"/>
      <c r="Y172" s="246"/>
      <c r="Z172" s="247"/>
      <c r="AA172" s="239"/>
      <c r="AB172" s="151"/>
      <c r="AC172" s="151"/>
      <c r="AD172" s="151"/>
      <c r="AE172" s="151"/>
      <c r="AF172" s="151"/>
      <c r="AG172" s="151"/>
      <c r="AH172" s="151"/>
      <c r="AI172" s="151"/>
      <c r="AJ172" s="151"/>
      <c r="AK172" s="152"/>
      <c r="AL172" s="245"/>
      <c r="AM172" s="246"/>
      <c r="AN172" s="246"/>
      <c r="AO172" s="246"/>
      <c r="AP172" s="246"/>
      <c r="AQ172" s="246"/>
      <c r="AR172" s="246"/>
      <c r="AS172" s="246"/>
      <c r="AT172" s="246"/>
      <c r="AU172" s="246"/>
      <c r="AV172" s="247"/>
    </row>
    <row r="173" spans="1:48" ht="12.65" customHeight="1" x14ac:dyDescent="0.35">
      <c r="A173" s="174"/>
      <c r="B173" s="175"/>
      <c r="C173" s="394" t="s">
        <v>551</v>
      </c>
      <c r="D173" s="395"/>
      <c r="E173" s="395"/>
      <c r="F173" s="395"/>
      <c r="G173" s="395"/>
      <c r="H173" s="395"/>
      <c r="I173" s="69">
        <v>2.4400000000000002E-2</v>
      </c>
      <c r="J173" s="237">
        <v>2.5899999999999999E-2</v>
      </c>
      <c r="K173" s="237"/>
      <c r="L173" s="238"/>
      <c r="M173" s="396"/>
      <c r="N173" s="346"/>
      <c r="O173" s="346"/>
      <c r="P173" s="346"/>
      <c r="Q173" s="346"/>
      <c r="R173" s="346"/>
      <c r="S173" s="346"/>
      <c r="T173" s="346"/>
      <c r="U173" s="346"/>
      <c r="V173" s="346"/>
      <c r="W173" s="346"/>
      <c r="X173" s="346"/>
      <c r="Y173" s="346"/>
      <c r="Z173" s="399"/>
      <c r="AA173" s="400"/>
      <c r="AB173" s="347"/>
      <c r="AC173" s="347"/>
      <c r="AD173" s="347"/>
      <c r="AE173" s="347"/>
      <c r="AF173" s="347"/>
      <c r="AG173" s="347"/>
      <c r="AH173" s="347"/>
      <c r="AI173" s="347"/>
      <c r="AJ173" s="347"/>
      <c r="AK173" s="401"/>
      <c r="AL173" s="205" t="s">
        <v>560</v>
      </c>
      <c r="AM173" s="206"/>
      <c r="AN173" s="206"/>
      <c r="AO173" s="206"/>
      <c r="AP173" s="206"/>
      <c r="AQ173" s="206"/>
      <c r="AR173" s="206"/>
      <c r="AS173" s="206"/>
      <c r="AT173" s="206"/>
      <c r="AU173" s="206"/>
      <c r="AV173" s="207"/>
    </row>
    <row r="174" spans="1:48" ht="12.65" customHeight="1" x14ac:dyDescent="0.35">
      <c r="A174" s="174"/>
      <c r="B174" s="175"/>
      <c r="C174" s="208" t="s">
        <v>559</v>
      </c>
      <c r="D174" s="209"/>
      <c r="E174" s="209"/>
      <c r="F174" s="209"/>
      <c r="G174" s="209"/>
      <c r="H174" s="209"/>
      <c r="I174" s="209"/>
      <c r="J174" s="209"/>
      <c r="K174" s="209"/>
      <c r="L174" s="210"/>
      <c r="M174" s="396"/>
      <c r="N174" s="346"/>
      <c r="O174" s="346"/>
      <c r="P174" s="346"/>
      <c r="Q174" s="346"/>
      <c r="R174" s="346"/>
      <c r="S174" s="346"/>
      <c r="T174" s="346"/>
      <c r="U174" s="346"/>
      <c r="V174" s="346"/>
      <c r="W174" s="346"/>
      <c r="X174" s="346"/>
      <c r="Y174" s="346"/>
      <c r="Z174" s="399"/>
      <c r="AA174" s="400"/>
      <c r="AB174" s="347"/>
      <c r="AC174" s="347"/>
      <c r="AD174" s="347"/>
      <c r="AE174" s="347"/>
      <c r="AF174" s="347"/>
      <c r="AG174" s="347"/>
      <c r="AH174" s="347"/>
      <c r="AI174" s="347"/>
      <c r="AJ174" s="347"/>
      <c r="AK174" s="401"/>
      <c r="AL174" s="396"/>
      <c r="AM174" s="346"/>
      <c r="AN174" s="346"/>
      <c r="AO174" s="346"/>
      <c r="AP174" s="346"/>
      <c r="AQ174" s="346"/>
      <c r="AR174" s="346"/>
      <c r="AS174" s="346"/>
      <c r="AT174" s="346"/>
      <c r="AU174" s="346"/>
      <c r="AV174" s="399"/>
    </row>
    <row r="175" spans="1:48" ht="9" customHeight="1" x14ac:dyDescent="0.3">
      <c r="A175" s="174"/>
      <c r="B175" s="175"/>
      <c r="C175" s="239"/>
      <c r="D175" s="151"/>
      <c r="E175" s="151"/>
      <c r="F175" s="151"/>
      <c r="G175" s="151"/>
      <c r="H175" s="151"/>
      <c r="I175" s="80" t="s">
        <v>270</v>
      </c>
      <c r="J175" s="305" t="s">
        <v>269</v>
      </c>
      <c r="K175" s="305"/>
      <c r="L175" s="397"/>
      <c r="M175" s="245"/>
      <c r="N175" s="246"/>
      <c r="O175" s="246"/>
      <c r="P175" s="246"/>
      <c r="Q175" s="246"/>
      <c r="R175" s="246"/>
      <c r="S175" s="246"/>
      <c r="T175" s="246"/>
      <c r="U175" s="246"/>
      <c r="V175" s="246"/>
      <c r="W175" s="246"/>
      <c r="X175" s="246"/>
      <c r="Y175" s="246"/>
      <c r="Z175" s="247"/>
      <c r="AA175" s="239"/>
      <c r="AB175" s="151"/>
      <c r="AC175" s="151"/>
      <c r="AD175" s="151"/>
      <c r="AE175" s="151"/>
      <c r="AF175" s="151"/>
      <c r="AG175" s="151"/>
      <c r="AH175" s="151"/>
      <c r="AI175" s="151"/>
      <c r="AJ175" s="151"/>
      <c r="AK175" s="152"/>
      <c r="AL175" s="245"/>
      <c r="AM175" s="246"/>
      <c r="AN175" s="246"/>
      <c r="AO175" s="246"/>
      <c r="AP175" s="246"/>
      <c r="AQ175" s="246"/>
      <c r="AR175" s="246"/>
      <c r="AS175" s="246"/>
      <c r="AT175" s="246"/>
      <c r="AU175" s="246"/>
      <c r="AV175" s="247"/>
    </row>
    <row r="176" spans="1:48" ht="9" customHeight="1" x14ac:dyDescent="0.3">
      <c r="A176" s="174"/>
      <c r="B176" s="175"/>
      <c r="C176" s="389" t="s">
        <v>558</v>
      </c>
      <c r="D176" s="373"/>
      <c r="E176" s="373"/>
      <c r="F176" s="373"/>
      <c r="G176" s="373"/>
      <c r="H176" s="373"/>
      <c r="I176" s="69">
        <v>2.4500000000000001E-2</v>
      </c>
      <c r="J176" s="237">
        <v>2.5499999999999998E-2</v>
      </c>
      <c r="K176" s="237"/>
      <c r="L176" s="238"/>
      <c r="M176" s="245"/>
      <c r="N176" s="246"/>
      <c r="O176" s="246"/>
      <c r="P176" s="246"/>
      <c r="Q176" s="246"/>
      <c r="R176" s="246"/>
      <c r="S176" s="246"/>
      <c r="T176" s="246"/>
      <c r="U176" s="246"/>
      <c r="V176" s="246"/>
      <c r="W176" s="246"/>
      <c r="X176" s="246"/>
      <c r="Y176" s="246"/>
      <c r="Z176" s="247"/>
      <c r="AA176" s="239"/>
      <c r="AB176" s="151"/>
      <c r="AC176" s="151"/>
      <c r="AD176" s="151"/>
      <c r="AE176" s="151"/>
      <c r="AF176" s="151"/>
      <c r="AG176" s="151"/>
      <c r="AH176" s="151"/>
      <c r="AI176" s="151"/>
      <c r="AJ176" s="151"/>
      <c r="AK176" s="152"/>
      <c r="AL176" s="245"/>
      <c r="AM176" s="246"/>
      <c r="AN176" s="246"/>
      <c r="AO176" s="246"/>
      <c r="AP176" s="246"/>
      <c r="AQ176" s="246"/>
      <c r="AR176" s="246"/>
      <c r="AS176" s="246"/>
      <c r="AT176" s="246"/>
      <c r="AU176" s="246"/>
      <c r="AV176" s="247"/>
    </row>
    <row r="177" spans="1:48" ht="9" customHeight="1" x14ac:dyDescent="0.3">
      <c r="A177" s="174"/>
      <c r="B177" s="175"/>
      <c r="C177" s="389" t="s">
        <v>557</v>
      </c>
      <c r="D177" s="373"/>
      <c r="E177" s="373"/>
      <c r="F177" s="373"/>
      <c r="G177" s="373"/>
      <c r="H177" s="373"/>
      <c r="I177" s="69">
        <v>1.7000000000000001E-2</v>
      </c>
      <c r="J177" s="237">
        <v>1.7999999999999999E-2</v>
      </c>
      <c r="K177" s="237"/>
      <c r="L177" s="238"/>
      <c r="M177" s="245"/>
      <c r="N177" s="246"/>
      <c r="O177" s="246"/>
      <c r="P177" s="246"/>
      <c r="Q177" s="246"/>
      <c r="R177" s="246"/>
      <c r="S177" s="246"/>
      <c r="T177" s="246"/>
      <c r="U177" s="246"/>
      <c r="V177" s="246"/>
      <c r="W177" s="246"/>
      <c r="X177" s="246"/>
      <c r="Y177" s="246"/>
      <c r="Z177" s="247"/>
      <c r="AA177" s="239"/>
      <c r="AB177" s="151"/>
      <c r="AC177" s="151"/>
      <c r="AD177" s="151"/>
      <c r="AE177" s="151"/>
      <c r="AF177" s="151"/>
      <c r="AG177" s="151"/>
      <c r="AH177" s="151"/>
      <c r="AI177" s="151"/>
      <c r="AJ177" s="151"/>
      <c r="AK177" s="152"/>
      <c r="AL177" s="245"/>
      <c r="AM177" s="246"/>
      <c r="AN177" s="246"/>
      <c r="AO177" s="246"/>
      <c r="AP177" s="246"/>
      <c r="AQ177" s="246"/>
      <c r="AR177" s="246"/>
      <c r="AS177" s="246"/>
      <c r="AT177" s="246"/>
      <c r="AU177" s="246"/>
      <c r="AV177" s="247"/>
    </row>
    <row r="178" spans="1:48" ht="9" customHeight="1" x14ac:dyDescent="0.3">
      <c r="A178" s="174"/>
      <c r="B178" s="175"/>
      <c r="C178" s="389" t="s">
        <v>556</v>
      </c>
      <c r="D178" s="373"/>
      <c r="E178" s="373"/>
      <c r="F178" s="373"/>
      <c r="G178" s="373"/>
      <c r="H178" s="373"/>
      <c r="I178" s="69">
        <v>1.95E-2</v>
      </c>
      <c r="J178" s="237">
        <v>2.0500000000000001E-2</v>
      </c>
      <c r="K178" s="237"/>
      <c r="L178" s="238"/>
      <c r="M178" s="245"/>
      <c r="N178" s="246"/>
      <c r="O178" s="246"/>
      <c r="P178" s="246"/>
      <c r="Q178" s="246"/>
      <c r="R178" s="246"/>
      <c r="S178" s="246"/>
      <c r="T178" s="246"/>
      <c r="U178" s="246"/>
      <c r="V178" s="246"/>
      <c r="W178" s="246"/>
      <c r="X178" s="246"/>
      <c r="Y178" s="246"/>
      <c r="Z178" s="247"/>
      <c r="AA178" s="239"/>
      <c r="AB178" s="151"/>
      <c r="AC178" s="151"/>
      <c r="AD178" s="151"/>
      <c r="AE178" s="151"/>
      <c r="AF178" s="151"/>
      <c r="AG178" s="151"/>
      <c r="AH178" s="151"/>
      <c r="AI178" s="151"/>
      <c r="AJ178" s="151"/>
      <c r="AK178" s="152"/>
      <c r="AL178" s="245"/>
      <c r="AM178" s="246"/>
      <c r="AN178" s="246"/>
      <c r="AO178" s="246"/>
      <c r="AP178" s="246"/>
      <c r="AQ178" s="246"/>
      <c r="AR178" s="246"/>
      <c r="AS178" s="246"/>
      <c r="AT178" s="246"/>
      <c r="AU178" s="246"/>
      <c r="AV178" s="247"/>
    </row>
    <row r="179" spans="1:48" ht="9" customHeight="1" x14ac:dyDescent="0.3">
      <c r="A179" s="174"/>
      <c r="B179" s="175"/>
      <c r="C179" s="389" t="s">
        <v>555</v>
      </c>
      <c r="D179" s="373"/>
      <c r="E179" s="373"/>
      <c r="F179" s="373"/>
      <c r="G179" s="373"/>
      <c r="H179" s="373"/>
      <c r="I179" s="69">
        <v>2.1999999999999999E-2</v>
      </c>
      <c r="J179" s="237">
        <v>2.3E-2</v>
      </c>
      <c r="K179" s="237"/>
      <c r="L179" s="238"/>
      <c r="M179" s="245"/>
      <c r="N179" s="246"/>
      <c r="O179" s="246"/>
      <c r="P179" s="246"/>
      <c r="Q179" s="246"/>
      <c r="R179" s="246"/>
      <c r="S179" s="246"/>
      <c r="T179" s="246"/>
      <c r="U179" s="246"/>
      <c r="V179" s="246"/>
      <c r="W179" s="246"/>
      <c r="X179" s="246"/>
      <c r="Y179" s="246"/>
      <c r="Z179" s="247"/>
      <c r="AA179" s="239"/>
      <c r="AB179" s="151"/>
      <c r="AC179" s="151"/>
      <c r="AD179" s="151"/>
      <c r="AE179" s="151"/>
      <c r="AF179" s="151"/>
      <c r="AG179" s="151"/>
      <c r="AH179" s="151"/>
      <c r="AI179" s="151"/>
      <c r="AJ179" s="151"/>
      <c r="AK179" s="152"/>
      <c r="AL179" s="245"/>
      <c r="AM179" s="246"/>
      <c r="AN179" s="246"/>
      <c r="AO179" s="246"/>
      <c r="AP179" s="246"/>
      <c r="AQ179" s="246"/>
      <c r="AR179" s="246"/>
      <c r="AS179" s="246"/>
      <c r="AT179" s="246"/>
      <c r="AU179" s="246"/>
      <c r="AV179" s="247"/>
    </row>
    <row r="180" spans="1:48" ht="9" customHeight="1" x14ac:dyDescent="0.3">
      <c r="A180" s="174"/>
      <c r="B180" s="175"/>
      <c r="C180" s="389" t="s">
        <v>554</v>
      </c>
      <c r="D180" s="373"/>
      <c r="E180" s="373"/>
      <c r="F180" s="373"/>
      <c r="G180" s="373"/>
      <c r="H180" s="373"/>
      <c r="I180" s="69">
        <v>2.4500000000000001E-2</v>
      </c>
      <c r="J180" s="237">
        <v>2.5499999999999998E-2</v>
      </c>
      <c r="K180" s="237"/>
      <c r="L180" s="238"/>
      <c r="M180" s="245"/>
      <c r="N180" s="246"/>
      <c r="O180" s="246"/>
      <c r="P180" s="246"/>
      <c r="Q180" s="246"/>
      <c r="R180" s="246"/>
      <c r="S180" s="246"/>
      <c r="T180" s="246"/>
      <c r="U180" s="246"/>
      <c r="V180" s="246"/>
      <c r="W180" s="246"/>
      <c r="X180" s="246"/>
      <c r="Y180" s="246"/>
      <c r="Z180" s="247"/>
      <c r="AA180" s="239"/>
      <c r="AB180" s="151"/>
      <c r="AC180" s="151"/>
      <c r="AD180" s="151"/>
      <c r="AE180" s="151"/>
      <c r="AF180" s="151"/>
      <c r="AG180" s="151"/>
      <c r="AH180" s="151"/>
      <c r="AI180" s="151"/>
      <c r="AJ180" s="151"/>
      <c r="AK180" s="152"/>
      <c r="AL180" s="245"/>
      <c r="AM180" s="246"/>
      <c r="AN180" s="246"/>
      <c r="AO180" s="246"/>
      <c r="AP180" s="246"/>
      <c r="AQ180" s="246"/>
      <c r="AR180" s="246"/>
      <c r="AS180" s="246"/>
      <c r="AT180" s="246"/>
      <c r="AU180" s="246"/>
      <c r="AV180" s="247"/>
    </row>
    <row r="181" spans="1:48" ht="9" customHeight="1" x14ac:dyDescent="0.3">
      <c r="A181" s="174"/>
      <c r="B181" s="175"/>
      <c r="C181" s="389" t="s">
        <v>553</v>
      </c>
      <c r="D181" s="373"/>
      <c r="E181" s="373"/>
      <c r="F181" s="373"/>
      <c r="G181" s="373"/>
      <c r="H181" s="373"/>
      <c r="I181" s="69">
        <v>2.7E-2</v>
      </c>
      <c r="J181" s="237">
        <v>2.8000000000000001E-2</v>
      </c>
      <c r="K181" s="237"/>
      <c r="L181" s="238"/>
      <c r="M181" s="245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  <c r="Z181" s="247"/>
      <c r="AA181" s="239"/>
      <c r="AB181" s="151"/>
      <c r="AC181" s="151"/>
      <c r="AD181" s="151"/>
      <c r="AE181" s="151"/>
      <c r="AF181" s="151"/>
      <c r="AG181" s="151"/>
      <c r="AH181" s="151"/>
      <c r="AI181" s="151"/>
      <c r="AJ181" s="151"/>
      <c r="AK181" s="152"/>
      <c r="AL181" s="245"/>
      <c r="AM181" s="246"/>
      <c r="AN181" s="246"/>
      <c r="AO181" s="246"/>
      <c r="AP181" s="246"/>
      <c r="AQ181" s="246"/>
      <c r="AR181" s="246"/>
      <c r="AS181" s="246"/>
      <c r="AT181" s="246"/>
      <c r="AU181" s="246"/>
      <c r="AV181" s="247"/>
    </row>
    <row r="182" spans="1:48" ht="9" customHeight="1" x14ac:dyDescent="0.3">
      <c r="A182" s="174"/>
      <c r="B182" s="175"/>
      <c r="C182" s="160" t="s">
        <v>552</v>
      </c>
      <c r="D182" s="161"/>
      <c r="E182" s="161"/>
      <c r="F182" s="161"/>
      <c r="G182" s="161"/>
      <c r="H182" s="161"/>
      <c r="I182" s="69">
        <v>2.9499999999999998E-2</v>
      </c>
      <c r="J182" s="237">
        <v>3.0499999999999999E-2</v>
      </c>
      <c r="K182" s="237"/>
      <c r="L182" s="238"/>
      <c r="M182" s="245"/>
      <c r="N182" s="246"/>
      <c r="O182" s="246"/>
      <c r="P182" s="246"/>
      <c r="Q182" s="246"/>
      <c r="R182" s="246"/>
      <c r="S182" s="246"/>
      <c r="T182" s="246"/>
      <c r="U182" s="246"/>
      <c r="V182" s="246"/>
      <c r="W182" s="246"/>
      <c r="X182" s="246"/>
      <c r="Y182" s="246"/>
      <c r="Z182" s="247"/>
      <c r="AA182" s="239"/>
      <c r="AB182" s="151"/>
      <c r="AC182" s="151"/>
      <c r="AD182" s="151"/>
      <c r="AE182" s="151"/>
      <c r="AF182" s="151"/>
      <c r="AG182" s="151"/>
      <c r="AH182" s="151"/>
      <c r="AI182" s="151"/>
      <c r="AJ182" s="151"/>
      <c r="AK182" s="152"/>
      <c r="AL182" s="245"/>
      <c r="AM182" s="246"/>
      <c r="AN182" s="246"/>
      <c r="AO182" s="246"/>
      <c r="AP182" s="246"/>
      <c r="AQ182" s="246"/>
      <c r="AR182" s="246"/>
      <c r="AS182" s="246"/>
      <c r="AT182" s="246"/>
      <c r="AU182" s="246"/>
      <c r="AV182" s="247"/>
    </row>
    <row r="183" spans="1:48" ht="9" customHeight="1" x14ac:dyDescent="0.3">
      <c r="A183" s="174"/>
      <c r="B183" s="175"/>
      <c r="C183" s="394" t="s">
        <v>551</v>
      </c>
      <c r="D183" s="395"/>
      <c r="E183" s="395"/>
      <c r="F183" s="395"/>
      <c r="G183" s="395"/>
      <c r="H183" s="395"/>
      <c r="I183" s="69">
        <v>2.3400000000000001E-2</v>
      </c>
      <c r="J183" s="237">
        <v>2.4400000000000002E-2</v>
      </c>
      <c r="K183" s="237"/>
      <c r="L183" s="238"/>
      <c r="M183" s="245"/>
      <c r="N183" s="246"/>
      <c r="O183" s="246"/>
      <c r="P183" s="246"/>
      <c r="Q183" s="246"/>
      <c r="R183" s="246"/>
      <c r="S183" s="246"/>
      <c r="T183" s="246"/>
      <c r="U183" s="246"/>
      <c r="V183" s="246"/>
      <c r="W183" s="246"/>
      <c r="X183" s="246"/>
      <c r="Y183" s="246"/>
      <c r="Z183" s="247"/>
      <c r="AA183" s="239"/>
      <c r="AB183" s="151"/>
      <c r="AC183" s="151"/>
      <c r="AD183" s="151"/>
      <c r="AE183" s="151"/>
      <c r="AF183" s="151"/>
      <c r="AG183" s="151"/>
      <c r="AH183" s="151"/>
      <c r="AI183" s="151"/>
      <c r="AJ183" s="151"/>
      <c r="AK183" s="152"/>
      <c r="AL183" s="245"/>
      <c r="AM183" s="246"/>
      <c r="AN183" s="246"/>
      <c r="AO183" s="246"/>
      <c r="AP183" s="246"/>
      <c r="AQ183" s="246"/>
      <c r="AR183" s="246"/>
      <c r="AS183" s="246"/>
      <c r="AT183" s="246"/>
      <c r="AU183" s="246"/>
      <c r="AV183" s="247"/>
    </row>
    <row r="184" spans="1:48" ht="9" customHeight="1" x14ac:dyDescent="0.3">
      <c r="A184" s="176"/>
      <c r="B184" s="177"/>
      <c r="C184" s="168" t="s">
        <v>550</v>
      </c>
      <c r="D184" s="169"/>
      <c r="E184" s="169"/>
      <c r="F184" s="169"/>
      <c r="G184" s="169"/>
      <c r="H184" s="169"/>
      <c r="I184" s="169"/>
      <c r="J184" s="170"/>
      <c r="K184" s="170"/>
      <c r="L184" s="171"/>
      <c r="M184" s="135" t="s">
        <v>257</v>
      </c>
      <c r="N184" s="136"/>
      <c r="O184" s="136"/>
      <c r="P184" s="136"/>
      <c r="Q184" s="136"/>
      <c r="R184" s="136"/>
      <c r="S184" s="136"/>
      <c r="T184" s="136"/>
      <c r="U184" s="196"/>
      <c r="V184" s="196"/>
      <c r="W184" s="196"/>
      <c r="X184" s="196"/>
      <c r="Y184" s="196"/>
      <c r="Z184" s="197"/>
      <c r="AA184" s="168" t="s">
        <v>549</v>
      </c>
      <c r="AB184" s="169"/>
      <c r="AC184" s="169"/>
      <c r="AD184" s="169"/>
      <c r="AE184" s="169"/>
      <c r="AF184" s="169"/>
      <c r="AG184" s="169"/>
      <c r="AH184" s="169"/>
      <c r="AI184" s="169"/>
      <c r="AJ184" s="169"/>
      <c r="AK184" s="194"/>
      <c r="AL184" s="135" t="s">
        <v>257</v>
      </c>
      <c r="AM184" s="136"/>
      <c r="AN184" s="136"/>
      <c r="AO184" s="136"/>
      <c r="AP184" s="136"/>
      <c r="AQ184" s="136"/>
      <c r="AR184" s="136"/>
      <c r="AS184" s="136"/>
      <c r="AT184" s="196"/>
      <c r="AU184" s="196"/>
      <c r="AV184" s="197"/>
    </row>
    <row r="185" spans="1:48" ht="9" customHeight="1" x14ac:dyDescent="0.3">
      <c r="A185" s="122" t="s">
        <v>256</v>
      </c>
      <c r="B185" s="123"/>
      <c r="C185" s="138" t="s">
        <v>548</v>
      </c>
      <c r="D185" s="139"/>
      <c r="E185" s="139"/>
      <c r="F185" s="139"/>
      <c r="G185" s="139"/>
      <c r="H185" s="139"/>
      <c r="I185" s="139"/>
      <c r="J185" s="139"/>
      <c r="K185" s="139"/>
      <c r="L185" s="193"/>
      <c r="M185" s="132" t="s">
        <v>547</v>
      </c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4"/>
      <c r="AA185" s="138" t="s">
        <v>546</v>
      </c>
      <c r="AB185" s="139"/>
      <c r="AC185" s="139"/>
      <c r="AD185" s="139"/>
      <c r="AE185" s="43"/>
      <c r="AF185" s="140"/>
      <c r="AG185" s="140"/>
      <c r="AH185" s="140"/>
      <c r="AI185" s="140"/>
      <c r="AJ185" s="140"/>
      <c r="AK185" s="141"/>
      <c r="AL185" s="132" t="s">
        <v>545</v>
      </c>
      <c r="AM185" s="133"/>
      <c r="AN185" s="133"/>
      <c r="AO185" s="133"/>
      <c r="AP185" s="133"/>
      <c r="AQ185" s="133"/>
      <c r="AR185" s="133"/>
      <c r="AS185" s="133"/>
      <c r="AT185" s="133"/>
      <c r="AU185" s="133"/>
      <c r="AV185" s="134"/>
    </row>
    <row r="186" spans="1:48" ht="9" customHeight="1" x14ac:dyDescent="0.3">
      <c r="A186" s="124"/>
      <c r="B186" s="125"/>
      <c r="C186" s="168"/>
      <c r="D186" s="169"/>
      <c r="E186" s="169"/>
      <c r="F186" s="169"/>
      <c r="G186" s="169"/>
      <c r="H186" s="169"/>
      <c r="I186" s="169"/>
      <c r="J186" s="169"/>
      <c r="K186" s="169"/>
      <c r="L186" s="194"/>
      <c r="M186" s="135" t="s">
        <v>544</v>
      </c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7"/>
      <c r="AA186" s="168" t="s">
        <v>543</v>
      </c>
      <c r="AB186" s="169"/>
      <c r="AC186" s="169"/>
      <c r="AD186" s="169"/>
      <c r="AE186" s="169"/>
      <c r="AF186" s="170"/>
      <c r="AG186" s="170"/>
      <c r="AH186" s="170"/>
      <c r="AI186" s="170"/>
      <c r="AJ186" s="170"/>
      <c r="AK186" s="171"/>
      <c r="AL186" s="135"/>
      <c r="AM186" s="136"/>
      <c r="AN186" s="136"/>
      <c r="AO186" s="136"/>
      <c r="AP186" s="136"/>
      <c r="AQ186" s="136"/>
      <c r="AR186" s="136"/>
      <c r="AS186" s="136"/>
      <c r="AT186" s="136"/>
      <c r="AU186" s="136"/>
      <c r="AV186" s="137"/>
    </row>
    <row r="187" spans="1:48" ht="9.75" customHeight="1" x14ac:dyDescent="0.35">
      <c r="A187" s="211" t="s">
        <v>249</v>
      </c>
      <c r="B187" s="212"/>
      <c r="C187" s="113" t="s">
        <v>542</v>
      </c>
      <c r="D187" s="114"/>
      <c r="E187" s="114"/>
      <c r="F187" s="114"/>
      <c r="G187" s="114"/>
      <c r="H187" s="114"/>
      <c r="I187" s="114"/>
      <c r="J187" s="114"/>
      <c r="K187" s="114"/>
      <c r="L187" s="115"/>
      <c r="M187" s="202" t="s">
        <v>248</v>
      </c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204"/>
      <c r="AA187" s="113" t="s">
        <v>541</v>
      </c>
      <c r="AB187" s="114"/>
      <c r="AC187" s="114"/>
      <c r="AD187" s="114"/>
      <c r="AE187" s="114"/>
      <c r="AF187" s="114"/>
      <c r="AG187" s="114"/>
      <c r="AH187" s="114"/>
      <c r="AI187" s="114"/>
      <c r="AJ187" s="114"/>
      <c r="AK187" s="115"/>
      <c r="AL187" s="202" t="s">
        <v>272</v>
      </c>
      <c r="AM187" s="203"/>
      <c r="AN187" s="203"/>
      <c r="AO187" s="203"/>
      <c r="AP187" s="203"/>
      <c r="AQ187" s="203"/>
      <c r="AR187" s="203"/>
      <c r="AS187" s="203"/>
      <c r="AT187" s="203"/>
      <c r="AU187" s="203"/>
      <c r="AV187" s="204"/>
    </row>
    <row r="188" spans="1:48" ht="9" customHeight="1" x14ac:dyDescent="0.35">
      <c r="A188" s="213" t="s">
        <v>247</v>
      </c>
      <c r="B188" s="214"/>
      <c r="C188" s="138" t="s">
        <v>540</v>
      </c>
      <c r="D188" s="139"/>
      <c r="E188" s="139"/>
      <c r="F188" s="139"/>
      <c r="G188" s="139"/>
      <c r="H188" s="139"/>
      <c r="I188" s="139"/>
      <c r="J188" s="139"/>
      <c r="K188" s="139"/>
      <c r="L188" s="193"/>
      <c r="M188" s="132" t="s">
        <v>539</v>
      </c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4"/>
      <c r="AA188" s="138" t="s">
        <v>538</v>
      </c>
      <c r="AB188" s="139"/>
      <c r="AC188" s="139"/>
      <c r="AD188" s="139"/>
      <c r="AE188" s="139"/>
      <c r="AF188" s="139"/>
      <c r="AG188" s="139"/>
      <c r="AH188" s="139"/>
      <c r="AI188" s="139"/>
      <c r="AJ188" s="139"/>
      <c r="AK188" s="193"/>
      <c r="AL188" s="132" t="s">
        <v>537</v>
      </c>
      <c r="AM188" s="133"/>
      <c r="AN188" s="133"/>
      <c r="AO188" s="133"/>
      <c r="AP188" s="133"/>
      <c r="AQ188" s="133"/>
      <c r="AR188" s="133"/>
      <c r="AS188" s="133"/>
      <c r="AT188" s="133"/>
      <c r="AU188" s="133"/>
      <c r="AV188" s="134"/>
    </row>
    <row r="189" spans="1:48" ht="9" customHeight="1" x14ac:dyDescent="0.3">
      <c r="A189" s="215"/>
      <c r="B189" s="216"/>
      <c r="C189" s="208" t="s">
        <v>536</v>
      </c>
      <c r="D189" s="209"/>
      <c r="E189" s="209"/>
      <c r="F189" s="209"/>
      <c r="G189" s="209"/>
      <c r="H189" s="209"/>
      <c r="I189" s="209"/>
      <c r="J189" s="151"/>
      <c r="K189" s="151"/>
      <c r="L189" s="152"/>
      <c r="M189" s="205" t="s">
        <v>535</v>
      </c>
      <c r="N189" s="206"/>
      <c r="O189" s="206"/>
      <c r="P189" s="206"/>
      <c r="Q189" s="206"/>
      <c r="R189" s="206"/>
      <c r="S189" s="206"/>
      <c r="T189" s="206"/>
      <c r="U189" s="206"/>
      <c r="V189" s="206"/>
      <c r="W189" s="206"/>
      <c r="X189" s="206"/>
      <c r="Y189" s="206"/>
      <c r="Z189" s="207"/>
      <c r="AA189" s="208"/>
      <c r="AB189" s="209"/>
      <c r="AC189" s="209"/>
      <c r="AD189" s="209"/>
      <c r="AE189" s="209"/>
      <c r="AF189" s="209"/>
      <c r="AG189" s="209"/>
      <c r="AH189" s="209"/>
      <c r="AI189" s="209"/>
      <c r="AJ189" s="209"/>
      <c r="AK189" s="210"/>
      <c r="AL189" s="205" t="s">
        <v>534</v>
      </c>
      <c r="AM189" s="206"/>
      <c r="AN189" s="206"/>
      <c r="AO189" s="206"/>
      <c r="AP189" s="206"/>
      <c r="AQ189" s="206"/>
      <c r="AR189" s="206"/>
      <c r="AS189" s="206"/>
      <c r="AT189" s="206"/>
      <c r="AU189" s="206"/>
      <c r="AV189" s="207"/>
    </row>
    <row r="190" spans="1:48" ht="9" customHeight="1" x14ac:dyDescent="0.3">
      <c r="A190" s="215"/>
      <c r="B190" s="216"/>
      <c r="C190" s="239"/>
      <c r="D190" s="151"/>
      <c r="E190" s="151"/>
      <c r="F190" s="151"/>
      <c r="G190" s="151"/>
      <c r="H190" s="151"/>
      <c r="I190" s="151"/>
      <c r="J190" s="151"/>
      <c r="K190" s="151"/>
      <c r="L190" s="152"/>
      <c r="M190" s="205" t="s">
        <v>533</v>
      </c>
      <c r="N190" s="206"/>
      <c r="O190" s="206"/>
      <c r="P190" s="206"/>
      <c r="Q190" s="206"/>
      <c r="R190" s="206"/>
      <c r="S190" s="206"/>
      <c r="T190" s="206"/>
      <c r="U190" s="206"/>
      <c r="V190" s="206"/>
      <c r="W190" s="206"/>
      <c r="X190" s="206"/>
      <c r="Y190" s="206"/>
      <c r="Z190" s="207"/>
      <c r="AA190" s="208"/>
      <c r="AB190" s="209"/>
      <c r="AC190" s="209"/>
      <c r="AD190" s="209"/>
      <c r="AE190" s="209"/>
      <c r="AF190" s="209"/>
      <c r="AG190" s="209"/>
      <c r="AH190" s="209"/>
      <c r="AI190" s="209"/>
      <c r="AJ190" s="209"/>
      <c r="AK190" s="210"/>
      <c r="AL190" s="205" t="s">
        <v>532</v>
      </c>
      <c r="AM190" s="206"/>
      <c r="AN190" s="206"/>
      <c r="AO190" s="206"/>
      <c r="AP190" s="206"/>
      <c r="AQ190" s="206"/>
      <c r="AR190" s="206"/>
      <c r="AS190" s="206"/>
      <c r="AT190" s="206"/>
      <c r="AU190" s="206"/>
      <c r="AV190" s="207"/>
    </row>
    <row r="191" spans="1:48" ht="9" customHeight="1" x14ac:dyDescent="0.3">
      <c r="A191" s="215"/>
      <c r="B191" s="216"/>
      <c r="C191" s="239"/>
      <c r="D191" s="151"/>
      <c r="E191" s="151"/>
      <c r="F191" s="151"/>
      <c r="G191" s="151"/>
      <c r="H191" s="151"/>
      <c r="I191" s="151"/>
      <c r="J191" s="151"/>
      <c r="K191" s="151"/>
      <c r="L191" s="152"/>
      <c r="M191" s="205" t="s">
        <v>531</v>
      </c>
      <c r="N191" s="206"/>
      <c r="O191" s="206"/>
      <c r="P191" s="206"/>
      <c r="Q191" s="206"/>
      <c r="R191" s="246"/>
      <c r="S191" s="246"/>
      <c r="T191" s="246"/>
      <c r="U191" s="246"/>
      <c r="V191" s="246"/>
      <c r="W191" s="246"/>
      <c r="X191" s="246"/>
      <c r="Y191" s="246"/>
      <c r="Z191" s="247"/>
      <c r="AA191" s="208"/>
      <c r="AB191" s="209"/>
      <c r="AC191" s="209"/>
      <c r="AD191" s="209"/>
      <c r="AE191" s="209"/>
      <c r="AF191" s="209"/>
      <c r="AG191" s="209"/>
      <c r="AH191" s="209"/>
      <c r="AI191" s="209"/>
      <c r="AJ191" s="209"/>
      <c r="AK191" s="210"/>
      <c r="AL191" s="205" t="s">
        <v>530</v>
      </c>
      <c r="AM191" s="206"/>
      <c r="AN191" s="206"/>
      <c r="AO191" s="206"/>
      <c r="AP191" s="206"/>
      <c r="AQ191" s="206"/>
      <c r="AR191" s="206"/>
      <c r="AS191" s="206"/>
      <c r="AT191" s="206"/>
      <c r="AU191" s="206"/>
      <c r="AV191" s="207"/>
    </row>
    <row r="192" spans="1:48" ht="9" customHeight="1" x14ac:dyDescent="0.3">
      <c r="A192" s="217"/>
      <c r="B192" s="218"/>
      <c r="C192" s="393"/>
      <c r="D192" s="170"/>
      <c r="E192" s="170"/>
      <c r="F192" s="170"/>
      <c r="G192" s="170"/>
      <c r="H192" s="170"/>
      <c r="I192" s="170"/>
      <c r="J192" s="170"/>
      <c r="K192" s="170"/>
      <c r="L192" s="171"/>
      <c r="M192" s="195"/>
      <c r="N192" s="196"/>
      <c r="O192" s="196"/>
      <c r="P192" s="196"/>
      <c r="Q192" s="196"/>
      <c r="R192" s="196"/>
      <c r="S192" s="196"/>
      <c r="T192" s="196"/>
      <c r="U192" s="196"/>
      <c r="V192" s="196"/>
      <c r="W192" s="196"/>
      <c r="X192" s="196"/>
      <c r="Y192" s="196"/>
      <c r="Z192" s="197"/>
      <c r="AA192" s="168"/>
      <c r="AB192" s="169"/>
      <c r="AC192" s="169"/>
      <c r="AD192" s="169"/>
      <c r="AE192" s="169"/>
      <c r="AF192" s="169"/>
      <c r="AG192" s="169"/>
      <c r="AH192" s="169"/>
      <c r="AI192" s="169"/>
      <c r="AJ192" s="169"/>
      <c r="AK192" s="194"/>
      <c r="AL192" s="135" t="s">
        <v>529</v>
      </c>
      <c r="AM192" s="136"/>
      <c r="AN192" s="136"/>
      <c r="AO192" s="136"/>
      <c r="AP192" s="136"/>
      <c r="AQ192" s="136"/>
      <c r="AR192" s="196"/>
      <c r="AS192" s="196"/>
      <c r="AT192" s="196"/>
      <c r="AU192" s="196"/>
      <c r="AV192" s="197"/>
    </row>
    <row r="193" spans="1:48" ht="9.75" customHeight="1" x14ac:dyDescent="0.35">
      <c r="A193" s="200" t="s">
        <v>232</v>
      </c>
      <c r="B193" s="201"/>
      <c r="C193" s="113" t="s">
        <v>449</v>
      </c>
      <c r="D193" s="114"/>
      <c r="E193" s="114"/>
      <c r="F193" s="114"/>
      <c r="G193" s="114"/>
      <c r="H193" s="114"/>
      <c r="I193" s="114"/>
      <c r="J193" s="114"/>
      <c r="K193" s="114"/>
      <c r="L193" s="115"/>
      <c r="M193" s="202" t="s">
        <v>528</v>
      </c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4"/>
      <c r="AA193" s="113" t="s">
        <v>449</v>
      </c>
      <c r="AB193" s="114"/>
      <c r="AC193" s="114"/>
      <c r="AD193" s="114"/>
      <c r="AE193" s="114"/>
      <c r="AF193" s="114"/>
      <c r="AG193" s="114"/>
      <c r="AH193" s="114"/>
      <c r="AI193" s="114"/>
      <c r="AJ193" s="114"/>
      <c r="AK193" s="115"/>
      <c r="AL193" s="202" t="s">
        <v>449</v>
      </c>
      <c r="AM193" s="203"/>
      <c r="AN193" s="203"/>
      <c r="AO193" s="203"/>
      <c r="AP193" s="203"/>
      <c r="AQ193" s="203"/>
      <c r="AR193" s="203"/>
      <c r="AS193" s="203"/>
      <c r="AT193" s="203"/>
      <c r="AU193" s="203"/>
      <c r="AV193" s="204"/>
    </row>
    <row r="194" spans="1:48" ht="9" customHeight="1" x14ac:dyDescent="0.3">
      <c r="A194" s="122" t="s">
        <v>229</v>
      </c>
      <c r="B194" s="123"/>
      <c r="C194" s="138" t="s">
        <v>527</v>
      </c>
      <c r="D194" s="139"/>
      <c r="E194" s="139"/>
      <c r="F194" s="139"/>
      <c r="G194" s="139"/>
      <c r="H194" s="139"/>
      <c r="I194" s="139"/>
      <c r="J194" s="140"/>
      <c r="K194" s="140"/>
      <c r="L194" s="141"/>
      <c r="M194" s="132" t="s">
        <v>523</v>
      </c>
      <c r="N194" s="133"/>
      <c r="O194" s="133"/>
      <c r="P194" s="133"/>
      <c r="Q194" s="133"/>
      <c r="R194" s="133"/>
      <c r="S194" s="133"/>
      <c r="T194" s="133"/>
      <c r="U194" s="183"/>
      <c r="V194" s="183"/>
      <c r="W194" s="183"/>
      <c r="X194" s="183"/>
      <c r="Y194" s="183"/>
      <c r="Z194" s="184"/>
      <c r="AA194" s="138" t="s">
        <v>312</v>
      </c>
      <c r="AB194" s="139"/>
      <c r="AC194" s="139"/>
      <c r="AD194" s="139"/>
      <c r="AE194" s="139"/>
      <c r="AF194" s="139"/>
      <c r="AG194" s="139"/>
      <c r="AH194" s="139"/>
      <c r="AI194" s="139"/>
      <c r="AJ194" s="139"/>
      <c r="AK194" s="193"/>
      <c r="AL194" s="132" t="s">
        <v>526</v>
      </c>
      <c r="AM194" s="133"/>
      <c r="AN194" s="133"/>
      <c r="AO194" s="133"/>
      <c r="AP194" s="133"/>
      <c r="AQ194" s="133"/>
      <c r="AR194" s="133"/>
      <c r="AS194" s="133"/>
      <c r="AT194" s="183"/>
      <c r="AU194" s="183"/>
      <c r="AV194" s="184"/>
    </row>
    <row r="195" spans="1:48" ht="9" customHeight="1" x14ac:dyDescent="0.3">
      <c r="A195" s="124"/>
      <c r="B195" s="125"/>
      <c r="C195" s="168" t="s">
        <v>525</v>
      </c>
      <c r="D195" s="169"/>
      <c r="E195" s="169"/>
      <c r="F195" s="169"/>
      <c r="G195" s="169"/>
      <c r="H195" s="169"/>
      <c r="I195" s="45"/>
      <c r="J195" s="170"/>
      <c r="K195" s="170"/>
      <c r="L195" s="171"/>
      <c r="M195" s="135" t="s">
        <v>524</v>
      </c>
      <c r="N195" s="136"/>
      <c r="O195" s="136"/>
      <c r="P195" s="136"/>
      <c r="Q195" s="136"/>
      <c r="R195" s="136"/>
      <c r="S195" s="136"/>
      <c r="T195" s="136"/>
      <c r="U195" s="196"/>
      <c r="V195" s="196"/>
      <c r="W195" s="196"/>
      <c r="X195" s="196"/>
      <c r="Y195" s="196"/>
      <c r="Z195" s="197"/>
      <c r="AA195" s="168"/>
      <c r="AB195" s="169"/>
      <c r="AC195" s="169"/>
      <c r="AD195" s="169"/>
      <c r="AE195" s="169"/>
      <c r="AF195" s="169"/>
      <c r="AG195" s="169"/>
      <c r="AH195" s="169"/>
      <c r="AI195" s="169"/>
      <c r="AJ195" s="169"/>
      <c r="AK195" s="194"/>
      <c r="AL195" s="135" t="s">
        <v>523</v>
      </c>
      <c r="AM195" s="136"/>
      <c r="AN195" s="136"/>
      <c r="AO195" s="136"/>
      <c r="AP195" s="136"/>
      <c r="AQ195" s="136"/>
      <c r="AR195" s="136"/>
      <c r="AS195" s="136"/>
      <c r="AT195" s="196"/>
      <c r="AU195" s="196"/>
      <c r="AV195" s="197"/>
    </row>
    <row r="196" spans="1:48" ht="16.75" customHeight="1" x14ac:dyDescent="0.35">
      <c r="A196" s="111" t="s">
        <v>223</v>
      </c>
      <c r="B196" s="112"/>
      <c r="C196" s="113" t="s">
        <v>222</v>
      </c>
      <c r="D196" s="114"/>
      <c r="E196" s="114"/>
      <c r="F196" s="114"/>
      <c r="G196" s="114"/>
      <c r="H196" s="114"/>
      <c r="I196" s="114"/>
      <c r="J196" s="114"/>
      <c r="K196" s="114"/>
      <c r="L196" s="115"/>
      <c r="M196" s="202" t="s">
        <v>222</v>
      </c>
      <c r="N196" s="203"/>
      <c r="O196" s="203"/>
      <c r="P196" s="203"/>
      <c r="Q196" s="203"/>
      <c r="R196" s="203"/>
      <c r="S196" s="203"/>
      <c r="T196" s="203"/>
      <c r="U196" s="203"/>
      <c r="V196" s="203"/>
      <c r="W196" s="203"/>
      <c r="X196" s="203"/>
      <c r="Y196" s="203"/>
      <c r="Z196" s="204"/>
      <c r="AA196" s="113" t="s">
        <v>222</v>
      </c>
      <c r="AB196" s="114"/>
      <c r="AC196" s="114"/>
      <c r="AD196" s="114"/>
      <c r="AE196" s="114"/>
      <c r="AF196" s="114"/>
      <c r="AG196" s="114"/>
      <c r="AH196" s="114"/>
      <c r="AI196" s="114"/>
      <c r="AJ196" s="114"/>
      <c r="AK196" s="115"/>
      <c r="AL196" s="202" t="s">
        <v>522</v>
      </c>
      <c r="AM196" s="203"/>
      <c r="AN196" s="203"/>
      <c r="AO196" s="203"/>
      <c r="AP196" s="203"/>
      <c r="AQ196" s="203"/>
      <c r="AR196" s="203"/>
      <c r="AS196" s="203"/>
      <c r="AT196" s="203"/>
      <c r="AU196" s="203"/>
      <c r="AV196" s="204"/>
    </row>
    <row r="197" spans="1:48" ht="9.75" customHeight="1" x14ac:dyDescent="0.35">
      <c r="A197" s="111" t="s">
        <v>221</v>
      </c>
      <c r="B197" s="112"/>
      <c r="C197" s="113" t="s">
        <v>307</v>
      </c>
      <c r="D197" s="114"/>
      <c r="E197" s="114"/>
      <c r="F197" s="114"/>
      <c r="G197" s="114"/>
      <c r="H197" s="114"/>
      <c r="I197" s="114"/>
      <c r="J197" s="114"/>
      <c r="K197" s="114"/>
      <c r="L197" s="115"/>
      <c r="M197" s="202" t="s">
        <v>521</v>
      </c>
      <c r="N197" s="203"/>
      <c r="O197" s="203"/>
      <c r="P197" s="203"/>
      <c r="Q197" s="203"/>
      <c r="R197" s="203"/>
      <c r="S197" s="203"/>
      <c r="T197" s="203"/>
      <c r="U197" s="203"/>
      <c r="V197" s="203"/>
      <c r="W197" s="203"/>
      <c r="X197" s="203"/>
      <c r="Y197" s="203"/>
      <c r="Z197" s="204"/>
      <c r="AA197" s="113" t="s">
        <v>520</v>
      </c>
      <c r="AB197" s="114"/>
      <c r="AC197" s="114"/>
      <c r="AD197" s="114"/>
      <c r="AE197" s="114"/>
      <c r="AF197" s="114"/>
      <c r="AG197" s="114"/>
      <c r="AH197" s="114"/>
      <c r="AI197" s="114"/>
      <c r="AJ197" s="114"/>
      <c r="AK197" s="115"/>
      <c r="AL197" s="202" t="s">
        <v>519</v>
      </c>
      <c r="AM197" s="203"/>
      <c r="AN197" s="203"/>
      <c r="AO197" s="203"/>
      <c r="AP197" s="203"/>
      <c r="AQ197" s="203"/>
      <c r="AR197" s="203"/>
      <c r="AS197" s="203"/>
      <c r="AT197" s="203"/>
      <c r="AU197" s="203"/>
      <c r="AV197" s="204"/>
    </row>
    <row r="198" spans="1:48" ht="16.75" customHeight="1" x14ac:dyDescent="0.35">
      <c r="A198" s="111" t="s">
        <v>219</v>
      </c>
      <c r="B198" s="112"/>
      <c r="C198" s="188"/>
      <c r="D198" s="189"/>
      <c r="E198" s="189"/>
      <c r="F198" s="189"/>
      <c r="G198" s="189"/>
      <c r="H198" s="189"/>
      <c r="I198" s="189"/>
      <c r="J198" s="189"/>
      <c r="K198" s="189"/>
      <c r="L198" s="190"/>
      <c r="M198" s="185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  <c r="Z198" s="187"/>
      <c r="AA198" s="113" t="s">
        <v>518</v>
      </c>
      <c r="AB198" s="114"/>
      <c r="AC198" s="114"/>
      <c r="AD198" s="114"/>
      <c r="AE198" s="114"/>
      <c r="AF198" s="114"/>
      <c r="AG198" s="114"/>
      <c r="AH198" s="114"/>
      <c r="AI198" s="114"/>
      <c r="AJ198" s="114"/>
      <c r="AK198" s="115"/>
      <c r="AL198" s="202" t="s">
        <v>517</v>
      </c>
      <c r="AM198" s="203"/>
      <c r="AN198" s="203"/>
      <c r="AO198" s="203"/>
      <c r="AP198" s="203"/>
      <c r="AQ198" s="203"/>
      <c r="AR198" s="203"/>
      <c r="AS198" s="203"/>
      <c r="AT198" s="203"/>
      <c r="AU198" s="203"/>
      <c r="AV198" s="204"/>
    </row>
    <row r="199" spans="1:48" ht="9" customHeight="1" x14ac:dyDescent="0.3">
      <c r="A199" s="172" t="s">
        <v>216</v>
      </c>
      <c r="B199" s="173"/>
      <c r="C199" s="178"/>
      <c r="D199" s="140"/>
      <c r="E199" s="140"/>
      <c r="F199" s="140"/>
      <c r="G199" s="140"/>
      <c r="H199" s="140"/>
      <c r="I199" s="43"/>
      <c r="J199" s="140"/>
      <c r="K199" s="140"/>
      <c r="L199" s="141"/>
      <c r="M199" s="182"/>
      <c r="N199" s="183"/>
      <c r="O199" s="267" t="s">
        <v>210</v>
      </c>
      <c r="P199" s="267"/>
      <c r="Q199" s="267"/>
      <c r="R199" s="284" t="s">
        <v>304</v>
      </c>
      <c r="S199" s="284"/>
      <c r="T199" s="284"/>
      <c r="U199" s="390" t="s">
        <v>516</v>
      </c>
      <c r="V199" s="390"/>
      <c r="W199" s="390"/>
      <c r="X199" s="390"/>
      <c r="Y199" s="390"/>
      <c r="Z199" s="391"/>
      <c r="AA199" s="178"/>
      <c r="AB199" s="140"/>
      <c r="AC199" s="140"/>
      <c r="AD199" s="79" t="s">
        <v>210</v>
      </c>
      <c r="AE199" s="78" t="s">
        <v>208</v>
      </c>
      <c r="AF199" s="266" t="s">
        <v>214</v>
      </c>
      <c r="AG199" s="266"/>
      <c r="AH199" s="266"/>
      <c r="AI199" s="266"/>
      <c r="AJ199" s="266"/>
      <c r="AK199" s="392"/>
      <c r="AL199" s="182"/>
      <c r="AM199" s="183"/>
      <c r="AN199" s="183"/>
      <c r="AO199" s="183"/>
      <c r="AP199" s="183"/>
      <c r="AQ199" s="183"/>
      <c r="AR199" s="183"/>
      <c r="AS199" s="183"/>
      <c r="AT199" s="183"/>
      <c r="AU199" s="183"/>
      <c r="AV199" s="184"/>
    </row>
    <row r="200" spans="1:48" ht="9" customHeight="1" x14ac:dyDescent="0.3">
      <c r="A200" s="174"/>
      <c r="B200" s="175"/>
      <c r="C200" s="389" t="s">
        <v>215</v>
      </c>
      <c r="D200" s="373"/>
      <c r="E200" s="373"/>
      <c r="F200" s="373"/>
      <c r="G200" s="373"/>
      <c r="H200" s="373"/>
      <c r="I200" s="69">
        <v>3.5000000000000003E-2</v>
      </c>
      <c r="J200" s="151"/>
      <c r="K200" s="151"/>
      <c r="L200" s="152"/>
      <c r="M200" s="386" t="s">
        <v>372</v>
      </c>
      <c r="N200" s="333"/>
      <c r="O200" s="296">
        <v>0.02</v>
      </c>
      <c r="P200" s="296"/>
      <c r="Q200" s="296"/>
      <c r="R200" s="261">
        <v>1.4999999999999999E-2</v>
      </c>
      <c r="S200" s="261"/>
      <c r="T200" s="261"/>
      <c r="U200" s="158">
        <v>1.2E-2</v>
      </c>
      <c r="V200" s="158"/>
      <c r="W200" s="158"/>
      <c r="X200" s="158"/>
      <c r="Y200" s="158"/>
      <c r="Z200" s="159"/>
      <c r="AA200" s="153" t="s">
        <v>209</v>
      </c>
      <c r="AB200" s="154"/>
      <c r="AC200" s="154"/>
      <c r="AD200" s="41">
        <v>0.02</v>
      </c>
      <c r="AE200" s="41">
        <v>1.2999999999999999E-2</v>
      </c>
      <c r="AF200" s="237">
        <v>7.4999999999999997E-3</v>
      </c>
      <c r="AG200" s="237"/>
      <c r="AH200" s="237"/>
      <c r="AI200" s="237"/>
      <c r="AJ200" s="237"/>
      <c r="AK200" s="238"/>
      <c r="AL200" s="387" t="s">
        <v>210</v>
      </c>
      <c r="AM200" s="352"/>
      <c r="AN200" s="352"/>
      <c r="AO200" s="352"/>
      <c r="AP200" s="352"/>
      <c r="AQ200" s="352"/>
      <c r="AR200" s="158">
        <v>1.4999999999999999E-2</v>
      </c>
      <c r="AS200" s="158"/>
      <c r="AT200" s="246"/>
      <c r="AU200" s="246"/>
      <c r="AV200" s="247"/>
    </row>
    <row r="201" spans="1:48" ht="9" customHeight="1" x14ac:dyDescent="0.3">
      <c r="A201" s="174"/>
      <c r="B201" s="175"/>
      <c r="C201" s="389" t="s">
        <v>214</v>
      </c>
      <c r="D201" s="373"/>
      <c r="E201" s="373"/>
      <c r="F201" s="373"/>
      <c r="G201" s="373"/>
      <c r="H201" s="373"/>
      <c r="I201" s="69">
        <v>1.4999999999999999E-2</v>
      </c>
      <c r="J201" s="151"/>
      <c r="K201" s="151"/>
      <c r="L201" s="152"/>
      <c r="M201" s="386" t="s">
        <v>209</v>
      </c>
      <c r="N201" s="333"/>
      <c r="O201" s="296">
        <v>2.5000000000000001E-2</v>
      </c>
      <c r="P201" s="296"/>
      <c r="Q201" s="296"/>
      <c r="R201" s="261">
        <v>0.02</v>
      </c>
      <c r="S201" s="261"/>
      <c r="T201" s="261"/>
      <c r="U201" s="158">
        <v>1.7000000000000001E-2</v>
      </c>
      <c r="V201" s="158"/>
      <c r="W201" s="158"/>
      <c r="X201" s="158"/>
      <c r="Y201" s="158"/>
      <c r="Z201" s="159"/>
      <c r="AA201" s="153" t="s">
        <v>207</v>
      </c>
      <c r="AB201" s="154"/>
      <c r="AC201" s="154"/>
      <c r="AD201" s="41">
        <v>2.5000000000000001E-2</v>
      </c>
      <c r="AE201" s="41">
        <v>1.6E-2</v>
      </c>
      <c r="AF201" s="237">
        <v>0.01</v>
      </c>
      <c r="AG201" s="237"/>
      <c r="AH201" s="237"/>
      <c r="AI201" s="237"/>
      <c r="AJ201" s="237"/>
      <c r="AK201" s="238"/>
      <c r="AL201" s="387" t="s">
        <v>208</v>
      </c>
      <c r="AM201" s="352"/>
      <c r="AN201" s="352"/>
      <c r="AO201" s="352"/>
      <c r="AP201" s="352"/>
      <c r="AQ201" s="352"/>
      <c r="AR201" s="158">
        <v>0.01</v>
      </c>
      <c r="AS201" s="158"/>
      <c r="AT201" s="246"/>
      <c r="AU201" s="246"/>
      <c r="AV201" s="247"/>
    </row>
    <row r="202" spans="1:48" ht="9" customHeight="1" x14ac:dyDescent="0.3">
      <c r="A202" s="174"/>
      <c r="B202" s="175"/>
      <c r="C202" s="239"/>
      <c r="D202" s="151"/>
      <c r="E202" s="151"/>
      <c r="F202" s="151"/>
      <c r="G202" s="151"/>
      <c r="H202" s="151"/>
      <c r="I202" s="59"/>
      <c r="J202" s="151"/>
      <c r="K202" s="151"/>
      <c r="L202" s="152"/>
      <c r="M202" s="386" t="s">
        <v>207</v>
      </c>
      <c r="N202" s="333"/>
      <c r="O202" s="296">
        <v>0.03</v>
      </c>
      <c r="P202" s="296"/>
      <c r="Q202" s="296"/>
      <c r="R202" s="261">
        <v>2.1999999999999999E-2</v>
      </c>
      <c r="S202" s="261"/>
      <c r="T202" s="261"/>
      <c r="U202" s="158">
        <v>1.7999999999999999E-2</v>
      </c>
      <c r="V202" s="158"/>
      <c r="W202" s="158"/>
      <c r="X202" s="158"/>
      <c r="Y202" s="158"/>
      <c r="Z202" s="159"/>
      <c r="AA202" s="153" t="s">
        <v>205</v>
      </c>
      <c r="AB202" s="154"/>
      <c r="AC202" s="154"/>
      <c r="AD202" s="41">
        <v>2.5000000000000001E-2</v>
      </c>
      <c r="AE202" s="41">
        <v>1.6E-2</v>
      </c>
      <c r="AF202" s="237">
        <v>0.01</v>
      </c>
      <c r="AG202" s="237"/>
      <c r="AH202" s="237"/>
      <c r="AI202" s="237"/>
      <c r="AJ202" s="237"/>
      <c r="AK202" s="238"/>
      <c r="AL202" s="387" t="s">
        <v>515</v>
      </c>
      <c r="AM202" s="352"/>
      <c r="AN202" s="352"/>
      <c r="AO202" s="352"/>
      <c r="AP202" s="352"/>
      <c r="AQ202" s="352"/>
      <c r="AR202" s="158">
        <v>4.4999999999999997E-3</v>
      </c>
      <c r="AS202" s="158"/>
      <c r="AT202" s="246"/>
      <c r="AU202" s="246"/>
      <c r="AV202" s="247"/>
    </row>
    <row r="203" spans="1:48" ht="25.4" customHeight="1" x14ac:dyDescent="0.35">
      <c r="A203" s="174"/>
      <c r="B203" s="175"/>
      <c r="C203" s="224"/>
      <c r="D203" s="225"/>
      <c r="E203" s="225"/>
      <c r="F203" s="225"/>
      <c r="G203" s="225"/>
      <c r="H203" s="225"/>
      <c r="I203" s="57"/>
      <c r="J203" s="225"/>
      <c r="K203" s="225"/>
      <c r="L203" s="230"/>
      <c r="M203" s="386" t="s">
        <v>205</v>
      </c>
      <c r="N203" s="333"/>
      <c r="O203" s="296">
        <v>3.5000000000000003E-2</v>
      </c>
      <c r="P203" s="296"/>
      <c r="Q203" s="296"/>
      <c r="R203" s="261">
        <v>2.7E-2</v>
      </c>
      <c r="S203" s="261"/>
      <c r="T203" s="261"/>
      <c r="U203" s="158">
        <v>0.02</v>
      </c>
      <c r="V203" s="158"/>
      <c r="W203" s="158"/>
      <c r="X203" s="158"/>
      <c r="Y203" s="158"/>
      <c r="Z203" s="159"/>
      <c r="AA203" s="224"/>
      <c r="AB203" s="225"/>
      <c r="AC203" s="225"/>
      <c r="AD203" s="57"/>
      <c r="AE203" s="57"/>
      <c r="AF203" s="225"/>
      <c r="AG203" s="225"/>
      <c r="AH203" s="225"/>
      <c r="AI203" s="225"/>
      <c r="AJ203" s="225"/>
      <c r="AK203" s="230"/>
      <c r="AL203" s="227"/>
      <c r="AM203" s="228"/>
      <c r="AN203" s="228"/>
      <c r="AO203" s="228"/>
      <c r="AP203" s="228"/>
      <c r="AQ203" s="228"/>
      <c r="AR203" s="228"/>
      <c r="AS203" s="228"/>
      <c r="AT203" s="228"/>
      <c r="AU203" s="228"/>
      <c r="AV203" s="229"/>
    </row>
    <row r="204" spans="1:48" ht="45" customHeight="1" x14ac:dyDescent="0.35">
      <c r="A204" s="356" t="s">
        <v>431</v>
      </c>
      <c r="B204" s="356"/>
      <c r="C204" s="351" t="s">
        <v>514</v>
      </c>
      <c r="D204" s="351"/>
      <c r="E204" s="351"/>
      <c r="F204" s="351"/>
      <c r="G204" s="351"/>
      <c r="H204" s="351"/>
      <c r="I204" s="351"/>
      <c r="J204" s="351"/>
      <c r="K204" s="351"/>
      <c r="L204" s="351"/>
      <c r="M204" s="351" t="s">
        <v>513</v>
      </c>
      <c r="N204" s="351"/>
      <c r="O204" s="351"/>
      <c r="P204" s="351"/>
      <c r="Q204" s="351"/>
      <c r="R204" s="351"/>
      <c r="S204" s="351"/>
      <c r="T204" s="351"/>
      <c r="U204" s="351"/>
      <c r="V204" s="351"/>
      <c r="W204" s="351"/>
      <c r="X204" s="351"/>
      <c r="Y204" s="351"/>
      <c r="Z204" s="351"/>
      <c r="AA204" s="351" t="s">
        <v>512</v>
      </c>
      <c r="AB204" s="351"/>
      <c r="AC204" s="351"/>
      <c r="AD204" s="351"/>
      <c r="AE204" s="351"/>
      <c r="AF204" s="351"/>
      <c r="AG204" s="351"/>
      <c r="AH204" s="351"/>
      <c r="AI204" s="351"/>
      <c r="AJ204" s="351"/>
      <c r="AK204" s="351"/>
      <c r="AL204" s="351"/>
      <c r="AM204" s="351"/>
      <c r="AN204" s="351"/>
      <c r="AO204" s="351"/>
      <c r="AP204" s="351"/>
      <c r="AQ204" s="351"/>
      <c r="AR204" s="351"/>
      <c r="AS204" s="351"/>
      <c r="AT204" s="351"/>
      <c r="AU204" s="351"/>
      <c r="AV204" s="351"/>
    </row>
    <row r="205" spans="1:48" ht="16" customHeight="1" x14ac:dyDescent="0.35">
      <c r="A205" s="111" t="s">
        <v>290</v>
      </c>
      <c r="B205" s="111"/>
      <c r="C205" s="114" t="s">
        <v>289</v>
      </c>
      <c r="D205" s="114"/>
      <c r="E205" s="114"/>
      <c r="F205" s="114"/>
      <c r="G205" s="114"/>
      <c r="H205" s="114"/>
      <c r="I205" s="114"/>
      <c r="J205" s="114"/>
      <c r="K205" s="114"/>
      <c r="L205" s="114"/>
      <c r="M205" s="203" t="s">
        <v>511</v>
      </c>
      <c r="N205" s="203"/>
      <c r="O205" s="203"/>
      <c r="P205" s="203"/>
      <c r="Q205" s="203"/>
      <c r="R205" s="203"/>
      <c r="S205" s="203"/>
      <c r="T205" s="203"/>
      <c r="U205" s="203"/>
      <c r="V205" s="203"/>
      <c r="W205" s="203"/>
      <c r="X205" s="203"/>
      <c r="Y205" s="203"/>
      <c r="Z205" s="203"/>
      <c r="AA205" s="114" t="s">
        <v>511</v>
      </c>
      <c r="AB205" s="114"/>
      <c r="AC205" s="114"/>
      <c r="AD205" s="114"/>
      <c r="AE205" s="114"/>
      <c r="AF205" s="114"/>
      <c r="AG205" s="114"/>
      <c r="AH205" s="114"/>
      <c r="AI205" s="114"/>
      <c r="AJ205" s="114"/>
      <c r="AK205" s="114"/>
      <c r="AL205" s="203" t="s">
        <v>289</v>
      </c>
      <c r="AM205" s="203"/>
      <c r="AN205" s="203"/>
      <c r="AO205" s="203"/>
      <c r="AP205" s="203"/>
      <c r="AQ205" s="203"/>
      <c r="AR205" s="203"/>
      <c r="AS205" s="203"/>
      <c r="AT205" s="203"/>
      <c r="AU205" s="203"/>
      <c r="AV205" s="203"/>
    </row>
    <row r="206" spans="1:48" ht="18" customHeight="1" x14ac:dyDescent="0.35">
      <c r="A206" s="111" t="s">
        <v>285</v>
      </c>
      <c r="B206" s="111"/>
      <c r="C206" s="388" t="s">
        <v>510</v>
      </c>
      <c r="D206" s="388"/>
      <c r="E206" s="388"/>
      <c r="F206" s="388"/>
      <c r="G206" s="388"/>
      <c r="H206" s="388"/>
      <c r="I206" s="388"/>
      <c r="J206" s="388"/>
      <c r="K206" s="388"/>
      <c r="L206" s="388"/>
      <c r="M206" s="203" t="s">
        <v>509</v>
      </c>
      <c r="N206" s="203"/>
      <c r="O206" s="203"/>
      <c r="P206" s="203"/>
      <c r="Q206" s="203"/>
      <c r="R206" s="203"/>
      <c r="S206" s="203"/>
      <c r="T206" s="203"/>
      <c r="U206" s="203"/>
      <c r="V206" s="203"/>
      <c r="W206" s="203"/>
      <c r="X206" s="203"/>
      <c r="Y206" s="203"/>
      <c r="Z206" s="203"/>
      <c r="AA206" s="114" t="s">
        <v>508</v>
      </c>
      <c r="AB206" s="114"/>
      <c r="AC206" s="114"/>
      <c r="AD206" s="114"/>
      <c r="AE206" s="114"/>
      <c r="AF206" s="114"/>
      <c r="AG206" s="114"/>
      <c r="AH206" s="114"/>
      <c r="AI206" s="114"/>
      <c r="AJ206" s="114"/>
      <c r="AK206" s="114"/>
      <c r="AL206" s="203" t="s">
        <v>507</v>
      </c>
      <c r="AM206" s="203"/>
      <c r="AN206" s="203"/>
      <c r="AO206" s="203"/>
      <c r="AP206" s="203"/>
      <c r="AQ206" s="203"/>
      <c r="AR206" s="203"/>
      <c r="AS206" s="203"/>
      <c r="AT206" s="203"/>
      <c r="AU206" s="203"/>
      <c r="AV206" s="203"/>
    </row>
    <row r="207" spans="1:48" ht="18" customHeight="1" x14ac:dyDescent="0.35">
      <c r="A207" s="111" t="s">
        <v>279</v>
      </c>
      <c r="B207" s="111"/>
      <c r="C207" s="388" t="s">
        <v>506</v>
      </c>
      <c r="D207" s="388"/>
      <c r="E207" s="388"/>
      <c r="F207" s="388"/>
      <c r="G207" s="388"/>
      <c r="H207" s="388"/>
      <c r="I207" s="388"/>
      <c r="J207" s="388"/>
      <c r="K207" s="388"/>
      <c r="L207" s="388"/>
      <c r="M207" s="322" t="s">
        <v>505</v>
      </c>
      <c r="N207" s="322"/>
      <c r="O207" s="322"/>
      <c r="P207" s="322"/>
      <c r="Q207" s="322"/>
      <c r="R207" s="322"/>
      <c r="S207" s="322"/>
      <c r="T207" s="322"/>
      <c r="U207" s="322"/>
      <c r="V207" s="322"/>
      <c r="W207" s="322"/>
      <c r="X207" s="322"/>
      <c r="Y207" s="322"/>
      <c r="Z207" s="322"/>
      <c r="AA207" s="388" t="s">
        <v>504</v>
      </c>
      <c r="AB207" s="388"/>
      <c r="AC207" s="388"/>
      <c r="AD207" s="388"/>
      <c r="AE207" s="388"/>
      <c r="AF207" s="388"/>
      <c r="AG207" s="388"/>
      <c r="AH207" s="388"/>
      <c r="AI207" s="388"/>
      <c r="AJ207" s="388"/>
      <c r="AK207" s="388"/>
      <c r="AL207" s="322" t="s">
        <v>503</v>
      </c>
      <c r="AM207" s="322"/>
      <c r="AN207" s="322"/>
      <c r="AO207" s="322"/>
      <c r="AP207" s="322"/>
      <c r="AQ207" s="322"/>
      <c r="AR207" s="322"/>
      <c r="AS207" s="322"/>
      <c r="AT207" s="322"/>
      <c r="AU207" s="322"/>
      <c r="AV207" s="322"/>
    </row>
    <row r="208" spans="1:48" ht="9.75" customHeight="1" x14ac:dyDescent="0.3">
      <c r="A208" s="55" t="s">
        <v>273</v>
      </c>
      <c r="B208" s="288" t="s">
        <v>272</v>
      </c>
      <c r="C208" s="288"/>
      <c r="D208" s="288"/>
      <c r="E208" s="288"/>
      <c r="F208" s="170"/>
      <c r="G208" s="170"/>
      <c r="H208" s="170"/>
      <c r="I208" s="170"/>
      <c r="J208" s="170"/>
      <c r="K208" s="170"/>
      <c r="L208" s="385" t="s">
        <v>272</v>
      </c>
      <c r="M208" s="385"/>
      <c r="N208" s="385"/>
      <c r="O208" s="196"/>
      <c r="P208" s="196"/>
      <c r="Q208" s="196"/>
      <c r="R208" s="196"/>
      <c r="S208" s="196"/>
      <c r="T208" s="196"/>
      <c r="U208" s="196"/>
      <c r="V208" s="196"/>
      <c r="W208" s="196"/>
      <c r="X208" s="196"/>
      <c r="Y208" s="196"/>
      <c r="Z208" s="196"/>
      <c r="AA208" s="169" t="s">
        <v>272</v>
      </c>
      <c r="AB208" s="169"/>
      <c r="AC208" s="169"/>
      <c r="AD208" s="169"/>
      <c r="AE208" s="45"/>
      <c r="AF208" s="170"/>
      <c r="AG208" s="170"/>
      <c r="AH208" s="381" t="s">
        <v>272</v>
      </c>
      <c r="AI208" s="381"/>
      <c r="AJ208" s="381"/>
      <c r="AK208" s="381"/>
      <c r="AL208" s="381"/>
      <c r="AM208" s="381"/>
      <c r="AN208" s="381"/>
      <c r="AO208" s="381"/>
      <c r="AP208" s="381"/>
      <c r="AQ208" s="381"/>
      <c r="AR208" s="381"/>
      <c r="AS208" s="381"/>
      <c r="AT208" s="381"/>
      <c r="AU208" s="381"/>
      <c r="AV208" s="381"/>
    </row>
    <row r="209" spans="1:48" ht="18" customHeight="1" x14ac:dyDescent="0.35">
      <c r="A209" s="77"/>
      <c r="B209" s="382"/>
      <c r="C209" s="382"/>
      <c r="D209" s="382"/>
      <c r="E209" s="382"/>
      <c r="F209" s="383" t="s">
        <v>420</v>
      </c>
      <c r="G209" s="383"/>
      <c r="H209" s="383"/>
      <c r="I209" s="383"/>
      <c r="J209" s="384" t="s">
        <v>485</v>
      </c>
      <c r="K209" s="384"/>
      <c r="L209" s="382"/>
      <c r="M209" s="382"/>
      <c r="N209" s="382"/>
      <c r="O209" s="311" t="s">
        <v>502</v>
      </c>
      <c r="P209" s="311"/>
      <c r="Q209" s="311"/>
      <c r="R209" s="311"/>
      <c r="S209" s="311"/>
      <c r="T209" s="311"/>
      <c r="U209" s="311" t="s">
        <v>499</v>
      </c>
      <c r="V209" s="311"/>
      <c r="W209" s="311"/>
      <c r="X209" s="311"/>
      <c r="Y209" s="311"/>
      <c r="Z209" s="311"/>
      <c r="AA209" s="309" t="s">
        <v>501</v>
      </c>
      <c r="AB209" s="309"/>
      <c r="AC209" s="309"/>
      <c r="AD209" s="309"/>
      <c r="AE209" s="47" t="s">
        <v>500</v>
      </c>
      <c r="AF209" s="240" t="s">
        <v>499</v>
      </c>
      <c r="AG209" s="240"/>
      <c r="AH209" s="380" t="s">
        <v>498</v>
      </c>
      <c r="AI209" s="380"/>
      <c r="AJ209" s="380"/>
      <c r="AK209" s="380"/>
      <c r="AL209" s="380"/>
      <c r="AM209" s="380"/>
      <c r="AN209" s="380"/>
      <c r="AO209" s="380"/>
      <c r="AP209" s="380"/>
      <c r="AQ209" s="380"/>
      <c r="AR209" s="380"/>
      <c r="AS209" s="380"/>
      <c r="AT209" s="380"/>
      <c r="AU209" s="380"/>
      <c r="AV209" s="380"/>
    </row>
    <row r="210" spans="1:48" ht="9" customHeight="1" x14ac:dyDescent="0.3">
      <c r="A210" s="51"/>
      <c r="B210" s="301"/>
      <c r="C210" s="301"/>
      <c r="D210" s="301"/>
      <c r="E210" s="301"/>
      <c r="F210" s="225" t="s">
        <v>497</v>
      </c>
      <c r="G210" s="225"/>
      <c r="H210" s="225"/>
      <c r="I210" s="225"/>
      <c r="J210" s="237">
        <v>2.4E-2</v>
      </c>
      <c r="K210" s="237"/>
      <c r="L210" s="301"/>
      <c r="M210" s="301"/>
      <c r="N210" s="301"/>
      <c r="O210" s="349" t="s">
        <v>496</v>
      </c>
      <c r="P210" s="349"/>
      <c r="Q210" s="349"/>
      <c r="R210" s="349"/>
      <c r="S210" s="349"/>
      <c r="T210" s="349"/>
      <c r="U210" s="349" t="s">
        <v>495</v>
      </c>
      <c r="V210" s="349"/>
      <c r="W210" s="349"/>
      <c r="X210" s="349"/>
      <c r="Y210" s="349"/>
      <c r="Z210" s="349"/>
      <c r="AA210" s="378">
        <v>24999</v>
      </c>
      <c r="AB210" s="378"/>
      <c r="AC210" s="378"/>
      <c r="AD210" s="378"/>
      <c r="AE210" s="76">
        <v>49999</v>
      </c>
      <c r="AF210" s="379">
        <v>99999</v>
      </c>
      <c r="AG210" s="379"/>
      <c r="AH210" s="228" t="s">
        <v>494</v>
      </c>
      <c r="AI210" s="228"/>
      <c r="AJ210" s="228"/>
      <c r="AK210" s="228"/>
      <c r="AL210" s="228"/>
      <c r="AM210" s="228"/>
      <c r="AN210" s="228"/>
      <c r="AO210" s="228"/>
      <c r="AP210" s="228"/>
      <c r="AQ210" s="228"/>
      <c r="AR210" s="228"/>
      <c r="AS210" s="228"/>
      <c r="AT210" s="228"/>
      <c r="AU210" s="228"/>
      <c r="AV210" s="228"/>
    </row>
    <row r="211" spans="1:48" ht="9" customHeight="1" x14ac:dyDescent="0.3">
      <c r="A211" s="51"/>
      <c r="B211" s="301"/>
      <c r="C211" s="301"/>
      <c r="D211" s="301"/>
      <c r="E211" s="301"/>
      <c r="F211" s="225" t="s">
        <v>493</v>
      </c>
      <c r="G211" s="225"/>
      <c r="H211" s="225"/>
      <c r="I211" s="225"/>
      <c r="J211" s="237">
        <v>1.95E-2</v>
      </c>
      <c r="K211" s="237"/>
      <c r="L211" s="371" t="s">
        <v>492</v>
      </c>
      <c r="M211" s="371"/>
      <c r="N211" s="371"/>
      <c r="O211" s="206" t="s">
        <v>480</v>
      </c>
      <c r="P211" s="206"/>
      <c r="Q211" s="206"/>
      <c r="R211" s="206"/>
      <c r="S211" s="206"/>
      <c r="T211" s="206"/>
      <c r="U211" s="345" t="s">
        <v>479</v>
      </c>
      <c r="V211" s="345"/>
      <c r="W211" s="345"/>
      <c r="X211" s="345"/>
      <c r="Y211" s="345"/>
      <c r="Z211" s="345"/>
      <c r="AA211" s="372" t="s">
        <v>491</v>
      </c>
      <c r="AB211" s="372"/>
      <c r="AC211" s="372"/>
      <c r="AD211" s="372"/>
      <c r="AE211" s="46">
        <v>1.6500000000000001E-2</v>
      </c>
      <c r="AF211" s="237">
        <v>1.8499999999999999E-2</v>
      </c>
      <c r="AG211" s="237"/>
      <c r="AH211" s="348" t="s">
        <v>490</v>
      </c>
      <c r="AI211" s="348"/>
      <c r="AJ211" s="348"/>
      <c r="AK211" s="348"/>
      <c r="AL211" s="348"/>
      <c r="AM211" s="348"/>
      <c r="AN211" s="348"/>
      <c r="AO211" s="348"/>
      <c r="AP211" s="348"/>
      <c r="AQ211" s="348"/>
      <c r="AR211" s="348"/>
      <c r="AS211" s="348"/>
      <c r="AT211" s="348"/>
      <c r="AU211" s="348"/>
      <c r="AV211" s="348"/>
    </row>
    <row r="212" spans="1:48" ht="9" customHeight="1" x14ac:dyDescent="0.3">
      <c r="A212" s="51"/>
      <c r="B212" s="301"/>
      <c r="C212" s="301"/>
      <c r="D212" s="301"/>
      <c r="E212" s="301"/>
      <c r="F212" s="151"/>
      <c r="G212" s="151"/>
      <c r="H212" s="151"/>
      <c r="I212" s="151"/>
      <c r="J212" s="151"/>
      <c r="K212" s="151"/>
      <c r="L212" s="371" t="s">
        <v>489</v>
      </c>
      <c r="M212" s="371"/>
      <c r="N212" s="371"/>
      <c r="O212" s="206" t="s">
        <v>480</v>
      </c>
      <c r="P212" s="206"/>
      <c r="Q212" s="206"/>
      <c r="R212" s="206"/>
      <c r="S212" s="206"/>
      <c r="T212" s="206"/>
      <c r="U212" s="345" t="s">
        <v>479</v>
      </c>
      <c r="V212" s="345"/>
      <c r="W212" s="345"/>
      <c r="X212" s="345"/>
      <c r="Y212" s="345"/>
      <c r="Z212" s="345"/>
      <c r="AA212" s="372" t="s">
        <v>488</v>
      </c>
      <c r="AB212" s="372"/>
      <c r="AC212" s="372"/>
      <c r="AD212" s="372"/>
      <c r="AE212" s="46">
        <v>1.6500000000000001E-2</v>
      </c>
      <c r="AF212" s="237">
        <v>1.8499999999999999E-2</v>
      </c>
      <c r="AG212" s="237"/>
      <c r="AH212" s="261">
        <v>2.1000000000000001E-2</v>
      </c>
      <c r="AI212" s="261"/>
      <c r="AJ212" s="261"/>
      <c r="AK212" s="261"/>
      <c r="AL212" s="261"/>
      <c r="AM212" s="261"/>
      <c r="AN212" s="261"/>
      <c r="AO212" s="261"/>
      <c r="AP212" s="261"/>
      <c r="AQ212" s="261"/>
      <c r="AR212" s="261"/>
      <c r="AS212" s="261"/>
      <c r="AT212" s="261"/>
      <c r="AU212" s="261"/>
      <c r="AV212" s="261"/>
    </row>
    <row r="213" spans="1:48" ht="9" customHeight="1" x14ac:dyDescent="0.3">
      <c r="A213" s="51"/>
      <c r="B213" s="301"/>
      <c r="C213" s="301"/>
      <c r="D213" s="301"/>
      <c r="E213" s="301"/>
      <c r="F213" s="377" t="s">
        <v>487</v>
      </c>
      <c r="G213" s="377"/>
      <c r="H213" s="377"/>
      <c r="I213" s="377"/>
      <c r="J213" s="151"/>
      <c r="K213" s="151"/>
      <c r="L213" s="371" t="s">
        <v>374</v>
      </c>
      <c r="M213" s="371"/>
      <c r="N213" s="371"/>
      <c r="O213" s="206" t="s">
        <v>480</v>
      </c>
      <c r="P213" s="206"/>
      <c r="Q213" s="206"/>
      <c r="R213" s="206"/>
      <c r="S213" s="206"/>
      <c r="T213" s="206"/>
      <c r="U213" s="345" t="s">
        <v>479</v>
      </c>
      <c r="V213" s="345"/>
      <c r="W213" s="345"/>
      <c r="X213" s="345"/>
      <c r="Y213" s="345"/>
      <c r="Z213" s="345"/>
      <c r="AA213" s="372" t="s">
        <v>486</v>
      </c>
      <c r="AB213" s="372"/>
      <c r="AC213" s="372"/>
      <c r="AD213" s="372"/>
      <c r="AE213" s="46">
        <v>1.6500000000000001E-2</v>
      </c>
      <c r="AF213" s="237">
        <v>1.8499999999999999E-2</v>
      </c>
      <c r="AG213" s="237"/>
      <c r="AH213" s="261">
        <v>2.1000000000000001E-2</v>
      </c>
      <c r="AI213" s="261"/>
      <c r="AJ213" s="261"/>
      <c r="AK213" s="261"/>
      <c r="AL213" s="261"/>
      <c r="AM213" s="261"/>
      <c r="AN213" s="261"/>
      <c r="AO213" s="261"/>
      <c r="AP213" s="261"/>
      <c r="AQ213" s="261"/>
      <c r="AR213" s="261"/>
      <c r="AS213" s="261"/>
      <c r="AT213" s="261"/>
      <c r="AU213" s="261"/>
      <c r="AV213" s="261"/>
    </row>
    <row r="214" spans="1:48" ht="9" customHeight="1" x14ac:dyDescent="0.3">
      <c r="A214" s="51"/>
      <c r="B214" s="301"/>
      <c r="C214" s="301"/>
      <c r="D214" s="301"/>
      <c r="E214" s="301"/>
      <c r="F214" s="373" t="s">
        <v>420</v>
      </c>
      <c r="G214" s="373"/>
      <c r="H214" s="373"/>
      <c r="I214" s="373"/>
      <c r="J214" s="305" t="s">
        <v>485</v>
      </c>
      <c r="K214" s="305"/>
      <c r="L214" s="371" t="s">
        <v>484</v>
      </c>
      <c r="M214" s="371"/>
      <c r="N214" s="371"/>
      <c r="O214" s="206" t="s">
        <v>480</v>
      </c>
      <c r="P214" s="206"/>
      <c r="Q214" s="206"/>
      <c r="R214" s="206"/>
      <c r="S214" s="206"/>
      <c r="T214" s="206"/>
      <c r="U214" s="345" t="s">
        <v>479</v>
      </c>
      <c r="V214" s="345"/>
      <c r="W214" s="345"/>
      <c r="X214" s="345"/>
      <c r="Y214" s="345"/>
      <c r="Z214" s="345"/>
      <c r="AA214" s="372" t="s">
        <v>483</v>
      </c>
      <c r="AB214" s="372"/>
      <c r="AC214" s="372"/>
      <c r="AD214" s="372"/>
      <c r="AE214" s="46">
        <v>1.6500000000000001E-2</v>
      </c>
      <c r="AF214" s="237">
        <v>1.8499999999999999E-2</v>
      </c>
      <c r="AG214" s="237"/>
      <c r="AH214" s="206" t="s">
        <v>482</v>
      </c>
      <c r="AI214" s="206"/>
      <c r="AJ214" s="206"/>
      <c r="AK214" s="206"/>
      <c r="AL214" s="206"/>
      <c r="AM214" s="206"/>
      <c r="AN214" s="206"/>
      <c r="AO214" s="206"/>
      <c r="AP214" s="206"/>
      <c r="AQ214" s="206"/>
      <c r="AR214" s="206"/>
      <c r="AS214" s="206"/>
      <c r="AT214" s="206"/>
      <c r="AU214" s="206"/>
      <c r="AV214" s="206"/>
    </row>
    <row r="215" spans="1:48" ht="9" customHeight="1" x14ac:dyDescent="0.35">
      <c r="A215" s="370" t="s">
        <v>481</v>
      </c>
      <c r="B215" s="370"/>
      <c r="C215" s="370"/>
      <c r="D215" s="370"/>
      <c r="E215" s="370"/>
      <c r="F215" s="370"/>
      <c r="G215" s="370"/>
      <c r="H215" s="370"/>
      <c r="I215" s="41">
        <v>1.95E-2</v>
      </c>
      <c r="J215" s="237">
        <v>2.2499999999999999E-2</v>
      </c>
      <c r="K215" s="237"/>
      <c r="L215" s="371" t="s">
        <v>373</v>
      </c>
      <c r="M215" s="371"/>
      <c r="N215" s="371"/>
      <c r="O215" s="206" t="s">
        <v>480</v>
      </c>
      <c r="P215" s="206"/>
      <c r="Q215" s="206"/>
      <c r="R215" s="206"/>
      <c r="S215" s="206"/>
      <c r="T215" s="206"/>
      <c r="U215" s="345" t="s">
        <v>479</v>
      </c>
      <c r="V215" s="345"/>
      <c r="W215" s="345"/>
      <c r="X215" s="345"/>
      <c r="Y215" s="345"/>
      <c r="Z215" s="345"/>
      <c r="AA215" s="372" t="s">
        <v>478</v>
      </c>
      <c r="AB215" s="372"/>
      <c r="AC215" s="372"/>
      <c r="AD215" s="372"/>
      <c r="AE215" s="46">
        <v>1.6500000000000001E-2</v>
      </c>
      <c r="AF215" s="237">
        <v>1.8499999999999999E-2</v>
      </c>
      <c r="AG215" s="237"/>
      <c r="AH215" s="237">
        <v>2.1000000000000001E-2</v>
      </c>
      <c r="AI215" s="237"/>
      <c r="AJ215" s="237"/>
      <c r="AK215" s="237"/>
      <c r="AL215" s="333" t="s">
        <v>477</v>
      </c>
      <c r="AM215" s="333"/>
      <c r="AN215" s="333"/>
      <c r="AO215" s="366" t="s">
        <v>476</v>
      </c>
      <c r="AP215" s="366"/>
      <c r="AQ215" s="366"/>
      <c r="AR215" s="366"/>
      <c r="AS215" s="366"/>
      <c r="AT215" s="366"/>
      <c r="AU215" s="366"/>
      <c r="AV215" s="366"/>
    </row>
    <row r="216" spans="1:48" ht="15.75" customHeight="1" x14ac:dyDescent="0.35">
      <c r="A216" s="375" t="s">
        <v>475</v>
      </c>
      <c r="B216" s="375"/>
      <c r="C216" s="375"/>
      <c r="D216" s="375"/>
      <c r="E216" s="375"/>
      <c r="F216" s="375"/>
      <c r="G216" s="375"/>
      <c r="H216" s="375"/>
      <c r="I216" s="41">
        <v>1.7000000000000001E-2</v>
      </c>
      <c r="J216" s="237">
        <v>1.95E-2</v>
      </c>
      <c r="K216" s="237"/>
      <c r="L216" s="376"/>
      <c r="M216" s="376"/>
      <c r="N216" s="376"/>
      <c r="O216" s="346"/>
      <c r="P216" s="346"/>
      <c r="Q216" s="346"/>
      <c r="R216" s="346"/>
      <c r="S216" s="346"/>
      <c r="T216" s="346"/>
      <c r="U216" s="346"/>
      <c r="V216" s="346"/>
      <c r="W216" s="346"/>
      <c r="X216" s="346"/>
      <c r="Y216" s="346"/>
      <c r="Z216" s="346"/>
      <c r="AA216" s="347"/>
      <c r="AB216" s="347"/>
      <c r="AC216" s="347"/>
      <c r="AD216" s="347"/>
      <c r="AE216" s="71"/>
      <c r="AF216" s="347"/>
      <c r="AG216" s="347"/>
      <c r="AH216" s="347"/>
      <c r="AI216" s="347"/>
      <c r="AJ216" s="347"/>
      <c r="AK216" s="347"/>
      <c r="AL216" s="333" t="s">
        <v>474</v>
      </c>
      <c r="AM216" s="333"/>
      <c r="AN216" s="333"/>
      <c r="AO216" s="366" t="s">
        <v>473</v>
      </c>
      <c r="AP216" s="366"/>
      <c r="AQ216" s="366"/>
      <c r="AR216" s="366"/>
      <c r="AS216" s="366"/>
      <c r="AT216" s="366"/>
      <c r="AU216" s="366"/>
      <c r="AV216" s="366"/>
    </row>
    <row r="217" spans="1:48" ht="21" customHeight="1" x14ac:dyDescent="0.35">
      <c r="A217" s="225" t="s">
        <v>472</v>
      </c>
      <c r="B217" s="225"/>
      <c r="C217" s="225"/>
      <c r="D217" s="225"/>
      <c r="E217" s="225"/>
      <c r="F217" s="225"/>
      <c r="G217" s="225"/>
      <c r="H217" s="225"/>
      <c r="I217" s="225"/>
      <c r="J217" s="225"/>
      <c r="K217" s="225"/>
      <c r="L217" s="374" t="s">
        <v>471</v>
      </c>
      <c r="M217" s="374"/>
      <c r="N217" s="374"/>
      <c r="O217" s="374"/>
      <c r="P217" s="374"/>
      <c r="Q217" s="374"/>
      <c r="R217" s="374"/>
      <c r="S217" s="374"/>
      <c r="T217" s="374"/>
      <c r="U217" s="374"/>
      <c r="V217" s="374"/>
      <c r="W217" s="374"/>
      <c r="X217" s="374"/>
      <c r="Y217" s="374"/>
      <c r="Z217" s="374"/>
      <c r="AA217" s="374"/>
      <c r="AB217" s="374"/>
      <c r="AC217" s="374"/>
      <c r="AD217" s="374"/>
      <c r="AE217" s="374"/>
      <c r="AF217" s="374"/>
      <c r="AG217" s="374"/>
      <c r="AH217" s="374"/>
      <c r="AI217" s="374"/>
      <c r="AJ217" s="374"/>
      <c r="AK217" s="374"/>
      <c r="AL217" s="312" t="s">
        <v>470</v>
      </c>
      <c r="AM217" s="312"/>
      <c r="AN217" s="348" t="s">
        <v>469</v>
      </c>
      <c r="AO217" s="348"/>
      <c r="AP217" s="348"/>
      <c r="AQ217" s="348"/>
      <c r="AR217" s="348"/>
      <c r="AS217" s="75" t="s">
        <v>467</v>
      </c>
      <c r="AT217" s="348" t="s">
        <v>468</v>
      </c>
      <c r="AU217" s="348"/>
      <c r="AV217" s="75" t="s">
        <v>467</v>
      </c>
    </row>
    <row r="218" spans="1:48" ht="9" customHeight="1" x14ac:dyDescent="0.3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369" t="s">
        <v>466</v>
      </c>
      <c r="M218" s="369"/>
      <c r="N218" s="369"/>
      <c r="O218" s="369"/>
      <c r="P218" s="369"/>
      <c r="Q218" s="369"/>
      <c r="R218" s="369"/>
      <c r="S218" s="369"/>
      <c r="T218" s="369"/>
      <c r="U218" s="369"/>
      <c r="V218" s="369"/>
      <c r="W218" s="369"/>
      <c r="X218" s="369"/>
      <c r="Y218" s="369"/>
      <c r="Z218" s="369"/>
      <c r="AA218" s="369"/>
      <c r="AB218" s="369"/>
      <c r="AC218" s="369"/>
      <c r="AD218" s="369"/>
      <c r="AE218" s="369"/>
      <c r="AF218" s="369"/>
      <c r="AG218" s="369"/>
      <c r="AH218" s="369"/>
      <c r="AI218" s="369"/>
      <c r="AJ218" s="369"/>
      <c r="AK218" s="369"/>
      <c r="AL218" s="367" t="s">
        <v>465</v>
      </c>
      <c r="AM218" s="367"/>
      <c r="AN218" s="261">
        <v>4.3499999999999997E-2</v>
      </c>
      <c r="AO218" s="261"/>
      <c r="AP218" s="261"/>
      <c r="AQ218" s="261"/>
      <c r="AR218" s="261"/>
      <c r="AS218" s="74">
        <v>4.5999999999999999E-2</v>
      </c>
      <c r="AT218" s="261">
        <v>3.85E-2</v>
      </c>
      <c r="AU218" s="261"/>
      <c r="AV218" s="74">
        <v>4.1000000000000002E-2</v>
      </c>
    </row>
    <row r="219" spans="1:48" ht="9" customHeight="1" x14ac:dyDescent="0.3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369" t="s">
        <v>464</v>
      </c>
      <c r="M219" s="369"/>
      <c r="N219" s="369"/>
      <c r="O219" s="369"/>
      <c r="P219" s="369"/>
      <c r="Q219" s="369"/>
      <c r="R219" s="369"/>
      <c r="S219" s="369"/>
      <c r="T219" s="369"/>
      <c r="U219" s="369"/>
      <c r="V219" s="369"/>
      <c r="W219" s="369"/>
      <c r="X219" s="369"/>
      <c r="Y219" s="369"/>
      <c r="Z219" s="369"/>
      <c r="AA219" s="369"/>
      <c r="AB219" s="369"/>
      <c r="AC219" s="369"/>
      <c r="AD219" s="369"/>
      <c r="AE219" s="369"/>
      <c r="AF219" s="369"/>
      <c r="AG219" s="369"/>
      <c r="AH219" s="369"/>
      <c r="AI219" s="369"/>
      <c r="AJ219" s="369"/>
      <c r="AK219" s="369"/>
      <c r="AL219" s="367" t="s">
        <v>463</v>
      </c>
      <c r="AM219" s="367"/>
      <c r="AN219" s="261">
        <v>4.8500000000000001E-2</v>
      </c>
      <c r="AO219" s="261"/>
      <c r="AP219" s="261"/>
      <c r="AQ219" s="261"/>
      <c r="AR219" s="261"/>
      <c r="AS219" s="74">
        <v>5.0999999999999997E-2</v>
      </c>
      <c r="AT219" s="261">
        <v>4.3499999999999997E-2</v>
      </c>
      <c r="AU219" s="261"/>
      <c r="AV219" s="74">
        <v>4.5999999999999999E-2</v>
      </c>
    </row>
    <row r="220" spans="1:48" ht="9" customHeight="1" x14ac:dyDescent="0.3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246"/>
      <c r="M220" s="246"/>
      <c r="N220" s="246"/>
      <c r="O220" s="246"/>
      <c r="P220" s="246"/>
      <c r="Q220" s="246"/>
      <c r="R220" s="246"/>
      <c r="S220" s="246"/>
      <c r="T220" s="246"/>
      <c r="U220" s="246"/>
      <c r="V220" s="246"/>
      <c r="W220" s="246"/>
      <c r="X220" s="246"/>
      <c r="Y220" s="246"/>
      <c r="Z220" s="246"/>
      <c r="AA220" s="246"/>
      <c r="AB220" s="246"/>
      <c r="AC220" s="246"/>
      <c r="AD220" s="246"/>
      <c r="AE220" s="246"/>
      <c r="AF220" s="246"/>
      <c r="AG220" s="246"/>
      <c r="AH220" s="246"/>
      <c r="AI220" s="246"/>
      <c r="AJ220" s="246"/>
      <c r="AK220" s="246"/>
      <c r="AL220" s="367" t="s">
        <v>462</v>
      </c>
      <c r="AM220" s="367"/>
      <c r="AN220" s="261">
        <v>5.3499999999999999E-2</v>
      </c>
      <c r="AO220" s="261"/>
      <c r="AP220" s="261"/>
      <c r="AQ220" s="261"/>
      <c r="AR220" s="261"/>
      <c r="AS220" s="74">
        <v>5.6000000000000001E-2</v>
      </c>
      <c r="AT220" s="261">
        <v>4.8500000000000001E-2</v>
      </c>
      <c r="AU220" s="261"/>
      <c r="AV220" s="74">
        <v>5.0999999999999997E-2</v>
      </c>
    </row>
    <row r="221" spans="1:48" ht="50.9" customHeight="1" x14ac:dyDescent="0.35">
      <c r="A221" s="225"/>
      <c r="B221" s="225"/>
      <c r="C221" s="225"/>
      <c r="D221" s="225"/>
      <c r="E221" s="225"/>
      <c r="F221" s="225"/>
      <c r="G221" s="225"/>
      <c r="H221" s="225"/>
      <c r="I221" s="225"/>
      <c r="J221" s="225"/>
      <c r="K221" s="225"/>
      <c r="L221" s="228"/>
      <c r="M221" s="228"/>
      <c r="N221" s="228"/>
      <c r="O221" s="228"/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  <c r="AC221" s="228"/>
      <c r="AD221" s="228"/>
      <c r="AE221" s="228"/>
      <c r="AF221" s="228"/>
      <c r="AG221" s="228"/>
      <c r="AH221" s="228"/>
      <c r="AI221" s="228"/>
      <c r="AJ221" s="228"/>
      <c r="AK221" s="228"/>
      <c r="AL221" s="367" t="s">
        <v>461</v>
      </c>
      <c r="AM221" s="367"/>
      <c r="AN221" s="261">
        <v>6.3500000000000001E-2</v>
      </c>
      <c r="AO221" s="261"/>
      <c r="AP221" s="261"/>
      <c r="AQ221" s="261"/>
      <c r="AR221" s="261"/>
      <c r="AS221" s="74">
        <v>6.3500000000000001E-2</v>
      </c>
      <c r="AT221" s="261">
        <v>5.8500000000000003E-2</v>
      </c>
      <c r="AU221" s="261"/>
      <c r="AV221" s="74">
        <v>5.8500000000000003E-2</v>
      </c>
    </row>
    <row r="222" spans="1:48" ht="9" customHeight="1" x14ac:dyDescent="0.3">
      <c r="A222" s="368" t="s">
        <v>258</v>
      </c>
      <c r="B222" s="368"/>
      <c r="C222" s="368"/>
      <c r="D222" s="368"/>
      <c r="E222" s="368"/>
      <c r="F222" s="368"/>
      <c r="G222" s="368"/>
      <c r="H222" s="368"/>
      <c r="I222" s="368"/>
      <c r="J222" s="368"/>
      <c r="K222" s="368"/>
      <c r="L222" s="361" t="s">
        <v>405</v>
      </c>
      <c r="M222" s="361"/>
      <c r="N222" s="361"/>
      <c r="O222" s="361"/>
      <c r="P222" s="361"/>
      <c r="Q222" s="361"/>
      <c r="R222" s="361"/>
      <c r="S222" s="361"/>
      <c r="T222" s="361"/>
      <c r="U222" s="196"/>
      <c r="V222" s="196"/>
      <c r="W222" s="196"/>
      <c r="X222" s="196"/>
      <c r="Y222" s="196"/>
      <c r="Z222" s="196"/>
      <c r="AA222" s="169" t="s">
        <v>405</v>
      </c>
      <c r="AB222" s="169"/>
      <c r="AC222" s="169"/>
      <c r="AD222" s="169"/>
      <c r="AE222" s="169"/>
      <c r="AF222" s="169"/>
      <c r="AG222" s="169"/>
      <c r="AH222" s="169"/>
      <c r="AI222" s="169"/>
      <c r="AJ222" s="169"/>
      <c r="AK222" s="169"/>
      <c r="AL222" s="136" t="s">
        <v>460</v>
      </c>
      <c r="AM222" s="136"/>
      <c r="AN222" s="136"/>
      <c r="AO222" s="136"/>
      <c r="AP222" s="136"/>
      <c r="AQ222" s="136"/>
      <c r="AR222" s="136"/>
      <c r="AS222" s="136"/>
      <c r="AT222" s="136"/>
      <c r="AU222" s="136"/>
      <c r="AV222" s="136"/>
    </row>
    <row r="223" spans="1:48" ht="9.75" customHeight="1" x14ac:dyDescent="0.35">
      <c r="A223" s="316" t="s">
        <v>459</v>
      </c>
      <c r="B223" s="316"/>
      <c r="C223" s="316"/>
      <c r="D223" s="316"/>
      <c r="E223" s="316"/>
      <c r="F223" s="316"/>
      <c r="G223" s="316"/>
      <c r="H223" s="316"/>
      <c r="I223" s="316"/>
      <c r="J223" s="316"/>
      <c r="K223" s="316"/>
      <c r="L223" s="360" t="s">
        <v>458</v>
      </c>
      <c r="M223" s="360"/>
      <c r="N223" s="360"/>
      <c r="O223" s="360"/>
      <c r="P223" s="360"/>
      <c r="Q223" s="360"/>
      <c r="R223" s="360"/>
      <c r="S223" s="360"/>
      <c r="T223" s="360"/>
      <c r="U223" s="293" t="s">
        <v>457</v>
      </c>
      <c r="V223" s="293"/>
      <c r="W223" s="293"/>
      <c r="X223" s="293"/>
      <c r="Y223" s="293"/>
      <c r="Z223" s="293"/>
      <c r="AA223" s="139" t="s">
        <v>456</v>
      </c>
      <c r="AB223" s="139"/>
      <c r="AC223" s="139"/>
      <c r="AD223" s="139"/>
      <c r="AE223" s="139"/>
      <c r="AF223" s="139"/>
      <c r="AG223" s="139"/>
      <c r="AH223" s="139"/>
      <c r="AI223" s="139"/>
      <c r="AJ223" s="139"/>
      <c r="AK223" s="139"/>
      <c r="AL223" s="133" t="s">
        <v>455</v>
      </c>
      <c r="AM223" s="133"/>
      <c r="AN223" s="133"/>
      <c r="AO223" s="133"/>
      <c r="AP223" s="133"/>
      <c r="AQ223" s="133"/>
      <c r="AR223" s="133"/>
      <c r="AS223" s="133"/>
      <c r="AT223" s="133"/>
      <c r="AU223" s="133"/>
      <c r="AV223" s="133"/>
    </row>
    <row r="224" spans="1:48" ht="9" customHeight="1" x14ac:dyDescent="0.3">
      <c r="A224" s="170"/>
      <c r="B224" s="170"/>
      <c r="C224" s="170"/>
      <c r="D224" s="170"/>
      <c r="E224" s="170"/>
      <c r="F224" s="170"/>
      <c r="G224" s="170"/>
      <c r="H224" s="170"/>
      <c r="I224" s="170"/>
      <c r="J224" s="170"/>
      <c r="K224" s="170"/>
      <c r="L224" s="361" t="s">
        <v>454</v>
      </c>
      <c r="M224" s="361"/>
      <c r="N224" s="361"/>
      <c r="O224" s="361"/>
      <c r="P224" s="361"/>
      <c r="Q224" s="361"/>
      <c r="R224" s="361"/>
      <c r="S224" s="361"/>
      <c r="T224" s="361"/>
      <c r="U224" s="361"/>
      <c r="V224" s="361"/>
      <c r="W224" s="361"/>
      <c r="X224" s="361"/>
      <c r="Y224" s="361"/>
      <c r="Z224" s="361"/>
      <c r="AA224" s="169" t="s">
        <v>454</v>
      </c>
      <c r="AB224" s="169"/>
      <c r="AC224" s="169"/>
      <c r="AD224" s="169"/>
      <c r="AE224" s="169"/>
      <c r="AF224" s="169"/>
      <c r="AG224" s="169"/>
      <c r="AH224" s="169"/>
      <c r="AI224" s="169"/>
      <c r="AJ224" s="169"/>
      <c r="AK224" s="169"/>
      <c r="AL224" s="196"/>
      <c r="AM224" s="196"/>
      <c r="AN224" s="196"/>
      <c r="AO224" s="196"/>
      <c r="AP224" s="196"/>
      <c r="AQ224" s="196"/>
      <c r="AR224" s="196"/>
      <c r="AS224" s="196"/>
      <c r="AT224" s="196"/>
      <c r="AU224" s="196"/>
      <c r="AV224" s="196"/>
    </row>
    <row r="225" spans="1:48" ht="9.75" customHeight="1" x14ac:dyDescent="0.35">
      <c r="A225" s="358" t="s">
        <v>453</v>
      </c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9" t="s">
        <v>248</v>
      </c>
      <c r="M225" s="359"/>
      <c r="N225" s="359"/>
      <c r="O225" s="359"/>
      <c r="P225" s="359"/>
      <c r="Q225" s="359"/>
      <c r="R225" s="359"/>
      <c r="S225" s="359"/>
      <c r="T225" s="359"/>
      <c r="U225" s="359"/>
      <c r="V225" s="359"/>
      <c r="W225" s="359"/>
      <c r="X225" s="359"/>
      <c r="Y225" s="359"/>
      <c r="Z225" s="359"/>
      <c r="AA225" s="114" t="s">
        <v>248</v>
      </c>
      <c r="AB225" s="114"/>
      <c r="AC225" s="114"/>
      <c r="AD225" s="114"/>
      <c r="AE225" s="114"/>
      <c r="AF225" s="114"/>
      <c r="AG225" s="114"/>
      <c r="AH225" s="114"/>
      <c r="AI225" s="114"/>
      <c r="AJ225" s="114"/>
      <c r="AK225" s="114"/>
      <c r="AL225" s="203" t="s">
        <v>248</v>
      </c>
      <c r="AM225" s="203"/>
      <c r="AN225" s="203"/>
      <c r="AO225" s="203"/>
      <c r="AP225" s="203"/>
      <c r="AQ225" s="203"/>
      <c r="AR225" s="203"/>
      <c r="AS225" s="203"/>
      <c r="AT225" s="203"/>
      <c r="AU225" s="203"/>
      <c r="AV225" s="203"/>
    </row>
    <row r="226" spans="1:48" ht="42" customHeight="1" x14ac:dyDescent="0.35">
      <c r="A226" s="358" t="s">
        <v>452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9" t="s">
        <v>451</v>
      </c>
      <c r="M226" s="359"/>
      <c r="N226" s="359"/>
      <c r="O226" s="359"/>
      <c r="P226" s="359"/>
      <c r="Q226" s="359"/>
      <c r="R226" s="359"/>
      <c r="S226" s="359"/>
      <c r="T226" s="359"/>
      <c r="U226" s="359"/>
      <c r="V226" s="359"/>
      <c r="W226" s="359"/>
      <c r="X226" s="359"/>
      <c r="Y226" s="359"/>
      <c r="Z226" s="359"/>
      <c r="AA226" s="114" t="s">
        <v>451</v>
      </c>
      <c r="AB226" s="114"/>
      <c r="AC226" s="114"/>
      <c r="AD226" s="114"/>
      <c r="AE226" s="114"/>
      <c r="AF226" s="114"/>
      <c r="AG226" s="114"/>
      <c r="AH226" s="114"/>
      <c r="AI226" s="114"/>
      <c r="AJ226" s="114"/>
      <c r="AK226" s="114"/>
      <c r="AL226" s="203" t="s">
        <v>451</v>
      </c>
      <c r="AM226" s="203"/>
      <c r="AN226" s="203"/>
      <c r="AO226" s="203"/>
      <c r="AP226" s="203"/>
      <c r="AQ226" s="203"/>
      <c r="AR226" s="203"/>
      <c r="AS226" s="203"/>
      <c r="AT226" s="203"/>
      <c r="AU226" s="203"/>
      <c r="AV226" s="203"/>
    </row>
    <row r="227" spans="1:48" ht="9.75" customHeight="1" x14ac:dyDescent="0.35">
      <c r="A227" s="358" t="s">
        <v>450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9" t="s">
        <v>449</v>
      </c>
      <c r="M227" s="359"/>
      <c r="N227" s="359"/>
      <c r="O227" s="359"/>
      <c r="P227" s="359"/>
      <c r="Q227" s="359"/>
      <c r="R227" s="359"/>
      <c r="S227" s="359"/>
      <c r="T227" s="359"/>
      <c r="U227" s="359"/>
      <c r="V227" s="359"/>
      <c r="W227" s="359"/>
      <c r="X227" s="359"/>
      <c r="Y227" s="359"/>
      <c r="Z227" s="359"/>
      <c r="AA227" s="114" t="s">
        <v>449</v>
      </c>
      <c r="AB227" s="114"/>
      <c r="AC227" s="114"/>
      <c r="AD227" s="114"/>
      <c r="AE227" s="114"/>
      <c r="AF227" s="114"/>
      <c r="AG227" s="114"/>
      <c r="AH227" s="114"/>
      <c r="AI227" s="114"/>
      <c r="AJ227" s="114"/>
      <c r="AK227" s="114"/>
      <c r="AL227" s="203" t="s">
        <v>449</v>
      </c>
      <c r="AM227" s="203"/>
      <c r="AN227" s="203"/>
      <c r="AO227" s="203"/>
      <c r="AP227" s="203"/>
      <c r="AQ227" s="203"/>
      <c r="AR227" s="203"/>
      <c r="AS227" s="203"/>
      <c r="AT227" s="203"/>
      <c r="AU227" s="203"/>
      <c r="AV227" s="203"/>
    </row>
    <row r="228" spans="1:48" ht="9.75" customHeight="1" x14ac:dyDescent="0.35">
      <c r="A228" s="316" t="s">
        <v>448</v>
      </c>
      <c r="B228" s="316"/>
      <c r="C228" s="316"/>
      <c r="D228" s="316"/>
      <c r="E228" s="316"/>
      <c r="F228" s="316"/>
      <c r="G228" s="316"/>
      <c r="H228" s="316"/>
      <c r="I228" s="316"/>
      <c r="J228" s="316"/>
      <c r="K228" s="316"/>
      <c r="L228" s="360" t="s">
        <v>447</v>
      </c>
      <c r="M228" s="360"/>
      <c r="N228" s="360"/>
      <c r="O228" s="360"/>
      <c r="P228" s="360"/>
      <c r="Q228" s="360"/>
      <c r="R228" s="360"/>
      <c r="S228" s="360"/>
      <c r="T228" s="360"/>
      <c r="U228" s="360"/>
      <c r="V228" s="360"/>
      <c r="W228" s="360"/>
      <c r="X228" s="360"/>
      <c r="Y228" s="360"/>
      <c r="Z228" s="360"/>
      <c r="AA228" s="139" t="s">
        <v>447</v>
      </c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3" t="s">
        <v>446</v>
      </c>
      <c r="AM228" s="133"/>
      <c r="AN228" s="133"/>
      <c r="AO228" s="133"/>
      <c r="AP228" s="133"/>
      <c r="AQ228" s="133"/>
      <c r="AR228" s="133"/>
      <c r="AS228" s="133"/>
      <c r="AT228" s="133"/>
      <c r="AU228" s="133"/>
      <c r="AV228" s="133"/>
    </row>
    <row r="229" spans="1:48" ht="9" customHeight="1" x14ac:dyDescent="0.35">
      <c r="A229" s="315" t="s">
        <v>445</v>
      </c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61" t="s">
        <v>427</v>
      </c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61"/>
      <c r="Z229" s="361"/>
      <c r="AA229" s="169" t="s">
        <v>427</v>
      </c>
      <c r="AB229" s="169"/>
      <c r="AC229" s="169"/>
      <c r="AD229" s="169"/>
      <c r="AE229" s="169"/>
      <c r="AF229" s="169"/>
      <c r="AG229" s="169"/>
      <c r="AH229" s="169"/>
      <c r="AI229" s="169"/>
      <c r="AJ229" s="169"/>
      <c r="AK229" s="169"/>
      <c r="AL229" s="136" t="s">
        <v>444</v>
      </c>
      <c r="AM229" s="136"/>
      <c r="AN229" s="136"/>
      <c r="AO229" s="136"/>
      <c r="AP229" s="136"/>
      <c r="AQ229" s="136"/>
      <c r="AR229" s="136"/>
      <c r="AS229" s="136"/>
      <c r="AT229" s="136"/>
      <c r="AU229" s="136"/>
      <c r="AV229" s="136"/>
    </row>
    <row r="230" spans="1:48" ht="16.75" customHeight="1" x14ac:dyDescent="0.35">
      <c r="A230" s="365" t="s">
        <v>223</v>
      </c>
      <c r="B230" s="365"/>
      <c r="C230" s="365"/>
      <c r="D230" s="365"/>
      <c r="E230" s="365"/>
      <c r="F230" s="365"/>
      <c r="G230" s="365"/>
      <c r="H230" s="365"/>
      <c r="I230" s="365"/>
      <c r="J230" s="365"/>
      <c r="K230" s="365"/>
      <c r="L230" s="359" t="s">
        <v>222</v>
      </c>
      <c r="M230" s="359"/>
      <c r="N230" s="359"/>
      <c r="O230" s="359"/>
      <c r="P230" s="359"/>
      <c r="Q230" s="359"/>
      <c r="R230" s="359"/>
      <c r="S230" s="359"/>
      <c r="T230" s="359"/>
      <c r="U230" s="359"/>
      <c r="V230" s="359"/>
      <c r="W230" s="359"/>
      <c r="X230" s="359"/>
      <c r="Y230" s="359"/>
      <c r="Z230" s="359"/>
      <c r="AA230" s="114" t="s">
        <v>222</v>
      </c>
      <c r="AB230" s="114"/>
      <c r="AC230" s="114"/>
      <c r="AD230" s="114"/>
      <c r="AE230" s="114"/>
      <c r="AF230" s="114"/>
      <c r="AG230" s="114"/>
      <c r="AH230" s="114"/>
      <c r="AI230" s="114"/>
      <c r="AJ230" s="114"/>
      <c r="AK230" s="114"/>
      <c r="AL230" s="203" t="s">
        <v>222</v>
      </c>
      <c r="AM230" s="203"/>
      <c r="AN230" s="203"/>
      <c r="AO230" s="203"/>
      <c r="AP230" s="203"/>
      <c r="AQ230" s="203"/>
      <c r="AR230" s="203"/>
      <c r="AS230" s="203"/>
      <c r="AT230" s="203"/>
      <c r="AU230" s="203"/>
      <c r="AV230" s="203"/>
    </row>
    <row r="231" spans="1:48" ht="9.75" customHeight="1" x14ac:dyDescent="0.3">
      <c r="A231" s="365" t="s">
        <v>221</v>
      </c>
      <c r="B231" s="365"/>
      <c r="C231" s="365"/>
      <c r="D231" s="365"/>
      <c r="E231" s="365"/>
      <c r="F231" s="365"/>
      <c r="G231" s="365"/>
      <c r="H231" s="365"/>
      <c r="I231" s="365"/>
      <c r="J231" s="365"/>
      <c r="K231" s="365"/>
      <c r="L231" s="359" t="s">
        <v>443</v>
      </c>
      <c r="M231" s="359"/>
      <c r="N231" s="359"/>
      <c r="O231" s="359"/>
      <c r="P231" s="359"/>
      <c r="Q231" s="359"/>
      <c r="R231" s="359"/>
      <c r="S231" s="359"/>
      <c r="T231" s="359"/>
      <c r="U231" s="359"/>
      <c r="V231" s="359"/>
      <c r="W231" s="359"/>
      <c r="X231" s="359"/>
      <c r="Y231" s="359"/>
      <c r="Z231" s="359"/>
      <c r="AA231" s="114" t="s">
        <v>443</v>
      </c>
      <c r="AB231" s="114"/>
      <c r="AC231" s="114"/>
      <c r="AD231" s="114"/>
      <c r="AE231" s="114"/>
      <c r="AF231" s="114"/>
      <c r="AG231" s="114"/>
      <c r="AH231" s="114"/>
      <c r="AI231" s="114"/>
      <c r="AJ231" s="114"/>
      <c r="AK231" s="114"/>
      <c r="AL231" s="117"/>
      <c r="AM231" s="117"/>
      <c r="AN231" s="117"/>
      <c r="AO231" s="117"/>
      <c r="AP231" s="117"/>
      <c r="AQ231" s="117"/>
      <c r="AR231" s="117"/>
      <c r="AS231" s="117"/>
      <c r="AT231" s="117"/>
      <c r="AU231" s="117"/>
      <c r="AV231" s="117"/>
    </row>
    <row r="232" spans="1:48" ht="9.75" customHeight="1" x14ac:dyDescent="0.3">
      <c r="A232" s="316" t="s">
        <v>442</v>
      </c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60" t="s">
        <v>441</v>
      </c>
      <c r="M232" s="360"/>
      <c r="N232" s="360"/>
      <c r="O232" s="360"/>
      <c r="P232" s="360"/>
      <c r="Q232" s="360"/>
      <c r="R232" s="360"/>
      <c r="S232" s="360"/>
      <c r="T232" s="360"/>
      <c r="U232" s="360"/>
      <c r="V232" s="360"/>
      <c r="W232" s="360"/>
      <c r="X232" s="360"/>
      <c r="Y232" s="360"/>
      <c r="Z232" s="360"/>
      <c r="AA232" s="139" t="s">
        <v>441</v>
      </c>
      <c r="AB232" s="139"/>
      <c r="AC232" s="139"/>
      <c r="AD232" s="139"/>
      <c r="AE232" s="139"/>
      <c r="AF232" s="139"/>
      <c r="AG232" s="139"/>
      <c r="AH232" s="139"/>
      <c r="AI232" s="139"/>
      <c r="AJ232" s="139"/>
      <c r="AK232" s="139"/>
      <c r="AL232" s="183"/>
      <c r="AM232" s="183"/>
      <c r="AN232" s="183"/>
      <c r="AO232" s="183"/>
      <c r="AP232" s="183"/>
      <c r="AQ232" s="183"/>
      <c r="AR232" s="183"/>
      <c r="AS232" s="183"/>
      <c r="AT232" s="183"/>
      <c r="AU232" s="183"/>
      <c r="AV232" s="183"/>
    </row>
    <row r="233" spans="1:48" ht="9" customHeight="1" x14ac:dyDescent="0.3">
      <c r="A233" s="170"/>
      <c r="B233" s="170"/>
      <c r="C233" s="170"/>
      <c r="D233" s="170"/>
      <c r="E233" s="170"/>
      <c r="F233" s="170"/>
      <c r="G233" s="170"/>
      <c r="H233" s="170"/>
      <c r="I233" s="170"/>
      <c r="J233" s="170"/>
      <c r="K233" s="170"/>
      <c r="L233" s="361" t="s">
        <v>440</v>
      </c>
      <c r="M233" s="361"/>
      <c r="N233" s="361"/>
      <c r="O233" s="361"/>
      <c r="P233" s="361"/>
      <c r="Q233" s="361"/>
      <c r="R233" s="361"/>
      <c r="S233" s="361"/>
      <c r="T233" s="361"/>
      <c r="U233" s="361"/>
      <c r="V233" s="361"/>
      <c r="W233" s="361"/>
      <c r="X233" s="361"/>
      <c r="Y233" s="361"/>
      <c r="Z233" s="361"/>
      <c r="AA233" s="169" t="s">
        <v>440</v>
      </c>
      <c r="AB233" s="169"/>
      <c r="AC233" s="169"/>
      <c r="AD233" s="169"/>
      <c r="AE233" s="169"/>
      <c r="AF233" s="169"/>
      <c r="AG233" s="169"/>
      <c r="AH233" s="169"/>
      <c r="AI233" s="169"/>
      <c r="AJ233" s="169"/>
      <c r="AK233" s="169"/>
      <c r="AL233" s="196"/>
      <c r="AM233" s="196"/>
      <c r="AN233" s="196"/>
      <c r="AO233" s="196"/>
      <c r="AP233" s="196"/>
      <c r="AQ233" s="196"/>
      <c r="AR233" s="196"/>
      <c r="AS233" s="196"/>
      <c r="AT233" s="196"/>
      <c r="AU233" s="196"/>
      <c r="AV233" s="196"/>
    </row>
    <row r="234" spans="1:48" ht="9" customHeight="1" x14ac:dyDescent="0.3">
      <c r="A234" s="140"/>
      <c r="B234" s="140"/>
      <c r="C234" s="140"/>
      <c r="D234" s="140"/>
      <c r="E234" s="140"/>
      <c r="F234" s="140"/>
      <c r="G234" s="140"/>
      <c r="H234" s="140"/>
      <c r="I234" s="140"/>
      <c r="J234" s="140"/>
      <c r="K234" s="140"/>
      <c r="L234" s="362" t="s">
        <v>439</v>
      </c>
      <c r="M234" s="362"/>
      <c r="N234" s="362"/>
      <c r="O234" s="362"/>
      <c r="P234" s="362"/>
      <c r="Q234" s="362"/>
      <c r="R234" s="362"/>
      <c r="S234" s="362"/>
      <c r="T234" s="362"/>
      <c r="U234" s="362"/>
      <c r="V234" s="362"/>
      <c r="W234" s="362"/>
      <c r="X234" s="362"/>
      <c r="Y234" s="362"/>
      <c r="Z234" s="362"/>
      <c r="AA234" s="363" t="s">
        <v>438</v>
      </c>
      <c r="AB234" s="363"/>
      <c r="AC234" s="363"/>
      <c r="AD234" s="363"/>
      <c r="AE234" s="363"/>
      <c r="AF234" s="363"/>
      <c r="AG234" s="363"/>
      <c r="AH234" s="363"/>
      <c r="AI234" s="363"/>
      <c r="AJ234" s="363"/>
      <c r="AK234" s="363"/>
      <c r="AL234" s="364" t="s">
        <v>437</v>
      </c>
      <c r="AM234" s="364"/>
      <c r="AN234" s="364"/>
      <c r="AO234" s="364"/>
      <c r="AP234" s="364"/>
      <c r="AQ234" s="364"/>
      <c r="AR234" s="364"/>
      <c r="AS234" s="364"/>
      <c r="AT234" s="364"/>
      <c r="AU234" s="364"/>
      <c r="AV234" s="364"/>
    </row>
    <row r="235" spans="1:48" ht="9" customHeight="1" x14ac:dyDescent="0.3">
      <c r="A235" s="300"/>
      <c r="B235" s="300"/>
      <c r="C235" s="167" t="s">
        <v>210</v>
      </c>
      <c r="D235" s="167"/>
      <c r="E235" s="167"/>
      <c r="F235" s="167"/>
      <c r="G235" s="167"/>
      <c r="H235" s="237">
        <v>0.02</v>
      </c>
      <c r="I235" s="237"/>
      <c r="J235" s="237"/>
      <c r="K235" s="237"/>
      <c r="L235" s="295" t="s">
        <v>436</v>
      </c>
      <c r="M235" s="295"/>
      <c r="N235" s="295"/>
      <c r="O235" s="295"/>
      <c r="P235" s="357">
        <v>7.4999999999999997E-3</v>
      </c>
      <c r="Q235" s="357"/>
      <c r="R235" s="357"/>
      <c r="S235" s="357"/>
      <c r="T235" s="357"/>
      <c r="U235" s="261">
        <v>5.0000000000000001E-3</v>
      </c>
      <c r="V235" s="261"/>
      <c r="W235" s="261"/>
      <c r="X235" s="261"/>
      <c r="Y235" s="261"/>
      <c r="Z235" s="261"/>
      <c r="AA235" s="334" t="s">
        <v>211</v>
      </c>
      <c r="AB235" s="334"/>
      <c r="AC235" s="334"/>
      <c r="AD235" s="42">
        <v>7.4999999999999997E-3</v>
      </c>
      <c r="AE235" s="69">
        <v>5.0000000000000001E-3</v>
      </c>
      <c r="AF235" s="237">
        <v>5.0000000000000001E-3</v>
      </c>
      <c r="AG235" s="237"/>
      <c r="AH235" s="237"/>
      <c r="AI235" s="237"/>
      <c r="AJ235" s="237"/>
      <c r="AK235" s="237"/>
      <c r="AL235" s="352" t="s">
        <v>432</v>
      </c>
      <c r="AM235" s="352"/>
      <c r="AN235" s="352"/>
      <c r="AO235" s="352"/>
      <c r="AP235" s="352"/>
      <c r="AQ235" s="352"/>
      <c r="AR235" s="352"/>
      <c r="AS235" s="158">
        <v>0.04</v>
      </c>
      <c r="AT235" s="158"/>
      <c r="AU235" s="158"/>
      <c r="AV235" s="158"/>
    </row>
    <row r="236" spans="1:48" ht="9" customHeight="1" x14ac:dyDescent="0.3">
      <c r="A236" s="300"/>
      <c r="B236" s="300"/>
      <c r="C236" s="167" t="s">
        <v>208</v>
      </c>
      <c r="D236" s="167"/>
      <c r="E236" s="167"/>
      <c r="F236" s="167"/>
      <c r="G236" s="167"/>
      <c r="H236" s="237">
        <v>1.35E-2</v>
      </c>
      <c r="I236" s="237"/>
      <c r="J236" s="237"/>
      <c r="K236" s="237"/>
      <c r="L236" s="295" t="s">
        <v>435</v>
      </c>
      <c r="M236" s="295"/>
      <c r="N236" s="295"/>
      <c r="O236" s="295"/>
      <c r="P236" s="357">
        <v>0.01</v>
      </c>
      <c r="Q236" s="357"/>
      <c r="R236" s="357"/>
      <c r="S236" s="357"/>
      <c r="T236" s="357"/>
      <c r="U236" s="261">
        <v>7.0000000000000001E-3</v>
      </c>
      <c r="V236" s="261"/>
      <c r="W236" s="261"/>
      <c r="X236" s="261"/>
      <c r="Y236" s="261"/>
      <c r="Z236" s="261"/>
      <c r="AA236" s="334" t="s">
        <v>372</v>
      </c>
      <c r="AB236" s="334"/>
      <c r="AC236" s="334"/>
      <c r="AD236" s="42">
        <v>1.2E-2</v>
      </c>
      <c r="AE236" s="69">
        <v>7.0000000000000001E-3</v>
      </c>
      <c r="AF236" s="237">
        <v>5.0000000000000001E-3</v>
      </c>
      <c r="AG236" s="237"/>
      <c r="AH236" s="237"/>
      <c r="AI236" s="237"/>
      <c r="AJ236" s="237"/>
      <c r="AK236" s="237"/>
      <c r="AL236" s="352" t="s">
        <v>208</v>
      </c>
      <c r="AM236" s="352"/>
      <c r="AN236" s="352"/>
      <c r="AO236" s="352"/>
      <c r="AP236" s="352"/>
      <c r="AQ236" s="352"/>
      <c r="AR236" s="352"/>
      <c r="AS236" s="158">
        <v>0.03</v>
      </c>
      <c r="AT236" s="158"/>
      <c r="AU236" s="158"/>
      <c r="AV236" s="158"/>
    </row>
    <row r="237" spans="1:48" ht="9.75" customHeight="1" x14ac:dyDescent="0.3">
      <c r="A237" s="302" t="s">
        <v>216</v>
      </c>
      <c r="B237" s="302"/>
      <c r="C237" s="167" t="s">
        <v>214</v>
      </c>
      <c r="D237" s="167"/>
      <c r="E237" s="167"/>
      <c r="F237" s="167"/>
      <c r="G237" s="167"/>
      <c r="H237" s="237">
        <v>8.9999999999999993E-3</v>
      </c>
      <c r="I237" s="237"/>
      <c r="J237" s="237"/>
      <c r="K237" s="237"/>
      <c r="L237" s="295" t="s">
        <v>434</v>
      </c>
      <c r="M237" s="295"/>
      <c r="N237" s="295"/>
      <c r="O237" s="295"/>
      <c r="P237" s="357">
        <v>0.02</v>
      </c>
      <c r="Q237" s="357"/>
      <c r="R237" s="357"/>
      <c r="S237" s="357"/>
      <c r="T237" s="357"/>
      <c r="U237" s="261">
        <v>0.01</v>
      </c>
      <c r="V237" s="261"/>
      <c r="W237" s="261"/>
      <c r="X237" s="261"/>
      <c r="Y237" s="261"/>
      <c r="Z237" s="261"/>
      <c r="AA237" s="334" t="s">
        <v>209</v>
      </c>
      <c r="AB237" s="334"/>
      <c r="AC237" s="334"/>
      <c r="AD237" s="42">
        <v>2.5000000000000001E-2</v>
      </c>
      <c r="AE237" s="69">
        <v>0.01</v>
      </c>
      <c r="AF237" s="237">
        <v>5.0000000000000001E-3</v>
      </c>
      <c r="AG237" s="237"/>
      <c r="AH237" s="237"/>
      <c r="AI237" s="237"/>
      <c r="AJ237" s="237"/>
      <c r="AK237" s="237"/>
      <c r="AL237" s="246"/>
      <c r="AM237" s="246"/>
      <c r="AN237" s="246"/>
      <c r="AO237" s="246"/>
      <c r="AP237" s="246"/>
      <c r="AQ237" s="246"/>
      <c r="AR237" s="246"/>
      <c r="AS237" s="246"/>
      <c r="AT237" s="246"/>
      <c r="AU237" s="246"/>
      <c r="AV237" s="246"/>
    </row>
    <row r="238" spans="1:48" ht="9" customHeight="1" x14ac:dyDescent="0.3">
      <c r="A238" s="300"/>
      <c r="B238" s="300"/>
      <c r="C238" s="167" t="s">
        <v>213</v>
      </c>
      <c r="D238" s="167"/>
      <c r="E238" s="167"/>
      <c r="F238" s="167"/>
      <c r="G238" s="167"/>
      <c r="H238" s="237">
        <v>5.4999999999999997E-3</v>
      </c>
      <c r="I238" s="237"/>
      <c r="J238" s="237"/>
      <c r="K238" s="237"/>
      <c r="L238" s="246"/>
      <c r="M238" s="246"/>
      <c r="N238" s="246"/>
      <c r="O238" s="246"/>
      <c r="P238" s="246"/>
      <c r="Q238" s="246"/>
      <c r="R238" s="246"/>
      <c r="S238" s="246"/>
      <c r="T238" s="246"/>
      <c r="U238" s="246"/>
      <c r="V238" s="246"/>
      <c r="W238" s="246"/>
      <c r="X238" s="246"/>
      <c r="Y238" s="246"/>
      <c r="Z238" s="246"/>
      <c r="AA238" s="334" t="s">
        <v>371</v>
      </c>
      <c r="AB238" s="334"/>
      <c r="AC238" s="334"/>
      <c r="AD238" s="42">
        <v>2.5000000000000001E-2</v>
      </c>
      <c r="AE238" s="69">
        <v>0.01</v>
      </c>
      <c r="AF238" s="237">
        <v>5.0000000000000001E-3</v>
      </c>
      <c r="AG238" s="237"/>
      <c r="AH238" s="237"/>
      <c r="AI238" s="237"/>
      <c r="AJ238" s="237"/>
      <c r="AK238" s="237"/>
      <c r="AL238" s="353" t="s">
        <v>433</v>
      </c>
      <c r="AM238" s="353"/>
      <c r="AN238" s="353"/>
      <c r="AO238" s="353"/>
      <c r="AP238" s="353"/>
      <c r="AQ238" s="353"/>
      <c r="AR238" s="353"/>
      <c r="AS238" s="246"/>
      <c r="AT238" s="246"/>
      <c r="AU238" s="246"/>
      <c r="AV238" s="246"/>
    </row>
    <row r="239" spans="1:48" ht="9" customHeight="1" x14ac:dyDescent="0.3">
      <c r="A239" s="300"/>
      <c r="B239" s="300"/>
      <c r="C239" s="151"/>
      <c r="D239" s="151"/>
      <c r="E239" s="151"/>
      <c r="F239" s="151"/>
      <c r="G239" s="151"/>
      <c r="H239" s="151"/>
      <c r="I239" s="151"/>
      <c r="J239" s="151"/>
      <c r="K239" s="151"/>
      <c r="L239" s="246"/>
      <c r="M239" s="246"/>
      <c r="N239" s="246"/>
      <c r="O239" s="246"/>
      <c r="P239" s="246"/>
      <c r="Q239" s="246"/>
      <c r="R239" s="246"/>
      <c r="S239" s="246"/>
      <c r="T239" s="246"/>
      <c r="U239" s="246"/>
      <c r="V239" s="246"/>
      <c r="W239" s="246"/>
      <c r="X239" s="246"/>
      <c r="Y239" s="246"/>
      <c r="Z239" s="246"/>
      <c r="AA239" s="334" t="s">
        <v>207</v>
      </c>
      <c r="AB239" s="334"/>
      <c r="AC239" s="334"/>
      <c r="AD239" s="42">
        <v>0.03</v>
      </c>
      <c r="AE239" s="69">
        <v>0.01</v>
      </c>
      <c r="AF239" s="237">
        <v>5.0000000000000001E-3</v>
      </c>
      <c r="AG239" s="237"/>
      <c r="AH239" s="237"/>
      <c r="AI239" s="237"/>
      <c r="AJ239" s="237"/>
      <c r="AK239" s="237"/>
      <c r="AL239" s="352" t="s">
        <v>432</v>
      </c>
      <c r="AM239" s="352"/>
      <c r="AN239" s="352"/>
      <c r="AO239" s="352"/>
      <c r="AP239" s="352"/>
      <c r="AQ239" s="352"/>
      <c r="AR239" s="352"/>
      <c r="AS239" s="158">
        <v>0.02</v>
      </c>
      <c r="AT239" s="158"/>
      <c r="AU239" s="158"/>
      <c r="AV239" s="158"/>
    </row>
    <row r="240" spans="1:48" ht="9" customHeight="1" x14ac:dyDescent="0.3">
      <c r="A240" s="317"/>
      <c r="B240" s="317"/>
      <c r="C240" s="170"/>
      <c r="D240" s="170"/>
      <c r="E240" s="170"/>
      <c r="F240" s="170"/>
      <c r="G240" s="170"/>
      <c r="H240" s="170"/>
      <c r="I240" s="170"/>
      <c r="J240" s="170"/>
      <c r="K240" s="170"/>
      <c r="L240" s="196"/>
      <c r="M240" s="196"/>
      <c r="N240" s="196"/>
      <c r="O240" s="196"/>
      <c r="P240" s="196"/>
      <c r="Q240" s="196"/>
      <c r="R240" s="196"/>
      <c r="S240" s="196"/>
      <c r="T240" s="196"/>
      <c r="U240" s="196"/>
      <c r="V240" s="196"/>
      <c r="W240" s="196"/>
      <c r="X240" s="196"/>
      <c r="Y240" s="196"/>
      <c r="Z240" s="196"/>
      <c r="AA240" s="170"/>
      <c r="AB240" s="170"/>
      <c r="AC240" s="170"/>
      <c r="AD240" s="45"/>
      <c r="AE240" s="45"/>
      <c r="AF240" s="170"/>
      <c r="AG240" s="170"/>
      <c r="AH240" s="170"/>
      <c r="AI240" s="170"/>
      <c r="AJ240" s="170"/>
      <c r="AK240" s="170"/>
      <c r="AL240" s="354" t="s">
        <v>208</v>
      </c>
      <c r="AM240" s="354"/>
      <c r="AN240" s="354"/>
      <c r="AO240" s="354"/>
      <c r="AP240" s="354"/>
      <c r="AQ240" s="354"/>
      <c r="AR240" s="354"/>
      <c r="AS240" s="355">
        <v>1.4999999999999999E-2</v>
      </c>
      <c r="AT240" s="355"/>
      <c r="AU240" s="355"/>
      <c r="AV240" s="355"/>
    </row>
    <row r="241" spans="1:48" ht="45" customHeight="1" x14ac:dyDescent="0.35">
      <c r="A241" s="356" t="s">
        <v>431</v>
      </c>
      <c r="B241" s="356"/>
      <c r="C241" s="351" t="s">
        <v>430</v>
      </c>
      <c r="D241" s="351"/>
      <c r="E241" s="351"/>
      <c r="F241" s="351"/>
      <c r="G241" s="351"/>
      <c r="H241" s="351"/>
      <c r="I241" s="351"/>
      <c r="J241" s="351"/>
      <c r="K241" s="351"/>
      <c r="L241" s="351"/>
      <c r="M241" s="351" t="s">
        <v>429</v>
      </c>
      <c r="N241" s="351"/>
      <c r="O241" s="351"/>
      <c r="P241" s="351"/>
      <c r="Q241" s="351"/>
      <c r="R241" s="351"/>
      <c r="S241" s="351"/>
      <c r="T241" s="351"/>
      <c r="U241" s="351"/>
      <c r="V241" s="351"/>
      <c r="W241" s="351"/>
      <c r="X241" s="351"/>
      <c r="Y241" s="351"/>
      <c r="Z241" s="351"/>
      <c r="AA241" s="351"/>
      <c r="AB241" s="351"/>
      <c r="AC241" s="351"/>
      <c r="AD241" s="351"/>
      <c r="AE241" s="351"/>
      <c r="AF241" s="351"/>
      <c r="AG241" s="351"/>
      <c r="AH241" s="351"/>
      <c r="AI241" s="351"/>
      <c r="AJ241" s="351"/>
      <c r="AK241" s="351"/>
      <c r="AL241" s="351" t="s">
        <v>428</v>
      </c>
      <c r="AM241" s="351"/>
      <c r="AN241" s="351"/>
      <c r="AO241" s="351"/>
      <c r="AP241" s="351"/>
      <c r="AQ241" s="351"/>
      <c r="AR241" s="351"/>
      <c r="AS241" s="351"/>
      <c r="AT241" s="351"/>
      <c r="AU241" s="351"/>
      <c r="AV241" s="351"/>
    </row>
    <row r="242" spans="1:48" ht="9.75" customHeight="1" x14ac:dyDescent="0.35">
      <c r="A242" s="122" t="s">
        <v>290</v>
      </c>
      <c r="B242" s="122"/>
      <c r="C242" s="139" t="s">
        <v>287</v>
      </c>
      <c r="D242" s="139"/>
      <c r="E242" s="139"/>
      <c r="F242" s="139"/>
      <c r="G242" s="139"/>
      <c r="H242" s="139"/>
      <c r="I242" s="139"/>
      <c r="J242" s="139"/>
      <c r="K242" s="139"/>
      <c r="L242" s="139"/>
      <c r="M242" s="133" t="s">
        <v>427</v>
      </c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9" t="s">
        <v>427</v>
      </c>
      <c r="AB242" s="139"/>
      <c r="AC242" s="139"/>
      <c r="AD242" s="139"/>
      <c r="AE242" s="139"/>
      <c r="AF242" s="139"/>
      <c r="AG242" s="139"/>
      <c r="AH242" s="139"/>
      <c r="AI242" s="139"/>
      <c r="AJ242" s="139"/>
      <c r="AK242" s="139"/>
      <c r="AL242" s="133" t="s">
        <v>289</v>
      </c>
      <c r="AM242" s="133"/>
      <c r="AN242" s="133"/>
      <c r="AO242" s="133"/>
      <c r="AP242" s="133"/>
      <c r="AQ242" s="133"/>
      <c r="AR242" s="133"/>
      <c r="AS242" s="133"/>
      <c r="AT242" s="133"/>
      <c r="AU242" s="133"/>
      <c r="AV242" s="133"/>
    </row>
    <row r="243" spans="1:48" ht="9" customHeight="1" x14ac:dyDescent="0.3">
      <c r="A243" s="317"/>
      <c r="B243" s="317"/>
      <c r="C243" s="169" t="s">
        <v>426</v>
      </c>
      <c r="D243" s="169"/>
      <c r="E243" s="169"/>
      <c r="F243" s="169"/>
      <c r="G243" s="169"/>
      <c r="H243" s="169"/>
      <c r="I243" s="169"/>
      <c r="J243" s="169"/>
      <c r="K243" s="169"/>
      <c r="L243" s="169"/>
      <c r="M243" s="196"/>
      <c r="N243" s="196"/>
      <c r="O243" s="196"/>
      <c r="P243" s="196"/>
      <c r="Q243" s="196"/>
      <c r="R243" s="196"/>
      <c r="S243" s="196"/>
      <c r="T243" s="196"/>
      <c r="U243" s="196"/>
      <c r="V243" s="196"/>
      <c r="W243" s="196"/>
      <c r="X243" s="196"/>
      <c r="Y243" s="196"/>
      <c r="Z243" s="196"/>
      <c r="AA243" s="170"/>
      <c r="AB243" s="170"/>
      <c r="AC243" s="170"/>
      <c r="AD243" s="170"/>
      <c r="AE243" s="170"/>
      <c r="AF243" s="170"/>
      <c r="AG243" s="170"/>
      <c r="AH243" s="170"/>
      <c r="AI243" s="170"/>
      <c r="AJ243" s="170"/>
      <c r="AK243" s="170"/>
      <c r="AL243" s="196"/>
      <c r="AM243" s="196"/>
      <c r="AN243" s="196"/>
      <c r="AO243" s="196"/>
      <c r="AP243" s="196"/>
      <c r="AQ243" s="196"/>
      <c r="AR243" s="196"/>
      <c r="AS243" s="196"/>
      <c r="AT243" s="196"/>
      <c r="AU243" s="196"/>
      <c r="AV243" s="196"/>
    </row>
    <row r="244" spans="1:48" ht="16.75" customHeight="1" x14ac:dyDescent="0.35">
      <c r="A244" s="111" t="s">
        <v>285</v>
      </c>
      <c r="B244" s="111"/>
      <c r="C244" s="114" t="s">
        <v>351</v>
      </c>
      <c r="D244" s="114"/>
      <c r="E244" s="114"/>
      <c r="F244" s="114"/>
      <c r="G244" s="114"/>
      <c r="H244" s="114"/>
      <c r="I244" s="114"/>
      <c r="J244" s="114"/>
      <c r="K244" s="114"/>
      <c r="L244" s="114"/>
      <c r="M244" s="203" t="s">
        <v>351</v>
      </c>
      <c r="N244" s="203"/>
      <c r="O244" s="203"/>
      <c r="P244" s="203"/>
      <c r="Q244" s="203"/>
      <c r="R244" s="203"/>
      <c r="S244" s="203"/>
      <c r="T244" s="203"/>
      <c r="U244" s="203"/>
      <c r="V244" s="203"/>
      <c r="W244" s="203"/>
      <c r="X244" s="203"/>
      <c r="Y244" s="203"/>
      <c r="Z244" s="203"/>
      <c r="AA244" s="114" t="s">
        <v>350</v>
      </c>
      <c r="AB244" s="114"/>
      <c r="AC244" s="114"/>
      <c r="AD244" s="114"/>
      <c r="AE244" s="114"/>
      <c r="AF244" s="114"/>
      <c r="AG244" s="114"/>
      <c r="AH244" s="114"/>
      <c r="AI244" s="114"/>
      <c r="AJ244" s="114"/>
      <c r="AK244" s="114"/>
      <c r="AL244" s="203" t="s">
        <v>350</v>
      </c>
      <c r="AM244" s="203"/>
      <c r="AN244" s="203"/>
      <c r="AO244" s="203"/>
      <c r="AP244" s="203"/>
      <c r="AQ244" s="203"/>
      <c r="AR244" s="203"/>
      <c r="AS244" s="203"/>
      <c r="AT244" s="203"/>
      <c r="AU244" s="203"/>
      <c r="AV244" s="203"/>
    </row>
    <row r="245" spans="1:48" ht="9" customHeight="1" x14ac:dyDescent="0.3">
      <c r="A245" s="350"/>
      <c r="B245" s="350"/>
      <c r="C245" s="139" t="s">
        <v>425</v>
      </c>
      <c r="D245" s="139"/>
      <c r="E245" s="139"/>
      <c r="F245" s="139"/>
      <c r="G245" s="139"/>
      <c r="H245" s="139"/>
      <c r="I245" s="139"/>
      <c r="J245" s="139"/>
      <c r="K245" s="139"/>
      <c r="L245" s="139"/>
      <c r="M245" s="133" t="s">
        <v>424</v>
      </c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9" t="s">
        <v>423</v>
      </c>
      <c r="AB245" s="139"/>
      <c r="AC245" s="139"/>
      <c r="AD245" s="139"/>
      <c r="AE245" s="139"/>
      <c r="AF245" s="139"/>
      <c r="AG245" s="139"/>
      <c r="AH245" s="139"/>
      <c r="AI245" s="139"/>
      <c r="AJ245" s="139"/>
      <c r="AK245" s="139"/>
      <c r="AL245" s="133" t="s">
        <v>422</v>
      </c>
      <c r="AM245" s="133"/>
      <c r="AN245" s="133"/>
      <c r="AO245" s="133"/>
      <c r="AP245" s="133"/>
      <c r="AQ245" s="133"/>
      <c r="AR245" s="133"/>
      <c r="AS245" s="133"/>
      <c r="AT245" s="133"/>
      <c r="AU245" s="133"/>
      <c r="AV245" s="133"/>
    </row>
    <row r="246" spans="1:48" ht="9" customHeight="1" x14ac:dyDescent="0.3">
      <c r="A246" s="317"/>
      <c r="B246" s="317"/>
      <c r="C246" s="169" t="s">
        <v>274</v>
      </c>
      <c r="D246" s="169"/>
      <c r="E246" s="169"/>
      <c r="F246" s="169"/>
      <c r="G246" s="169"/>
      <c r="H246" s="169"/>
      <c r="I246" s="169"/>
      <c r="J246" s="169"/>
      <c r="K246" s="169"/>
      <c r="L246" s="169"/>
      <c r="M246" s="136" t="s">
        <v>344</v>
      </c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69" t="s">
        <v>344</v>
      </c>
      <c r="AB246" s="169"/>
      <c r="AC246" s="169"/>
      <c r="AD246" s="169"/>
      <c r="AE246" s="169"/>
      <c r="AF246" s="169"/>
      <c r="AG246" s="169"/>
      <c r="AH246" s="169"/>
      <c r="AI246" s="169"/>
      <c r="AJ246" s="169"/>
      <c r="AK246" s="169"/>
      <c r="AL246" s="136" t="s">
        <v>274</v>
      </c>
      <c r="AM246" s="136"/>
      <c r="AN246" s="136"/>
      <c r="AO246" s="136"/>
      <c r="AP246" s="136"/>
      <c r="AQ246" s="136"/>
      <c r="AR246" s="136"/>
      <c r="AS246" s="136"/>
      <c r="AT246" s="136"/>
      <c r="AU246" s="136"/>
      <c r="AV246" s="136"/>
    </row>
    <row r="247" spans="1:48" ht="9.75" customHeight="1" x14ac:dyDescent="0.3">
      <c r="A247" s="124" t="s">
        <v>273</v>
      </c>
      <c r="B247" s="124"/>
      <c r="C247" s="169" t="s">
        <v>248</v>
      </c>
      <c r="D247" s="169"/>
      <c r="E247" s="169"/>
      <c r="F247" s="170"/>
      <c r="G247" s="170"/>
      <c r="H247" s="170"/>
      <c r="I247" s="45"/>
      <c r="J247" s="170"/>
      <c r="K247" s="170"/>
      <c r="L247" s="170"/>
      <c r="M247" s="136" t="s">
        <v>248</v>
      </c>
      <c r="N247" s="136"/>
      <c r="O247" s="136"/>
      <c r="P247" s="136"/>
      <c r="Q247" s="136"/>
      <c r="R247" s="196"/>
      <c r="S247" s="196"/>
      <c r="T247" s="196"/>
      <c r="U247" s="196"/>
      <c r="V247" s="196"/>
      <c r="W247" s="196"/>
      <c r="X247" s="196"/>
      <c r="Y247" s="196"/>
      <c r="Z247" s="196"/>
      <c r="AA247" s="169" t="s">
        <v>248</v>
      </c>
      <c r="AB247" s="169"/>
      <c r="AC247" s="169"/>
      <c r="AD247" s="45"/>
      <c r="AE247" s="45"/>
      <c r="AF247" s="170"/>
      <c r="AG247" s="170"/>
      <c r="AH247" s="170"/>
      <c r="AI247" s="170"/>
      <c r="AJ247" s="170"/>
      <c r="AK247" s="170"/>
      <c r="AL247" s="136" t="s">
        <v>248</v>
      </c>
      <c r="AM247" s="136"/>
      <c r="AN247" s="196"/>
      <c r="AO247" s="196"/>
      <c r="AP247" s="196"/>
      <c r="AQ247" s="196"/>
      <c r="AR247" s="196"/>
      <c r="AS247" s="196"/>
      <c r="AT247" s="196"/>
      <c r="AU247" s="196"/>
      <c r="AV247" s="196"/>
    </row>
    <row r="248" spans="1:48" ht="9" customHeight="1" x14ac:dyDescent="0.3">
      <c r="A248" s="350"/>
      <c r="B248" s="350"/>
      <c r="C248" s="140"/>
      <c r="D248" s="140"/>
      <c r="E248" s="140"/>
      <c r="F248" s="140"/>
      <c r="G248" s="140"/>
      <c r="H248" s="140"/>
      <c r="I248" s="43"/>
      <c r="J248" s="140"/>
      <c r="K248" s="140"/>
      <c r="L248" s="140"/>
      <c r="M248" s="183"/>
      <c r="N248" s="183"/>
      <c r="O248" s="183"/>
      <c r="P248" s="183"/>
      <c r="Q248" s="183"/>
      <c r="R248" s="285" t="s">
        <v>421</v>
      </c>
      <c r="S248" s="285"/>
      <c r="T248" s="285"/>
      <c r="U248" s="285" t="s">
        <v>420</v>
      </c>
      <c r="V248" s="285"/>
      <c r="W248" s="285" t="s">
        <v>418</v>
      </c>
      <c r="X248" s="285"/>
      <c r="Y248" s="285"/>
      <c r="Z248" s="285"/>
      <c r="AA248" s="140"/>
      <c r="AB248" s="140"/>
      <c r="AC248" s="140"/>
      <c r="AD248" s="43"/>
      <c r="AE248" s="43"/>
      <c r="AF248" s="140"/>
      <c r="AG248" s="140"/>
      <c r="AH248" s="140"/>
      <c r="AI248" s="140"/>
      <c r="AJ248" s="140"/>
      <c r="AK248" s="140"/>
      <c r="AL248" s="183"/>
      <c r="AM248" s="183"/>
      <c r="AN248" s="183"/>
      <c r="AO248" s="183"/>
      <c r="AP248" s="183"/>
      <c r="AQ248" s="183"/>
      <c r="AR248" s="183"/>
      <c r="AS248" s="183"/>
      <c r="AT248" s="183"/>
      <c r="AU248" s="183"/>
      <c r="AV248" s="183"/>
    </row>
    <row r="249" spans="1:48" ht="9" customHeight="1" x14ac:dyDescent="0.3">
      <c r="A249" s="300"/>
      <c r="B249" s="300"/>
      <c r="C249" s="151"/>
      <c r="D249" s="151"/>
      <c r="E249" s="151"/>
      <c r="F249" s="151"/>
      <c r="G249" s="151"/>
      <c r="H249" s="151"/>
      <c r="I249" s="60" t="s">
        <v>269</v>
      </c>
      <c r="J249" s="334" t="s">
        <v>419</v>
      </c>
      <c r="K249" s="334"/>
      <c r="L249" s="334"/>
      <c r="M249" s="206" t="s">
        <v>266</v>
      </c>
      <c r="N249" s="206"/>
      <c r="O249" s="206"/>
      <c r="P249" s="206"/>
      <c r="Q249" s="206"/>
      <c r="R249" s="262">
        <v>1.8499999999999999E-2</v>
      </c>
      <c r="S249" s="262"/>
      <c r="T249" s="262"/>
      <c r="U249" s="262">
        <v>2.0500000000000001E-2</v>
      </c>
      <c r="V249" s="262"/>
      <c r="W249" s="262">
        <v>2.1999999999999999E-2</v>
      </c>
      <c r="X249" s="262"/>
      <c r="Y249" s="262"/>
      <c r="Z249" s="262"/>
      <c r="AA249" s="151"/>
      <c r="AB249" s="151"/>
      <c r="AC249" s="151"/>
      <c r="AD249" s="59"/>
      <c r="AE249" s="60" t="s">
        <v>270</v>
      </c>
      <c r="AF249" s="154" t="s">
        <v>418</v>
      </c>
      <c r="AG249" s="154"/>
      <c r="AH249" s="154"/>
      <c r="AI249" s="154"/>
      <c r="AJ249" s="154"/>
      <c r="AK249" s="154"/>
      <c r="AL249" s="246"/>
      <c r="AM249" s="246"/>
      <c r="AN249" s="246"/>
      <c r="AO249" s="246"/>
      <c r="AP249" s="246"/>
      <c r="AQ249" s="246"/>
      <c r="AR249" s="349" t="s">
        <v>374</v>
      </c>
      <c r="AS249" s="349"/>
      <c r="AT249" s="333" t="s">
        <v>373</v>
      </c>
      <c r="AU249" s="333"/>
      <c r="AV249" s="333"/>
    </row>
    <row r="250" spans="1:48" ht="9" customHeight="1" x14ac:dyDescent="0.3">
      <c r="A250" s="300"/>
      <c r="B250" s="300"/>
      <c r="C250" s="151"/>
      <c r="D250" s="151"/>
      <c r="E250" s="151"/>
      <c r="F250" s="209" t="s">
        <v>266</v>
      </c>
      <c r="G250" s="209"/>
      <c r="H250" s="209"/>
      <c r="I250" s="42">
        <v>1.95E-2</v>
      </c>
      <c r="J250" s="303">
        <v>1.6E-2</v>
      </c>
      <c r="K250" s="303"/>
      <c r="L250" s="303"/>
      <c r="M250" s="345" t="s">
        <v>408</v>
      </c>
      <c r="N250" s="345"/>
      <c r="O250" s="345"/>
      <c r="P250" s="345"/>
      <c r="Q250" s="345"/>
      <c r="R250" s="262">
        <v>0</v>
      </c>
      <c r="S250" s="262"/>
      <c r="T250" s="262"/>
      <c r="U250" s="262">
        <v>0</v>
      </c>
      <c r="V250" s="262"/>
      <c r="W250" s="262">
        <v>0</v>
      </c>
      <c r="X250" s="262"/>
      <c r="Y250" s="262"/>
      <c r="Z250" s="262"/>
      <c r="AA250" s="151"/>
      <c r="AB250" s="151"/>
      <c r="AC250" s="151"/>
      <c r="AD250" s="73" t="s">
        <v>266</v>
      </c>
      <c r="AE250" s="42">
        <v>1.7999999999999999E-2</v>
      </c>
      <c r="AF250" s="237">
        <v>0.02</v>
      </c>
      <c r="AG250" s="237"/>
      <c r="AH250" s="237"/>
      <c r="AI250" s="237"/>
      <c r="AJ250" s="237"/>
      <c r="AK250" s="237"/>
      <c r="AL250" s="246"/>
      <c r="AM250" s="246"/>
      <c r="AN250" s="312" t="s">
        <v>417</v>
      </c>
      <c r="AO250" s="312"/>
      <c r="AP250" s="312"/>
      <c r="AQ250" s="312"/>
      <c r="AR250" s="158">
        <v>2.1000000000000001E-2</v>
      </c>
      <c r="AS250" s="158"/>
      <c r="AT250" s="261">
        <v>2.1499999999999998E-2</v>
      </c>
      <c r="AU250" s="261"/>
      <c r="AV250" s="261"/>
    </row>
    <row r="251" spans="1:48" ht="9" customHeight="1" x14ac:dyDescent="0.3">
      <c r="A251" s="300"/>
      <c r="B251" s="300"/>
      <c r="C251" s="151"/>
      <c r="D251" s="151"/>
      <c r="E251" s="151"/>
      <c r="F251" s="209" t="s">
        <v>410</v>
      </c>
      <c r="G251" s="209"/>
      <c r="H251" s="209"/>
      <c r="I251" s="72" t="s">
        <v>312</v>
      </c>
      <c r="J251" s="307" t="s">
        <v>312</v>
      </c>
      <c r="K251" s="307"/>
      <c r="L251" s="307"/>
      <c r="M251" s="206" t="s">
        <v>410</v>
      </c>
      <c r="N251" s="206"/>
      <c r="O251" s="206"/>
      <c r="P251" s="206"/>
      <c r="Q251" s="206"/>
      <c r="R251" s="262">
        <v>1.95E-2</v>
      </c>
      <c r="S251" s="262"/>
      <c r="T251" s="262"/>
      <c r="U251" s="262">
        <v>2.1499999999999998E-2</v>
      </c>
      <c r="V251" s="262"/>
      <c r="W251" s="262">
        <v>2.2499999999999999E-2</v>
      </c>
      <c r="X251" s="262"/>
      <c r="Y251" s="262"/>
      <c r="Z251" s="262"/>
      <c r="AA251" s="151"/>
      <c r="AB251" s="151"/>
      <c r="AC251" s="151"/>
      <c r="AD251" s="73" t="s">
        <v>410</v>
      </c>
      <c r="AE251" s="42">
        <v>1.9E-2</v>
      </c>
      <c r="AF251" s="237">
        <v>2.1000000000000001E-2</v>
      </c>
      <c r="AG251" s="237"/>
      <c r="AH251" s="237"/>
      <c r="AI251" s="237"/>
      <c r="AJ251" s="237"/>
      <c r="AK251" s="237"/>
      <c r="AL251" s="246"/>
      <c r="AM251" s="246"/>
      <c r="AN251" s="312" t="s">
        <v>416</v>
      </c>
      <c r="AO251" s="312"/>
      <c r="AP251" s="312"/>
      <c r="AQ251" s="312"/>
      <c r="AR251" s="158">
        <v>0.02</v>
      </c>
      <c r="AS251" s="158"/>
      <c r="AT251" s="261">
        <v>2.0500000000000001E-2</v>
      </c>
      <c r="AU251" s="261"/>
      <c r="AV251" s="261"/>
    </row>
    <row r="252" spans="1:48" ht="9" customHeight="1" x14ac:dyDescent="0.3">
      <c r="A252" s="300"/>
      <c r="B252" s="300"/>
      <c r="C252" s="151"/>
      <c r="D252" s="151"/>
      <c r="E252" s="151"/>
      <c r="F252" s="209" t="s">
        <v>264</v>
      </c>
      <c r="G252" s="209"/>
      <c r="H252" s="209"/>
      <c r="I252" s="42">
        <v>2.3E-2</v>
      </c>
      <c r="J252" s="303">
        <v>0.02</v>
      </c>
      <c r="K252" s="303"/>
      <c r="L252" s="303"/>
      <c r="M252" s="345" t="s">
        <v>408</v>
      </c>
      <c r="N252" s="345"/>
      <c r="O252" s="345"/>
      <c r="P252" s="345"/>
      <c r="Q252" s="345"/>
      <c r="R252" s="262">
        <v>0</v>
      </c>
      <c r="S252" s="262"/>
      <c r="T252" s="262"/>
      <c r="U252" s="262">
        <v>0</v>
      </c>
      <c r="V252" s="262"/>
      <c r="W252" s="262">
        <v>0</v>
      </c>
      <c r="X252" s="262"/>
      <c r="Y252" s="262"/>
      <c r="Z252" s="262"/>
      <c r="AA252" s="151"/>
      <c r="AB252" s="151"/>
      <c r="AC252" s="151"/>
      <c r="AD252" s="73" t="s">
        <v>409</v>
      </c>
      <c r="AE252" s="42">
        <v>1.9E-2</v>
      </c>
      <c r="AF252" s="237">
        <v>2.1000000000000001E-2</v>
      </c>
      <c r="AG252" s="237"/>
      <c r="AH252" s="237"/>
      <c r="AI252" s="237"/>
      <c r="AJ252" s="237"/>
      <c r="AK252" s="237"/>
      <c r="AL252" s="246"/>
      <c r="AM252" s="246"/>
      <c r="AN252" s="312" t="s">
        <v>342</v>
      </c>
      <c r="AO252" s="312"/>
      <c r="AP252" s="312"/>
      <c r="AQ252" s="312"/>
      <c r="AR252" s="158">
        <v>1.2E-2</v>
      </c>
      <c r="AS252" s="158"/>
      <c r="AT252" s="261">
        <v>1.6E-2</v>
      </c>
      <c r="AU252" s="261"/>
      <c r="AV252" s="261"/>
    </row>
    <row r="253" spans="1:48" ht="9" customHeight="1" x14ac:dyDescent="0.3">
      <c r="A253" s="300"/>
      <c r="B253" s="300"/>
      <c r="C253" s="151"/>
      <c r="D253" s="151"/>
      <c r="E253" s="151"/>
      <c r="F253" s="209" t="s">
        <v>409</v>
      </c>
      <c r="G253" s="209"/>
      <c r="H253" s="209"/>
      <c r="I253" s="72" t="s">
        <v>312</v>
      </c>
      <c r="J253" s="307" t="s">
        <v>312</v>
      </c>
      <c r="K253" s="307"/>
      <c r="L253" s="307"/>
      <c r="M253" s="206" t="s">
        <v>264</v>
      </c>
      <c r="N253" s="206"/>
      <c r="O253" s="206"/>
      <c r="P253" s="206"/>
      <c r="Q253" s="206"/>
      <c r="R253" s="262">
        <v>1.95E-2</v>
      </c>
      <c r="S253" s="262"/>
      <c r="T253" s="262"/>
      <c r="U253" s="262">
        <v>2.1999999999999999E-2</v>
      </c>
      <c r="V253" s="262"/>
      <c r="W253" s="262">
        <v>2.3E-2</v>
      </c>
      <c r="X253" s="262"/>
      <c r="Y253" s="262"/>
      <c r="Z253" s="262"/>
      <c r="AA253" s="151"/>
      <c r="AB253" s="151"/>
      <c r="AC253" s="151"/>
      <c r="AD253" s="73" t="s">
        <v>331</v>
      </c>
      <c r="AE253" s="42">
        <v>1.7000000000000001E-2</v>
      </c>
      <c r="AF253" s="237">
        <v>1.9E-2</v>
      </c>
      <c r="AG253" s="237"/>
      <c r="AH253" s="237"/>
      <c r="AI253" s="237"/>
      <c r="AJ253" s="237"/>
      <c r="AK253" s="237"/>
      <c r="AL253" s="246"/>
      <c r="AM253" s="246"/>
      <c r="AN253" s="246"/>
      <c r="AO253" s="246"/>
      <c r="AP253" s="246"/>
      <c r="AQ253" s="246"/>
      <c r="AR253" s="246"/>
      <c r="AS253" s="246"/>
      <c r="AT253" s="246"/>
      <c r="AU253" s="246"/>
      <c r="AV253" s="246"/>
    </row>
    <row r="254" spans="1:48" ht="9" customHeight="1" x14ac:dyDescent="0.3">
      <c r="A254" s="300"/>
      <c r="B254" s="300"/>
      <c r="C254" s="151"/>
      <c r="D254" s="151"/>
      <c r="E254" s="151"/>
      <c r="F254" s="209" t="s">
        <v>262</v>
      </c>
      <c r="G254" s="209"/>
      <c r="H254" s="209"/>
      <c r="I254" s="42">
        <v>2.0500000000000001E-2</v>
      </c>
      <c r="J254" s="303">
        <v>1.7999999999999999E-2</v>
      </c>
      <c r="K254" s="303"/>
      <c r="L254" s="303"/>
      <c r="M254" s="345" t="s">
        <v>408</v>
      </c>
      <c r="N254" s="345"/>
      <c r="O254" s="345"/>
      <c r="P254" s="345"/>
      <c r="Q254" s="345"/>
      <c r="R254" s="262">
        <v>0</v>
      </c>
      <c r="S254" s="262"/>
      <c r="T254" s="262"/>
      <c r="U254" s="262">
        <v>0</v>
      </c>
      <c r="V254" s="262"/>
      <c r="W254" s="262">
        <v>0</v>
      </c>
      <c r="X254" s="262"/>
      <c r="Y254" s="262"/>
      <c r="Z254" s="262"/>
      <c r="AA254" s="151"/>
      <c r="AB254" s="151"/>
      <c r="AC254" s="151"/>
      <c r="AD254" s="59"/>
      <c r="AE254" s="59"/>
      <c r="AF254" s="151"/>
      <c r="AG254" s="151"/>
      <c r="AH254" s="151"/>
      <c r="AI254" s="151"/>
      <c r="AJ254" s="151"/>
      <c r="AK254" s="151"/>
      <c r="AL254" s="246"/>
      <c r="AM254" s="246"/>
      <c r="AN254" s="246"/>
      <c r="AO254" s="246"/>
      <c r="AP254" s="246"/>
      <c r="AQ254" s="246"/>
      <c r="AR254" s="246"/>
      <c r="AS254" s="246"/>
      <c r="AT254" s="246"/>
      <c r="AU254" s="246"/>
      <c r="AV254" s="246"/>
    </row>
    <row r="255" spans="1:48" ht="9" customHeight="1" x14ac:dyDescent="0.3">
      <c r="A255" s="300"/>
      <c r="B255" s="300"/>
      <c r="C255" s="151"/>
      <c r="D255" s="151"/>
      <c r="E255" s="151"/>
      <c r="F255" s="209" t="s">
        <v>415</v>
      </c>
      <c r="G255" s="209"/>
      <c r="H255" s="209"/>
      <c r="I255" s="72" t="s">
        <v>312</v>
      </c>
      <c r="J255" s="307" t="s">
        <v>312</v>
      </c>
      <c r="K255" s="307"/>
      <c r="L255" s="307"/>
      <c r="M255" s="206" t="s">
        <v>409</v>
      </c>
      <c r="N255" s="206"/>
      <c r="O255" s="206"/>
      <c r="P255" s="206"/>
      <c r="Q255" s="206"/>
      <c r="R255" s="262">
        <v>1.95E-2</v>
      </c>
      <c r="S255" s="262"/>
      <c r="T255" s="262"/>
      <c r="U255" s="262">
        <v>2.1999999999999999E-2</v>
      </c>
      <c r="V255" s="262"/>
      <c r="W255" s="262">
        <v>2.3E-2</v>
      </c>
      <c r="X255" s="262"/>
      <c r="Y255" s="262"/>
      <c r="Z255" s="262"/>
      <c r="AA255" s="151"/>
      <c r="AB255" s="151"/>
      <c r="AC255" s="151"/>
      <c r="AD255" s="59"/>
      <c r="AE255" s="59"/>
      <c r="AF255" s="151"/>
      <c r="AG255" s="151"/>
      <c r="AH255" s="151"/>
      <c r="AI255" s="151"/>
      <c r="AJ255" s="151"/>
      <c r="AK255" s="151"/>
      <c r="AL255" s="246"/>
      <c r="AM255" s="246"/>
      <c r="AN255" s="246"/>
      <c r="AO255" s="246"/>
      <c r="AP255" s="246"/>
      <c r="AQ255" s="246"/>
      <c r="AR255" s="246"/>
      <c r="AS255" s="246"/>
      <c r="AT255" s="246"/>
      <c r="AU255" s="246"/>
      <c r="AV255" s="246"/>
    </row>
    <row r="256" spans="1:48" ht="9" customHeight="1" x14ac:dyDescent="0.3">
      <c r="A256" s="300"/>
      <c r="B256" s="300"/>
      <c r="C256" s="151"/>
      <c r="D256" s="151"/>
      <c r="E256" s="151"/>
      <c r="F256" s="209" t="s">
        <v>331</v>
      </c>
      <c r="G256" s="209"/>
      <c r="H256" s="209"/>
      <c r="I256" s="72" t="s">
        <v>312</v>
      </c>
      <c r="J256" s="307" t="s">
        <v>312</v>
      </c>
      <c r="K256" s="307"/>
      <c r="L256" s="307"/>
      <c r="M256" s="345" t="s">
        <v>408</v>
      </c>
      <c r="N256" s="345"/>
      <c r="O256" s="345"/>
      <c r="P256" s="345"/>
      <c r="Q256" s="345"/>
      <c r="R256" s="262">
        <v>0</v>
      </c>
      <c r="S256" s="262"/>
      <c r="T256" s="262"/>
      <c r="U256" s="262">
        <v>0</v>
      </c>
      <c r="V256" s="262"/>
      <c r="W256" s="262">
        <v>0</v>
      </c>
      <c r="X256" s="262"/>
      <c r="Y256" s="262"/>
      <c r="Z256" s="262"/>
      <c r="AA256" s="151"/>
      <c r="AB256" s="151"/>
      <c r="AC256" s="151"/>
      <c r="AD256" s="59"/>
      <c r="AE256" s="59"/>
      <c r="AF256" s="151"/>
      <c r="AG256" s="151"/>
      <c r="AH256" s="151"/>
      <c r="AI256" s="151"/>
      <c r="AJ256" s="151"/>
      <c r="AK256" s="151"/>
      <c r="AL256" s="246"/>
      <c r="AM256" s="246"/>
      <c r="AN256" s="246"/>
      <c r="AO256" s="246"/>
      <c r="AP256" s="246"/>
      <c r="AQ256" s="246"/>
      <c r="AR256" s="246"/>
      <c r="AS256" s="246"/>
      <c r="AT256" s="246"/>
      <c r="AU256" s="246"/>
      <c r="AV256" s="246"/>
    </row>
    <row r="257" spans="1:49" ht="9" customHeight="1" x14ac:dyDescent="0.3">
      <c r="A257" s="300"/>
      <c r="B257" s="300"/>
      <c r="C257" s="151"/>
      <c r="D257" s="151"/>
      <c r="E257" s="151"/>
      <c r="F257" s="209" t="s">
        <v>261</v>
      </c>
      <c r="G257" s="209"/>
      <c r="H257" s="209"/>
      <c r="I257" s="42">
        <v>2.2499999999999999E-2</v>
      </c>
      <c r="J257" s="303">
        <v>0.02</v>
      </c>
      <c r="K257" s="303"/>
      <c r="L257" s="303"/>
      <c r="M257" s="206" t="s">
        <v>262</v>
      </c>
      <c r="N257" s="206"/>
      <c r="O257" s="206"/>
      <c r="P257" s="206"/>
      <c r="Q257" s="206"/>
      <c r="R257" s="262">
        <v>1.95E-2</v>
      </c>
      <c r="S257" s="262"/>
      <c r="T257" s="262"/>
      <c r="U257" s="262">
        <v>2.1999999999999999E-2</v>
      </c>
      <c r="V257" s="262"/>
      <c r="W257" s="262">
        <v>2.3E-2</v>
      </c>
      <c r="X257" s="262"/>
      <c r="Y257" s="262"/>
      <c r="Z257" s="262"/>
      <c r="AA257" s="151"/>
      <c r="AB257" s="151"/>
      <c r="AC257" s="151"/>
      <c r="AD257" s="59"/>
      <c r="AE257" s="59"/>
      <c r="AF257" s="151"/>
      <c r="AG257" s="151"/>
      <c r="AH257" s="151"/>
      <c r="AI257" s="151"/>
      <c r="AJ257" s="151"/>
      <c r="AK257" s="151"/>
      <c r="AL257" s="246"/>
      <c r="AM257" s="246"/>
      <c r="AN257" s="246"/>
      <c r="AO257" s="246"/>
      <c r="AP257" s="246"/>
      <c r="AQ257" s="246"/>
      <c r="AR257" s="246"/>
      <c r="AS257" s="246"/>
      <c r="AT257" s="246"/>
      <c r="AU257" s="246"/>
      <c r="AV257" s="246"/>
    </row>
    <row r="258" spans="1:49" ht="9.75" customHeight="1" x14ac:dyDescent="0.3">
      <c r="A258" s="302" t="s">
        <v>337</v>
      </c>
      <c r="B258" s="302"/>
      <c r="C258" s="151"/>
      <c r="D258" s="151"/>
      <c r="E258" s="151"/>
      <c r="F258" s="151"/>
      <c r="G258" s="151"/>
      <c r="H258" s="151"/>
      <c r="I258" s="59"/>
      <c r="J258" s="151"/>
      <c r="K258" s="151"/>
      <c r="L258" s="151"/>
      <c r="M258" s="345" t="s">
        <v>408</v>
      </c>
      <c r="N258" s="345"/>
      <c r="O258" s="345"/>
      <c r="P258" s="345"/>
      <c r="Q258" s="345"/>
      <c r="R258" s="262">
        <v>0</v>
      </c>
      <c r="S258" s="262"/>
      <c r="T258" s="262"/>
      <c r="U258" s="262">
        <v>0</v>
      </c>
      <c r="V258" s="262"/>
      <c r="W258" s="262">
        <v>0</v>
      </c>
      <c r="X258" s="262"/>
      <c r="Y258" s="262"/>
      <c r="Z258" s="262"/>
      <c r="AA258" s="151"/>
      <c r="AB258" s="151"/>
      <c r="AC258" s="151"/>
      <c r="AD258" s="59"/>
      <c r="AE258" s="59"/>
      <c r="AF258" s="151"/>
      <c r="AG258" s="151"/>
      <c r="AH258" s="151"/>
      <c r="AI258" s="151"/>
      <c r="AJ258" s="151"/>
      <c r="AK258" s="151"/>
      <c r="AL258" s="246"/>
      <c r="AM258" s="246"/>
      <c r="AN258" s="246"/>
      <c r="AO258" s="246"/>
      <c r="AP258" s="246"/>
      <c r="AQ258" s="246"/>
      <c r="AR258" s="246"/>
      <c r="AS258" s="246"/>
      <c r="AT258" s="246"/>
      <c r="AU258" s="246"/>
      <c r="AV258" s="246"/>
    </row>
    <row r="259" spans="1:49" ht="18" customHeight="1" x14ac:dyDescent="0.35">
      <c r="A259" s="302" t="s">
        <v>336</v>
      </c>
      <c r="B259" s="302"/>
      <c r="C259" s="347"/>
      <c r="D259" s="347"/>
      <c r="E259" s="347"/>
      <c r="F259" s="347"/>
      <c r="G259" s="347"/>
      <c r="H259" s="347"/>
      <c r="I259" s="71"/>
      <c r="J259" s="347"/>
      <c r="K259" s="347"/>
      <c r="L259" s="347"/>
      <c r="M259" s="348" t="s">
        <v>414</v>
      </c>
      <c r="N259" s="348"/>
      <c r="O259" s="348"/>
      <c r="P259" s="348"/>
      <c r="Q259" s="348"/>
      <c r="R259" s="348" t="s">
        <v>413</v>
      </c>
      <c r="S259" s="348"/>
      <c r="T259" s="348"/>
      <c r="U259" s="228" t="s">
        <v>412</v>
      </c>
      <c r="V259" s="228"/>
      <c r="W259" s="228" t="s">
        <v>411</v>
      </c>
      <c r="X259" s="228"/>
      <c r="Y259" s="228"/>
      <c r="Z259" s="228"/>
      <c r="AA259" s="347"/>
      <c r="AB259" s="347"/>
      <c r="AC259" s="347"/>
      <c r="AD259" s="71"/>
      <c r="AE259" s="71"/>
      <c r="AF259" s="347"/>
      <c r="AG259" s="347"/>
      <c r="AH259" s="347"/>
      <c r="AI259" s="347"/>
      <c r="AJ259" s="347"/>
      <c r="AK259" s="347"/>
      <c r="AL259" s="346"/>
      <c r="AM259" s="346"/>
      <c r="AN259" s="346"/>
      <c r="AO259" s="346"/>
      <c r="AP259" s="346"/>
      <c r="AQ259" s="346"/>
      <c r="AR259" s="346"/>
      <c r="AS259" s="346"/>
      <c r="AT259" s="346"/>
      <c r="AU259" s="346"/>
      <c r="AV259" s="346"/>
    </row>
    <row r="260" spans="1:49" ht="9" customHeight="1" x14ac:dyDescent="0.3">
      <c r="A260" s="300"/>
      <c r="B260" s="300"/>
      <c r="C260" s="151"/>
      <c r="D260" s="151"/>
      <c r="E260" s="151"/>
      <c r="F260" s="151"/>
      <c r="G260" s="151"/>
      <c r="H260" s="151"/>
      <c r="I260" s="59"/>
      <c r="J260" s="151"/>
      <c r="K260" s="151"/>
      <c r="L260" s="151"/>
      <c r="M260" s="345" t="s">
        <v>408</v>
      </c>
      <c r="N260" s="345"/>
      <c r="O260" s="345"/>
      <c r="P260" s="345"/>
      <c r="Q260" s="345"/>
      <c r="R260" s="262">
        <v>0</v>
      </c>
      <c r="S260" s="262"/>
      <c r="T260" s="262"/>
      <c r="U260" s="262">
        <v>0</v>
      </c>
      <c r="V260" s="262"/>
      <c r="W260" s="262">
        <v>0</v>
      </c>
      <c r="X260" s="262"/>
      <c r="Y260" s="262"/>
      <c r="Z260" s="262"/>
      <c r="AA260" s="151"/>
      <c r="AB260" s="151"/>
      <c r="AC260" s="151"/>
      <c r="AD260" s="59"/>
      <c r="AE260" s="59"/>
      <c r="AF260" s="151"/>
      <c r="AG260" s="151"/>
      <c r="AH260" s="151"/>
      <c r="AI260" s="151"/>
      <c r="AJ260" s="151"/>
      <c r="AK260" s="151"/>
      <c r="AL260" s="246"/>
      <c r="AM260" s="246"/>
      <c r="AN260" s="246"/>
      <c r="AO260" s="246"/>
      <c r="AP260" s="246"/>
      <c r="AQ260" s="246"/>
      <c r="AR260" s="246"/>
      <c r="AS260" s="246"/>
      <c r="AT260" s="246"/>
      <c r="AU260" s="246"/>
      <c r="AV260" s="246"/>
    </row>
    <row r="261" spans="1:49" ht="9" customHeight="1" x14ac:dyDescent="0.3">
      <c r="A261" s="300"/>
      <c r="B261" s="300"/>
      <c r="C261" s="151"/>
      <c r="D261" s="151"/>
      <c r="E261" s="151"/>
      <c r="F261" s="151"/>
      <c r="G261" s="151"/>
      <c r="H261" s="151"/>
      <c r="I261" s="59"/>
      <c r="J261" s="151"/>
      <c r="K261" s="151"/>
      <c r="L261" s="151"/>
      <c r="M261" s="206" t="s">
        <v>410</v>
      </c>
      <c r="N261" s="206"/>
      <c r="O261" s="206"/>
      <c r="P261" s="206"/>
      <c r="Q261" s="206"/>
      <c r="R261" s="262">
        <v>1.7000000000000001E-2</v>
      </c>
      <c r="S261" s="262"/>
      <c r="T261" s="262"/>
      <c r="U261" s="262">
        <v>1.95E-2</v>
      </c>
      <c r="V261" s="262"/>
      <c r="W261" s="262">
        <v>2.0500000000000001E-2</v>
      </c>
      <c r="X261" s="262"/>
      <c r="Y261" s="262"/>
      <c r="Z261" s="262"/>
      <c r="AA261" s="151"/>
      <c r="AB261" s="151"/>
      <c r="AC261" s="151"/>
      <c r="AD261" s="59"/>
      <c r="AE261" s="59"/>
      <c r="AF261" s="151"/>
      <c r="AG261" s="151"/>
      <c r="AH261" s="151"/>
      <c r="AI261" s="151"/>
      <c r="AJ261" s="151"/>
      <c r="AK261" s="151"/>
      <c r="AL261" s="246"/>
      <c r="AM261" s="246"/>
      <c r="AN261" s="246"/>
      <c r="AO261" s="246"/>
      <c r="AP261" s="246"/>
      <c r="AQ261" s="246"/>
      <c r="AR261" s="246"/>
      <c r="AS261" s="246"/>
      <c r="AT261" s="246"/>
      <c r="AU261" s="246"/>
      <c r="AV261" s="246"/>
    </row>
    <row r="262" spans="1:49" ht="9" customHeight="1" x14ac:dyDescent="0.3">
      <c r="A262" s="300"/>
      <c r="B262" s="300"/>
      <c r="C262" s="151"/>
      <c r="D262" s="151"/>
      <c r="E262" s="151"/>
      <c r="F262" s="151"/>
      <c r="G262" s="151"/>
      <c r="H262" s="151"/>
      <c r="I262" s="59"/>
      <c r="J262" s="151"/>
      <c r="K262" s="151"/>
      <c r="L262" s="151"/>
      <c r="M262" s="345" t="s">
        <v>408</v>
      </c>
      <c r="N262" s="345"/>
      <c r="O262" s="345"/>
      <c r="P262" s="345"/>
      <c r="Q262" s="345"/>
      <c r="R262" s="246"/>
      <c r="S262" s="246"/>
      <c r="T262" s="246"/>
      <c r="U262" s="262">
        <v>0</v>
      </c>
      <c r="V262" s="262"/>
      <c r="W262" s="262">
        <v>0</v>
      </c>
      <c r="X262" s="262"/>
      <c r="Y262" s="262"/>
      <c r="Z262" s="262"/>
      <c r="AA262" s="151"/>
      <c r="AB262" s="151"/>
      <c r="AC262" s="151"/>
      <c r="AD262" s="59"/>
      <c r="AE262" s="59"/>
      <c r="AF262" s="151"/>
      <c r="AG262" s="151"/>
      <c r="AH262" s="151"/>
      <c r="AI262" s="151"/>
      <c r="AJ262" s="151"/>
      <c r="AK262" s="151"/>
      <c r="AL262" s="246"/>
      <c r="AM262" s="246"/>
      <c r="AN262" s="246"/>
      <c r="AO262" s="246"/>
      <c r="AP262" s="246"/>
      <c r="AQ262" s="246"/>
      <c r="AR262" s="246"/>
      <c r="AS262" s="246"/>
      <c r="AT262" s="246"/>
      <c r="AU262" s="246"/>
      <c r="AV262" s="246"/>
    </row>
    <row r="263" spans="1:49" ht="9" customHeight="1" x14ac:dyDescent="0.3">
      <c r="A263" s="300"/>
      <c r="B263" s="300"/>
      <c r="C263" s="151"/>
      <c r="D263" s="151"/>
      <c r="E263" s="151"/>
      <c r="F263" s="151"/>
      <c r="G263" s="151"/>
      <c r="H263" s="151"/>
      <c r="I263" s="59"/>
      <c r="J263" s="151"/>
      <c r="K263" s="151"/>
      <c r="L263" s="151"/>
      <c r="M263" s="206" t="s">
        <v>264</v>
      </c>
      <c r="N263" s="206"/>
      <c r="O263" s="206"/>
      <c r="P263" s="206"/>
      <c r="Q263" s="206"/>
      <c r="R263" s="262">
        <v>1.7500000000000002E-2</v>
      </c>
      <c r="S263" s="262"/>
      <c r="T263" s="262"/>
      <c r="U263" s="262">
        <v>0.02</v>
      </c>
      <c r="V263" s="262"/>
      <c r="W263" s="262">
        <v>2.1000000000000001E-2</v>
      </c>
      <c r="X263" s="262"/>
      <c r="Y263" s="262"/>
      <c r="Z263" s="262"/>
      <c r="AA263" s="151"/>
      <c r="AB263" s="151"/>
      <c r="AC263" s="151"/>
      <c r="AD263" s="59"/>
      <c r="AE263" s="59"/>
      <c r="AF263" s="151"/>
      <c r="AG263" s="151"/>
      <c r="AH263" s="151"/>
      <c r="AI263" s="151"/>
      <c r="AJ263" s="151"/>
      <c r="AK263" s="151"/>
      <c r="AL263" s="246"/>
      <c r="AM263" s="246"/>
      <c r="AN263" s="246"/>
      <c r="AO263" s="246"/>
      <c r="AP263" s="246"/>
      <c r="AQ263" s="246"/>
      <c r="AR263" s="246"/>
      <c r="AS263" s="246"/>
      <c r="AT263" s="246"/>
      <c r="AU263" s="246"/>
      <c r="AV263" s="246"/>
    </row>
    <row r="264" spans="1:49" ht="9" customHeight="1" x14ac:dyDescent="0.3">
      <c r="A264" s="300"/>
      <c r="B264" s="300"/>
      <c r="C264" s="151"/>
      <c r="D264" s="151"/>
      <c r="E264" s="151"/>
      <c r="F264" s="151"/>
      <c r="G264" s="151"/>
      <c r="H264" s="151"/>
      <c r="I264" s="59"/>
      <c r="J264" s="151"/>
      <c r="K264" s="151"/>
      <c r="L264" s="151"/>
      <c r="M264" s="345" t="s">
        <v>408</v>
      </c>
      <c r="N264" s="345"/>
      <c r="O264" s="345"/>
      <c r="P264" s="345"/>
      <c r="Q264" s="345"/>
      <c r="R264" s="262">
        <v>0</v>
      </c>
      <c r="S264" s="262"/>
      <c r="T264" s="262"/>
      <c r="U264" s="262">
        <v>0</v>
      </c>
      <c r="V264" s="262"/>
      <c r="W264" s="262">
        <v>0</v>
      </c>
      <c r="X264" s="262"/>
      <c r="Y264" s="262"/>
      <c r="Z264" s="262"/>
      <c r="AA264" s="151"/>
      <c r="AB264" s="151"/>
      <c r="AC264" s="151"/>
      <c r="AD264" s="59"/>
      <c r="AE264" s="59"/>
      <c r="AF264" s="151"/>
      <c r="AG264" s="151"/>
      <c r="AH264" s="151"/>
      <c r="AI264" s="151"/>
      <c r="AJ264" s="151"/>
      <c r="AK264" s="151"/>
      <c r="AL264" s="246"/>
      <c r="AM264" s="246"/>
      <c r="AN264" s="246"/>
      <c r="AO264" s="246"/>
      <c r="AP264" s="246"/>
      <c r="AQ264" s="246"/>
      <c r="AR264" s="246"/>
      <c r="AS264" s="246"/>
      <c r="AT264" s="246"/>
      <c r="AU264" s="246"/>
      <c r="AV264" s="246"/>
    </row>
    <row r="265" spans="1:49" ht="9" customHeight="1" x14ac:dyDescent="0.3">
      <c r="A265" s="300"/>
      <c r="B265" s="300"/>
      <c r="C265" s="151"/>
      <c r="D265" s="151"/>
      <c r="E265" s="151"/>
      <c r="F265" s="151"/>
      <c r="G265" s="151"/>
      <c r="H265" s="151"/>
      <c r="I265" s="59"/>
      <c r="J265" s="151"/>
      <c r="K265" s="151"/>
      <c r="L265" s="151"/>
      <c r="M265" s="206" t="s">
        <v>409</v>
      </c>
      <c r="N265" s="206"/>
      <c r="O265" s="206"/>
      <c r="P265" s="206"/>
      <c r="Q265" s="206"/>
      <c r="R265" s="262">
        <v>1.7500000000000002E-2</v>
      </c>
      <c r="S265" s="262"/>
      <c r="T265" s="262"/>
      <c r="U265" s="262">
        <v>0.02</v>
      </c>
      <c r="V265" s="262"/>
      <c r="W265" s="262">
        <v>2.1000000000000001E-2</v>
      </c>
      <c r="X265" s="262"/>
      <c r="Y265" s="262"/>
      <c r="Z265" s="262"/>
      <c r="AA265" s="151"/>
      <c r="AB265" s="151"/>
      <c r="AC265" s="151"/>
      <c r="AD265" s="59"/>
      <c r="AE265" s="59"/>
      <c r="AF265" s="151"/>
      <c r="AG265" s="151"/>
      <c r="AH265" s="151"/>
      <c r="AI265" s="151"/>
      <c r="AJ265" s="151"/>
      <c r="AK265" s="151"/>
      <c r="AL265" s="246"/>
      <c r="AM265" s="246"/>
      <c r="AN265" s="246"/>
      <c r="AO265" s="246"/>
      <c r="AP265" s="246"/>
      <c r="AQ265" s="246"/>
      <c r="AR265" s="246"/>
      <c r="AS265" s="246"/>
      <c r="AT265" s="246"/>
      <c r="AU265" s="246"/>
      <c r="AV265" s="246"/>
    </row>
    <row r="266" spans="1:49" ht="9" customHeight="1" x14ac:dyDescent="0.3">
      <c r="A266" s="300"/>
      <c r="B266" s="300"/>
      <c r="C266" s="151"/>
      <c r="D266" s="151"/>
      <c r="E266" s="151"/>
      <c r="F266" s="151"/>
      <c r="G266" s="151"/>
      <c r="H266" s="151"/>
      <c r="I266" s="59"/>
      <c r="J266" s="151"/>
      <c r="K266" s="151"/>
      <c r="L266" s="151"/>
      <c r="M266" s="345" t="s">
        <v>408</v>
      </c>
      <c r="N266" s="345"/>
      <c r="O266" s="345"/>
      <c r="P266" s="345"/>
      <c r="Q266" s="345"/>
      <c r="R266" s="262">
        <v>0</v>
      </c>
      <c r="S266" s="262"/>
      <c r="T266" s="262"/>
      <c r="U266" s="262">
        <v>0</v>
      </c>
      <c r="V266" s="262"/>
      <c r="W266" s="262">
        <v>0</v>
      </c>
      <c r="X266" s="262"/>
      <c r="Y266" s="262"/>
      <c r="Z266" s="262"/>
      <c r="AA266" s="151"/>
      <c r="AB266" s="151"/>
      <c r="AC266" s="151"/>
      <c r="AD266" s="59"/>
      <c r="AE266" s="59"/>
      <c r="AF266" s="151"/>
      <c r="AG266" s="151"/>
      <c r="AH266" s="151"/>
      <c r="AI266" s="151"/>
      <c r="AJ266" s="151"/>
      <c r="AK266" s="151"/>
      <c r="AL266" s="246"/>
      <c r="AM266" s="246"/>
      <c r="AN266" s="246"/>
      <c r="AO266" s="246"/>
      <c r="AP266" s="246"/>
      <c r="AQ266" s="246"/>
      <c r="AR266" s="246"/>
      <c r="AS266" s="246"/>
      <c r="AT266" s="246"/>
      <c r="AU266" s="246"/>
      <c r="AV266" s="246"/>
    </row>
    <row r="267" spans="1:49" ht="9" customHeight="1" x14ac:dyDescent="0.3">
      <c r="A267" s="300"/>
      <c r="B267" s="300"/>
      <c r="C267" s="151"/>
      <c r="D267" s="151"/>
      <c r="E267" s="151"/>
      <c r="F267" s="151"/>
      <c r="G267" s="151"/>
      <c r="H267" s="151"/>
      <c r="I267" s="59"/>
      <c r="J267" s="151"/>
      <c r="K267" s="151"/>
      <c r="L267" s="151"/>
      <c r="M267" s="206" t="s">
        <v>262</v>
      </c>
      <c r="N267" s="206"/>
      <c r="O267" s="206"/>
      <c r="P267" s="206"/>
      <c r="Q267" s="206"/>
      <c r="R267" s="262">
        <v>1.7500000000000002E-2</v>
      </c>
      <c r="S267" s="262"/>
      <c r="T267" s="262"/>
      <c r="U267" s="262">
        <v>0.02</v>
      </c>
      <c r="V267" s="262"/>
      <c r="W267" s="262">
        <v>2.1000000000000001E-2</v>
      </c>
      <c r="X267" s="262"/>
      <c r="Y267" s="262"/>
      <c r="Z267" s="262"/>
      <c r="AA267" s="151"/>
      <c r="AB267" s="151"/>
      <c r="AC267" s="151"/>
      <c r="AD267" s="59"/>
      <c r="AE267" s="59"/>
      <c r="AF267" s="151"/>
      <c r="AG267" s="151"/>
      <c r="AH267" s="151"/>
      <c r="AI267" s="151"/>
      <c r="AJ267" s="151"/>
      <c r="AK267" s="151"/>
      <c r="AL267" s="246"/>
      <c r="AM267" s="246"/>
      <c r="AN267" s="246"/>
      <c r="AO267" s="246"/>
      <c r="AP267" s="246"/>
      <c r="AQ267" s="246"/>
      <c r="AR267" s="246"/>
      <c r="AS267" s="246"/>
      <c r="AT267" s="246"/>
      <c r="AU267" s="246"/>
      <c r="AV267" s="246"/>
    </row>
    <row r="268" spans="1:49" ht="9" customHeight="1" x14ac:dyDescent="0.35">
      <c r="A268" s="288" t="s">
        <v>330</v>
      </c>
      <c r="B268" s="288"/>
      <c r="C268" s="288"/>
      <c r="D268" s="288"/>
      <c r="E268" s="288"/>
      <c r="F268" s="288"/>
      <c r="G268" s="288"/>
      <c r="H268" s="288"/>
      <c r="I268" s="288"/>
      <c r="J268" s="288"/>
      <c r="K268" s="288"/>
      <c r="L268" s="288"/>
      <c r="M268" s="338" t="s">
        <v>407</v>
      </c>
      <c r="N268" s="338"/>
      <c r="O268" s="338"/>
      <c r="P268" s="338"/>
      <c r="Q268" s="338"/>
      <c r="R268" s="338"/>
      <c r="S268" s="338"/>
      <c r="T268" s="338"/>
      <c r="U268" s="136" t="s">
        <v>406</v>
      </c>
      <c r="V268" s="136"/>
      <c r="W268" s="136"/>
      <c r="X268" s="136"/>
      <c r="Y268" s="136"/>
      <c r="Z268" s="136"/>
      <c r="AA268" s="169" t="s">
        <v>405</v>
      </c>
      <c r="AB268" s="169"/>
      <c r="AC268" s="169"/>
      <c r="AD268" s="169"/>
      <c r="AE268" s="169"/>
      <c r="AF268" s="169"/>
      <c r="AG268" s="169"/>
      <c r="AH268" s="169"/>
      <c r="AI268" s="169"/>
      <c r="AJ268" s="169"/>
      <c r="AK268" s="169"/>
      <c r="AL268" s="136" t="s">
        <v>404</v>
      </c>
      <c r="AM268" s="136"/>
      <c r="AN268" s="136"/>
      <c r="AO268" s="136"/>
      <c r="AP268" s="136"/>
      <c r="AQ268" s="136"/>
      <c r="AR268" s="136"/>
      <c r="AS268" s="136"/>
      <c r="AT268" s="136"/>
      <c r="AU268" s="136"/>
      <c r="AV268" s="136"/>
    </row>
    <row r="269" spans="1:49" ht="9.75" customHeight="1" x14ac:dyDescent="0.35">
      <c r="A269" s="292" t="s">
        <v>403</v>
      </c>
      <c r="B269" s="292"/>
      <c r="C269" s="292"/>
      <c r="D269" s="292"/>
      <c r="E269" s="292"/>
      <c r="F269" s="292"/>
      <c r="G269" s="292"/>
      <c r="H269" s="292"/>
      <c r="I269" s="292"/>
      <c r="J269" s="292"/>
      <c r="K269" s="292"/>
      <c r="L269" s="292"/>
      <c r="M269" s="133" t="s">
        <v>402</v>
      </c>
      <c r="N269" s="133"/>
      <c r="O269" s="133"/>
      <c r="P269" s="133"/>
      <c r="Q269" s="133"/>
      <c r="R269" s="133"/>
      <c r="S269" s="133"/>
      <c r="T269" s="133"/>
      <c r="U269" s="293" t="s">
        <v>401</v>
      </c>
      <c r="V269" s="293"/>
      <c r="W269" s="293"/>
      <c r="X269" s="293"/>
      <c r="Y269" s="293"/>
      <c r="Z269" s="293"/>
      <c r="AA269" s="139" t="s">
        <v>400</v>
      </c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3" t="s">
        <v>399</v>
      </c>
      <c r="AM269" s="133"/>
      <c r="AN269" s="133"/>
      <c r="AO269" s="133"/>
      <c r="AP269" s="133"/>
      <c r="AQ269" s="133"/>
      <c r="AR269" s="133"/>
      <c r="AS269" s="133"/>
      <c r="AT269" s="133"/>
      <c r="AU269" s="133"/>
      <c r="AV269" s="133"/>
    </row>
    <row r="270" spans="1:49" ht="12.65" customHeight="1" x14ac:dyDescent="0.35">
      <c r="A270" s="335" t="s">
        <v>279</v>
      </c>
      <c r="B270" s="335"/>
      <c r="C270" s="335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35"/>
      <c r="P270" s="335"/>
      <c r="Q270" s="335"/>
      <c r="R270" s="335"/>
      <c r="S270" s="335"/>
      <c r="T270" s="335"/>
      <c r="U270" s="335"/>
      <c r="V270" s="335"/>
      <c r="W270" s="335"/>
      <c r="X270" s="335"/>
      <c r="Y270" s="335"/>
      <c r="Z270" s="335"/>
      <c r="AA270" s="335"/>
      <c r="AB270" s="335"/>
      <c r="AC270" s="335"/>
      <c r="AD270" s="335"/>
      <c r="AE270" s="335"/>
      <c r="AF270" s="335"/>
      <c r="AG270" s="335"/>
      <c r="AH270" s="335"/>
      <c r="AI270" s="335"/>
      <c r="AJ270" s="335"/>
      <c r="AK270" s="335"/>
      <c r="AL270" s="335"/>
      <c r="AM270" s="335"/>
      <c r="AN270" s="335"/>
      <c r="AO270" s="335"/>
      <c r="AP270" s="335"/>
      <c r="AQ270" s="335"/>
      <c r="AR270" s="335"/>
      <c r="AS270" s="335"/>
      <c r="AT270" s="335"/>
      <c r="AU270" s="335"/>
      <c r="AV270" s="335"/>
      <c r="AW270" s="335"/>
    </row>
    <row r="271" spans="1:49" ht="9" customHeight="1" x14ac:dyDescent="0.35">
      <c r="A271" s="337" t="s">
        <v>398</v>
      </c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136" t="s">
        <v>397</v>
      </c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69" t="s">
        <v>396</v>
      </c>
      <c r="AC271" s="169"/>
      <c r="AD271" s="169"/>
      <c r="AE271" s="169"/>
      <c r="AF271" s="169"/>
      <c r="AG271" s="169"/>
      <c r="AH271" s="169"/>
      <c r="AI271" s="169"/>
      <c r="AJ271" s="169"/>
      <c r="AK271" s="338" t="s">
        <v>324</v>
      </c>
      <c r="AL271" s="338"/>
      <c r="AM271" s="338"/>
      <c r="AN271" s="338"/>
      <c r="AO271" s="338"/>
      <c r="AP271" s="338"/>
      <c r="AQ271" s="338"/>
      <c r="AR271" s="338"/>
      <c r="AS271" s="338"/>
      <c r="AT271" s="338"/>
      <c r="AU271" s="338"/>
      <c r="AV271" s="338"/>
    </row>
    <row r="272" spans="1:49" ht="9.75" customHeight="1" x14ac:dyDescent="0.3">
      <c r="A272" s="269" t="s">
        <v>321</v>
      </c>
      <c r="B272" s="269"/>
      <c r="C272" s="269"/>
      <c r="D272" s="269"/>
      <c r="E272" s="269"/>
      <c r="F272" s="269"/>
      <c r="G272" s="269"/>
      <c r="H272" s="269"/>
      <c r="I272" s="269"/>
      <c r="J272" s="269"/>
      <c r="K272" s="269"/>
      <c r="L272" s="269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  <c r="AA272" s="117"/>
      <c r="AB272" s="114" t="s">
        <v>248</v>
      </c>
      <c r="AC272" s="114"/>
      <c r="AD272" s="114"/>
      <c r="AE272" s="114"/>
      <c r="AF272" s="114"/>
      <c r="AG272" s="114"/>
      <c r="AH272" s="114"/>
      <c r="AI272" s="114"/>
      <c r="AJ272" s="114"/>
      <c r="AK272" s="331" t="s">
        <v>248</v>
      </c>
      <c r="AL272" s="331"/>
      <c r="AM272" s="331"/>
      <c r="AN272" s="331"/>
      <c r="AO272" s="331"/>
      <c r="AP272" s="331"/>
      <c r="AQ272" s="331"/>
      <c r="AR272" s="331"/>
      <c r="AS272" s="331"/>
      <c r="AT272" s="331"/>
      <c r="AU272" s="331"/>
      <c r="AV272" s="331"/>
    </row>
    <row r="273" spans="1:48" ht="18.75" customHeight="1" x14ac:dyDescent="0.35">
      <c r="A273" s="292" t="s">
        <v>395</v>
      </c>
      <c r="B273" s="292"/>
      <c r="C273" s="292"/>
      <c r="D273" s="292"/>
      <c r="E273" s="292"/>
      <c r="F273" s="292"/>
      <c r="G273" s="292"/>
      <c r="H273" s="292"/>
      <c r="I273" s="292"/>
      <c r="J273" s="292"/>
      <c r="K273" s="292"/>
      <c r="L273" s="292"/>
      <c r="M273" s="342" t="s">
        <v>394</v>
      </c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42"/>
      <c r="Z273" s="342"/>
      <c r="AA273" s="342"/>
      <c r="AB273" s="343" t="s">
        <v>393</v>
      </c>
      <c r="AC273" s="343"/>
      <c r="AD273" s="343"/>
      <c r="AE273" s="343"/>
      <c r="AF273" s="343"/>
      <c r="AG273" s="343"/>
      <c r="AH273" s="343"/>
      <c r="AI273" s="343"/>
      <c r="AJ273" s="343"/>
      <c r="AK273" s="344" t="s">
        <v>392</v>
      </c>
      <c r="AL273" s="344"/>
      <c r="AM273" s="344"/>
      <c r="AN273" s="344"/>
      <c r="AO273" s="344"/>
      <c r="AP273" s="344"/>
      <c r="AQ273" s="344"/>
      <c r="AR273" s="344"/>
      <c r="AS273" s="344"/>
      <c r="AT273" s="344"/>
      <c r="AU273" s="344"/>
      <c r="AV273" s="344"/>
    </row>
    <row r="274" spans="1:48" ht="25.4" customHeight="1" x14ac:dyDescent="0.35">
      <c r="A274" s="339" t="s">
        <v>391</v>
      </c>
      <c r="B274" s="339"/>
      <c r="C274" s="339"/>
      <c r="D274" s="339"/>
      <c r="E274" s="339"/>
      <c r="F274" s="339"/>
      <c r="G274" s="339"/>
      <c r="H274" s="339"/>
      <c r="I274" s="339"/>
      <c r="J274" s="339"/>
      <c r="K274" s="339"/>
      <c r="L274" s="339"/>
      <c r="M274" s="340" t="s">
        <v>390</v>
      </c>
      <c r="N274" s="340"/>
      <c r="O274" s="340"/>
      <c r="P274" s="340"/>
      <c r="Q274" s="340"/>
      <c r="R274" s="340"/>
      <c r="S274" s="340"/>
      <c r="T274" s="340"/>
      <c r="U274" s="340"/>
      <c r="V274" s="340"/>
      <c r="W274" s="340"/>
      <c r="X274" s="340"/>
      <c r="Y274" s="340"/>
      <c r="Z274" s="340"/>
      <c r="AA274" s="340"/>
      <c r="AB274" s="169" t="s">
        <v>389</v>
      </c>
      <c r="AC274" s="169"/>
      <c r="AD274" s="169"/>
      <c r="AE274" s="169"/>
      <c r="AF274" s="169"/>
      <c r="AG274" s="169"/>
      <c r="AH274" s="169"/>
      <c r="AI274" s="169"/>
      <c r="AJ274" s="169"/>
      <c r="AK274" s="341" t="s">
        <v>388</v>
      </c>
      <c r="AL274" s="341"/>
      <c r="AM274" s="341"/>
      <c r="AN274" s="341"/>
      <c r="AO274" s="341"/>
      <c r="AP274" s="341"/>
      <c r="AQ274" s="341"/>
      <c r="AR274" s="341"/>
      <c r="AS274" s="341"/>
      <c r="AT274" s="341"/>
      <c r="AU274" s="341"/>
      <c r="AV274" s="341"/>
    </row>
    <row r="275" spans="1:48" ht="9.75" customHeight="1" x14ac:dyDescent="0.35">
      <c r="A275" s="269" t="s">
        <v>387</v>
      </c>
      <c r="B275" s="269"/>
      <c r="C275" s="269"/>
      <c r="D275" s="269"/>
      <c r="E275" s="269"/>
      <c r="F275" s="269"/>
      <c r="G275" s="269"/>
      <c r="H275" s="269"/>
      <c r="I275" s="269"/>
      <c r="J275" s="269"/>
      <c r="K275" s="269"/>
      <c r="L275" s="269"/>
      <c r="M275" s="203" t="s">
        <v>386</v>
      </c>
      <c r="N275" s="203"/>
      <c r="O275" s="203"/>
      <c r="P275" s="203"/>
      <c r="Q275" s="203"/>
      <c r="R275" s="203"/>
      <c r="S275" s="203"/>
      <c r="T275" s="203"/>
      <c r="U275" s="203"/>
      <c r="V275" s="203"/>
      <c r="W275" s="203"/>
      <c r="X275" s="203"/>
      <c r="Y275" s="203"/>
      <c r="Z275" s="203"/>
      <c r="AA275" s="203"/>
      <c r="AB275" s="114" t="s">
        <v>230</v>
      </c>
      <c r="AC275" s="114"/>
      <c r="AD275" s="114"/>
      <c r="AE275" s="114"/>
      <c r="AF275" s="114"/>
      <c r="AG275" s="114"/>
      <c r="AH275" s="114"/>
      <c r="AI275" s="114"/>
      <c r="AJ275" s="114"/>
      <c r="AK275" s="331" t="s">
        <v>230</v>
      </c>
      <c r="AL275" s="331"/>
      <c r="AM275" s="331"/>
      <c r="AN275" s="331"/>
      <c r="AO275" s="331"/>
      <c r="AP275" s="331"/>
      <c r="AQ275" s="331"/>
      <c r="AR275" s="331"/>
      <c r="AS275" s="331"/>
      <c r="AT275" s="331"/>
      <c r="AU275" s="331"/>
      <c r="AV275" s="331"/>
    </row>
    <row r="276" spans="1:48" ht="9.75" customHeight="1" x14ac:dyDescent="0.35">
      <c r="A276" s="292" t="s">
        <v>385</v>
      </c>
      <c r="B276" s="292"/>
      <c r="C276" s="292"/>
      <c r="D276" s="292"/>
      <c r="E276" s="292"/>
      <c r="F276" s="292"/>
      <c r="G276" s="292"/>
      <c r="H276" s="292"/>
      <c r="I276" s="292"/>
      <c r="J276" s="292"/>
      <c r="K276" s="292"/>
      <c r="L276" s="292"/>
      <c r="M276" s="133" t="s">
        <v>384</v>
      </c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139" t="s">
        <v>383</v>
      </c>
      <c r="AC276" s="139"/>
      <c r="AD276" s="139"/>
      <c r="AE276" s="139"/>
      <c r="AF276" s="139"/>
      <c r="AG276" s="139"/>
      <c r="AH276" s="139"/>
      <c r="AI276" s="139"/>
      <c r="AJ276" s="139"/>
      <c r="AK276" s="336" t="s">
        <v>382</v>
      </c>
      <c r="AL276" s="336"/>
      <c r="AM276" s="336"/>
      <c r="AN276" s="336"/>
      <c r="AO276" s="336"/>
      <c r="AP276" s="336"/>
      <c r="AQ276" s="336"/>
      <c r="AR276" s="336"/>
      <c r="AS276" s="336"/>
      <c r="AT276" s="336"/>
      <c r="AU276" s="336"/>
      <c r="AV276" s="336"/>
    </row>
    <row r="277" spans="1:48" ht="9" customHeight="1" x14ac:dyDescent="0.35">
      <c r="A277" s="337" t="s">
        <v>381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136" t="s">
        <v>380</v>
      </c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69" t="s">
        <v>380</v>
      </c>
      <c r="AC277" s="169"/>
      <c r="AD277" s="169"/>
      <c r="AE277" s="169"/>
      <c r="AF277" s="169"/>
      <c r="AG277" s="169"/>
      <c r="AH277" s="169"/>
      <c r="AI277" s="169"/>
      <c r="AJ277" s="169"/>
      <c r="AK277" s="338" t="s">
        <v>379</v>
      </c>
      <c r="AL277" s="338"/>
      <c r="AM277" s="338"/>
      <c r="AN277" s="338"/>
      <c r="AO277" s="338"/>
      <c r="AP277" s="338"/>
      <c r="AQ277" s="338"/>
      <c r="AR277" s="338"/>
      <c r="AS277" s="338"/>
      <c r="AT277" s="338"/>
      <c r="AU277" s="338"/>
      <c r="AV277" s="338"/>
    </row>
    <row r="278" spans="1:48" ht="16.75" customHeight="1" x14ac:dyDescent="0.35">
      <c r="A278" s="269" t="s">
        <v>378</v>
      </c>
      <c r="B278" s="269"/>
      <c r="C278" s="269"/>
      <c r="D278" s="269"/>
      <c r="E278" s="269"/>
      <c r="F278" s="269"/>
      <c r="G278" s="269"/>
      <c r="H278" s="269"/>
      <c r="I278" s="269"/>
      <c r="J278" s="269"/>
      <c r="K278" s="269"/>
      <c r="L278" s="269"/>
      <c r="M278" s="203" t="s">
        <v>222</v>
      </c>
      <c r="N278" s="203"/>
      <c r="O278" s="203"/>
      <c r="P278" s="203"/>
      <c r="Q278" s="203"/>
      <c r="R278" s="203"/>
      <c r="S278" s="203"/>
      <c r="T278" s="203"/>
      <c r="U278" s="203"/>
      <c r="V278" s="203"/>
      <c r="W278" s="203"/>
      <c r="X278" s="203"/>
      <c r="Y278" s="203"/>
      <c r="Z278" s="203"/>
      <c r="AA278" s="203"/>
      <c r="AB278" s="114" t="s">
        <v>222</v>
      </c>
      <c r="AC278" s="114"/>
      <c r="AD278" s="114"/>
      <c r="AE278" s="114"/>
      <c r="AF278" s="114"/>
      <c r="AG278" s="114"/>
      <c r="AH278" s="114"/>
      <c r="AI278" s="114"/>
      <c r="AJ278" s="114"/>
      <c r="AK278" s="331" t="s">
        <v>222</v>
      </c>
      <c r="AL278" s="331"/>
      <c r="AM278" s="331"/>
      <c r="AN278" s="331"/>
      <c r="AO278" s="331"/>
      <c r="AP278" s="331"/>
      <c r="AQ278" s="331"/>
      <c r="AR278" s="331"/>
      <c r="AS278" s="331"/>
      <c r="AT278" s="331"/>
      <c r="AU278" s="331"/>
      <c r="AV278" s="331"/>
    </row>
    <row r="279" spans="1:48" ht="9.75" customHeight="1" x14ac:dyDescent="0.35">
      <c r="A279" s="269" t="s">
        <v>377</v>
      </c>
      <c r="B279" s="269"/>
      <c r="C279" s="269"/>
      <c r="D279" s="269"/>
      <c r="E279" s="269"/>
      <c r="F279" s="269"/>
      <c r="G279" s="269"/>
      <c r="H279" s="269"/>
      <c r="I279" s="269"/>
      <c r="J279" s="269"/>
      <c r="K279" s="269"/>
      <c r="L279" s="269"/>
      <c r="M279" s="203" t="s">
        <v>220</v>
      </c>
      <c r="N279" s="203"/>
      <c r="O279" s="203"/>
      <c r="P279" s="203"/>
      <c r="Q279" s="203"/>
      <c r="R279" s="203"/>
      <c r="S279" s="203"/>
      <c r="T279" s="203"/>
      <c r="U279" s="203"/>
      <c r="V279" s="203"/>
      <c r="W279" s="203"/>
      <c r="X279" s="203"/>
      <c r="Y279" s="203"/>
      <c r="Z279" s="203"/>
      <c r="AA279" s="203"/>
      <c r="AB279" s="114" t="s">
        <v>220</v>
      </c>
      <c r="AC279" s="114"/>
      <c r="AD279" s="114"/>
      <c r="AE279" s="114"/>
      <c r="AF279" s="114"/>
      <c r="AG279" s="114"/>
      <c r="AH279" s="114"/>
      <c r="AI279" s="114"/>
      <c r="AJ279" s="114"/>
      <c r="AK279" s="331" t="s">
        <v>305</v>
      </c>
      <c r="AL279" s="331"/>
      <c r="AM279" s="331"/>
      <c r="AN279" s="331"/>
      <c r="AO279" s="331"/>
      <c r="AP279" s="331"/>
      <c r="AQ279" s="331"/>
      <c r="AR279" s="331"/>
      <c r="AS279" s="331"/>
      <c r="AT279" s="331"/>
      <c r="AU279" s="331"/>
      <c r="AV279" s="331"/>
    </row>
    <row r="280" spans="1:48" ht="16.75" customHeight="1" x14ac:dyDescent="0.35">
      <c r="A280" s="332" t="s">
        <v>219</v>
      </c>
      <c r="B280" s="332"/>
      <c r="C280" s="332"/>
      <c r="D280" s="332"/>
      <c r="E280" s="332"/>
      <c r="F280" s="332"/>
      <c r="G280" s="332"/>
      <c r="H280" s="332"/>
      <c r="I280" s="332"/>
      <c r="J280" s="332"/>
      <c r="K280" s="332"/>
      <c r="L280" s="332"/>
      <c r="M280" s="203" t="s">
        <v>258</v>
      </c>
      <c r="N280" s="203"/>
      <c r="O280" s="203"/>
      <c r="P280" s="203"/>
      <c r="Q280" s="203"/>
      <c r="R280" s="203"/>
      <c r="S280" s="203"/>
      <c r="T280" s="203"/>
      <c r="U280" s="203"/>
      <c r="V280" s="203"/>
      <c r="W280" s="203"/>
      <c r="X280" s="203"/>
      <c r="Y280" s="203"/>
      <c r="Z280" s="203"/>
      <c r="AA280" s="203"/>
      <c r="AB280" s="189"/>
      <c r="AC280" s="189"/>
      <c r="AD280" s="189"/>
      <c r="AE280" s="189"/>
      <c r="AF280" s="189"/>
      <c r="AG280" s="189"/>
      <c r="AH280" s="189"/>
      <c r="AI280" s="189"/>
      <c r="AJ280" s="189"/>
      <c r="AK280" s="186"/>
      <c r="AL280" s="186"/>
      <c r="AM280" s="186"/>
      <c r="AN280" s="186"/>
      <c r="AO280" s="186"/>
      <c r="AP280" s="186"/>
      <c r="AQ280" s="186"/>
      <c r="AR280" s="186"/>
      <c r="AS280" s="186"/>
      <c r="AT280" s="186"/>
      <c r="AU280" s="186"/>
      <c r="AV280" s="186"/>
    </row>
    <row r="281" spans="1:48" ht="9" customHeight="1" x14ac:dyDescent="0.3">
      <c r="A281" s="297"/>
      <c r="B281" s="151"/>
      <c r="C281" s="151"/>
      <c r="D281" s="151"/>
      <c r="E281" s="151"/>
      <c r="F281" s="334" t="s">
        <v>215</v>
      </c>
      <c r="G281" s="334"/>
      <c r="H281" s="334"/>
      <c r="I281" s="60" t="s">
        <v>214</v>
      </c>
      <c r="J281" s="154" t="s">
        <v>213</v>
      </c>
      <c r="K281" s="154"/>
      <c r="L281" s="246"/>
      <c r="M281" s="246"/>
      <c r="N281" s="246"/>
      <c r="O281" s="165" t="s">
        <v>215</v>
      </c>
      <c r="P281" s="165"/>
      <c r="Q281" s="165"/>
      <c r="R281" s="312" t="s">
        <v>214</v>
      </c>
      <c r="S281" s="312"/>
      <c r="T281" s="312"/>
      <c r="U281" s="333" t="s">
        <v>213</v>
      </c>
      <c r="V281" s="333"/>
      <c r="W281" s="333"/>
      <c r="X281" s="333"/>
      <c r="Y281" s="333"/>
      <c r="Z281" s="333"/>
      <c r="AA281" s="151"/>
      <c r="AB281" s="151"/>
      <c r="AC281" s="151"/>
      <c r="AD281" s="151"/>
      <c r="AE281" s="70" t="s">
        <v>376</v>
      </c>
      <c r="AF281" s="154" t="s">
        <v>375</v>
      </c>
      <c r="AG281" s="154"/>
      <c r="AH281" s="154"/>
      <c r="AI281" s="154"/>
      <c r="AJ281" s="154"/>
      <c r="AK281" s="154"/>
      <c r="AL281" s="246"/>
      <c r="AM281" s="246"/>
      <c r="AN281" s="246"/>
      <c r="AO281" s="246"/>
      <c r="AP281" s="246"/>
      <c r="AQ281" s="246"/>
      <c r="AR281" s="312" t="s">
        <v>374</v>
      </c>
      <c r="AS281" s="312"/>
      <c r="AT281" s="333" t="s">
        <v>373</v>
      </c>
      <c r="AU281" s="333"/>
      <c r="AV281" s="333"/>
    </row>
    <row r="282" spans="1:48" ht="9" customHeight="1" x14ac:dyDescent="0.35">
      <c r="A282" s="297"/>
      <c r="B282" s="330" t="s">
        <v>211</v>
      </c>
      <c r="C282" s="330"/>
      <c r="D282" s="330"/>
      <c r="E282" s="330"/>
      <c r="F282" s="303">
        <v>1.4999999999999999E-2</v>
      </c>
      <c r="G282" s="303"/>
      <c r="H282" s="303"/>
      <c r="I282" s="42">
        <v>1.1299999999999999E-2</v>
      </c>
      <c r="J282" s="237">
        <v>7.4999999999999997E-3</v>
      </c>
      <c r="K282" s="237"/>
      <c r="L282" s="165" t="s">
        <v>211</v>
      </c>
      <c r="M282" s="165"/>
      <c r="N282" s="165"/>
      <c r="O282" s="296">
        <v>0.01</v>
      </c>
      <c r="P282" s="296"/>
      <c r="Q282" s="296"/>
      <c r="R282" s="262">
        <v>7.0000000000000001E-3</v>
      </c>
      <c r="S282" s="262"/>
      <c r="T282" s="262"/>
      <c r="U282" s="261">
        <v>5.0000000000000001E-3</v>
      </c>
      <c r="V282" s="261"/>
      <c r="W282" s="261"/>
      <c r="X282" s="261"/>
      <c r="Y282" s="261"/>
      <c r="Z282" s="261"/>
      <c r="AA282" s="167" t="s">
        <v>211</v>
      </c>
      <c r="AB282" s="167"/>
      <c r="AC282" s="167"/>
      <c r="AD282" s="167"/>
      <c r="AE282" s="69">
        <v>0.01</v>
      </c>
      <c r="AF282" s="237">
        <v>5.0000000000000001E-3</v>
      </c>
      <c r="AG282" s="237"/>
      <c r="AH282" s="237"/>
      <c r="AI282" s="237"/>
      <c r="AJ282" s="237"/>
      <c r="AK282" s="237"/>
      <c r="AL282" s="165" t="s">
        <v>210</v>
      </c>
      <c r="AM282" s="165"/>
      <c r="AN282" s="165"/>
      <c r="AO282" s="165"/>
      <c r="AP282" s="165"/>
      <c r="AQ282" s="165"/>
      <c r="AR282" s="262">
        <v>2.5000000000000001E-2</v>
      </c>
      <c r="AS282" s="262"/>
      <c r="AT282" s="261">
        <v>2.75E-2</v>
      </c>
      <c r="AU282" s="261"/>
      <c r="AV282" s="261"/>
    </row>
    <row r="283" spans="1:48" ht="9" customHeight="1" x14ac:dyDescent="0.35">
      <c r="A283" s="297"/>
      <c r="B283" s="330" t="s">
        <v>209</v>
      </c>
      <c r="C283" s="330"/>
      <c r="D283" s="330"/>
      <c r="E283" s="330"/>
      <c r="F283" s="303">
        <v>0.02</v>
      </c>
      <c r="G283" s="303"/>
      <c r="H283" s="303"/>
      <c r="I283" s="42">
        <v>1.4999999999999999E-2</v>
      </c>
      <c r="J283" s="237">
        <v>0.01</v>
      </c>
      <c r="K283" s="237"/>
      <c r="L283" s="165" t="s">
        <v>372</v>
      </c>
      <c r="M283" s="165"/>
      <c r="N283" s="165"/>
      <c r="O283" s="296">
        <v>1.9E-2</v>
      </c>
      <c r="P283" s="296"/>
      <c r="Q283" s="296"/>
      <c r="R283" s="262">
        <v>1.2500000000000001E-2</v>
      </c>
      <c r="S283" s="262"/>
      <c r="T283" s="262"/>
      <c r="U283" s="261">
        <v>0.01</v>
      </c>
      <c r="V283" s="261"/>
      <c r="W283" s="261"/>
      <c r="X283" s="261"/>
      <c r="Y283" s="261"/>
      <c r="Z283" s="261"/>
      <c r="AA283" s="167" t="s">
        <v>372</v>
      </c>
      <c r="AB283" s="167"/>
      <c r="AC283" s="167"/>
      <c r="AD283" s="167"/>
      <c r="AE283" s="69">
        <v>1.9E-2</v>
      </c>
      <c r="AF283" s="237">
        <v>1.2500000000000001E-2</v>
      </c>
      <c r="AG283" s="237"/>
      <c r="AH283" s="237"/>
      <c r="AI283" s="237"/>
      <c r="AJ283" s="237"/>
      <c r="AK283" s="237"/>
      <c r="AL283" s="165" t="s">
        <v>208</v>
      </c>
      <c r="AM283" s="165"/>
      <c r="AN283" s="165"/>
      <c r="AO283" s="165"/>
      <c r="AP283" s="165"/>
      <c r="AQ283" s="165"/>
      <c r="AR283" s="262">
        <v>1.2500000000000001E-2</v>
      </c>
      <c r="AS283" s="262"/>
      <c r="AT283" s="261">
        <v>1.38E-2</v>
      </c>
      <c r="AU283" s="261"/>
      <c r="AV283" s="261"/>
    </row>
    <row r="284" spans="1:48" ht="9.75" customHeight="1" x14ac:dyDescent="0.35">
      <c r="A284" s="50" t="s">
        <v>216</v>
      </c>
      <c r="B284" s="330" t="s">
        <v>207</v>
      </c>
      <c r="C284" s="330"/>
      <c r="D284" s="330"/>
      <c r="E284" s="330"/>
      <c r="F284" s="303">
        <v>2.5000000000000001E-2</v>
      </c>
      <c r="G284" s="303"/>
      <c r="H284" s="303"/>
      <c r="I284" s="42">
        <v>1.8800000000000001E-2</v>
      </c>
      <c r="J284" s="237">
        <v>1.2500000000000001E-2</v>
      </c>
      <c r="K284" s="237"/>
      <c r="L284" s="165" t="s">
        <v>209</v>
      </c>
      <c r="M284" s="165"/>
      <c r="N284" s="165"/>
      <c r="O284" s="296">
        <v>2.2499999999999999E-2</v>
      </c>
      <c r="P284" s="296"/>
      <c r="Q284" s="296"/>
      <c r="R284" s="262">
        <v>1.4999999999999999E-2</v>
      </c>
      <c r="S284" s="262"/>
      <c r="T284" s="262"/>
      <c r="U284" s="261">
        <v>1.2500000000000001E-2</v>
      </c>
      <c r="V284" s="261"/>
      <c r="W284" s="261"/>
      <c r="X284" s="261"/>
      <c r="Y284" s="261"/>
      <c r="Z284" s="261"/>
      <c r="AA284" s="167" t="s">
        <v>371</v>
      </c>
      <c r="AB284" s="167"/>
      <c r="AC284" s="167"/>
      <c r="AD284" s="167"/>
      <c r="AE284" s="69">
        <v>2.5000000000000001E-2</v>
      </c>
      <c r="AF284" s="237">
        <v>1.7500000000000002E-2</v>
      </c>
      <c r="AG284" s="237"/>
      <c r="AH284" s="237"/>
      <c r="AI284" s="237"/>
      <c r="AJ284" s="237"/>
      <c r="AK284" s="237"/>
      <c r="AL284" s="165" t="s">
        <v>214</v>
      </c>
      <c r="AM284" s="165"/>
      <c r="AN284" s="165"/>
      <c r="AO284" s="165"/>
      <c r="AP284" s="165"/>
      <c r="AQ284" s="165"/>
      <c r="AR284" s="262">
        <v>8.5000000000000006E-3</v>
      </c>
      <c r="AS284" s="262"/>
      <c r="AT284" s="261">
        <v>9.4000000000000004E-3</v>
      </c>
      <c r="AU284" s="261"/>
      <c r="AV284" s="261"/>
    </row>
    <row r="285" spans="1:48" ht="9" customHeight="1" x14ac:dyDescent="0.3">
      <c r="A285" s="51"/>
      <c r="B285" s="330" t="s">
        <v>205</v>
      </c>
      <c r="C285" s="330"/>
      <c r="D285" s="330"/>
      <c r="E285" s="330"/>
      <c r="F285" s="303">
        <v>0.03</v>
      </c>
      <c r="G285" s="303"/>
      <c r="H285" s="303"/>
      <c r="I285" s="42">
        <v>2.2499999999999999E-2</v>
      </c>
      <c r="J285" s="237">
        <v>1.4999999999999999E-2</v>
      </c>
      <c r="K285" s="237"/>
      <c r="L285" s="165" t="s">
        <v>371</v>
      </c>
      <c r="M285" s="165"/>
      <c r="N285" s="165"/>
      <c r="O285" s="296">
        <v>2.5000000000000001E-2</v>
      </c>
      <c r="P285" s="296"/>
      <c r="Q285" s="296"/>
      <c r="R285" s="262">
        <v>1.7500000000000002E-2</v>
      </c>
      <c r="S285" s="262"/>
      <c r="T285" s="262"/>
      <c r="U285" s="261">
        <v>1.4999999999999999E-2</v>
      </c>
      <c r="V285" s="261"/>
      <c r="W285" s="261"/>
      <c r="X285" s="261"/>
      <c r="Y285" s="261"/>
      <c r="Z285" s="261"/>
      <c r="AA285" s="167" t="s">
        <v>370</v>
      </c>
      <c r="AB285" s="167"/>
      <c r="AC285" s="167"/>
      <c r="AD285" s="167"/>
      <c r="AE285" s="69">
        <v>0.05</v>
      </c>
      <c r="AF285" s="237">
        <v>2.5000000000000001E-2</v>
      </c>
      <c r="AG285" s="237"/>
      <c r="AH285" s="237"/>
      <c r="AI285" s="237"/>
      <c r="AJ285" s="237"/>
      <c r="AK285" s="237"/>
      <c r="AL285" s="246"/>
      <c r="AM285" s="246"/>
      <c r="AN285" s="246"/>
      <c r="AO285" s="246"/>
      <c r="AP285" s="246"/>
      <c r="AQ285" s="246"/>
      <c r="AR285" s="246"/>
      <c r="AS285" s="246"/>
      <c r="AT285" s="246"/>
      <c r="AU285" s="246"/>
      <c r="AV285" s="246"/>
    </row>
    <row r="286" spans="1:48" ht="18" customHeight="1" x14ac:dyDescent="0.35">
      <c r="A286" s="68"/>
      <c r="B286" s="130"/>
      <c r="C286" s="130"/>
      <c r="D286" s="130"/>
      <c r="E286" s="130"/>
      <c r="F286" s="130"/>
      <c r="G286" s="130"/>
      <c r="H286" s="130"/>
      <c r="I286" s="54"/>
      <c r="J286" s="130"/>
      <c r="K286" s="130"/>
      <c r="L286" s="328" t="s">
        <v>369</v>
      </c>
      <c r="M286" s="328"/>
      <c r="N286" s="328"/>
      <c r="O286" s="328"/>
      <c r="P286" s="328"/>
      <c r="Q286" s="328"/>
      <c r="R286" s="148" t="s">
        <v>368</v>
      </c>
      <c r="S286" s="148"/>
      <c r="T286" s="148"/>
      <c r="U286" s="329">
        <v>1.6E-2</v>
      </c>
      <c r="V286" s="329"/>
      <c r="W286" s="329"/>
      <c r="X286" s="329"/>
      <c r="Y286" s="329"/>
      <c r="Z286" s="329"/>
      <c r="AA286" s="130"/>
      <c r="AB286" s="130"/>
      <c r="AC286" s="130"/>
      <c r="AD286" s="130"/>
      <c r="AE286" s="54"/>
      <c r="AF286" s="130"/>
      <c r="AG286" s="130"/>
      <c r="AH286" s="130"/>
      <c r="AI286" s="130"/>
      <c r="AJ286" s="130"/>
      <c r="AK286" s="130"/>
      <c r="AL286" s="291"/>
      <c r="AM286" s="291"/>
      <c r="AN286" s="291"/>
      <c r="AO286" s="291"/>
      <c r="AP286" s="291"/>
      <c r="AQ286" s="291"/>
      <c r="AR286" s="291"/>
      <c r="AS286" s="291"/>
      <c r="AT286" s="291"/>
      <c r="AU286" s="291"/>
      <c r="AV286" s="291"/>
    </row>
    <row r="287" spans="1:48" ht="15.75" customHeight="1" x14ac:dyDescent="0.35">
      <c r="A287" s="253"/>
      <c r="B287" s="253"/>
      <c r="C287" s="259" t="s">
        <v>367</v>
      </c>
      <c r="D287" s="259"/>
      <c r="E287" s="259"/>
      <c r="F287" s="259"/>
      <c r="G287" s="259"/>
      <c r="H287" s="259"/>
      <c r="I287" s="259"/>
      <c r="J287" s="259"/>
      <c r="K287" s="259"/>
      <c r="L287" s="259"/>
      <c r="M287" s="323" t="s">
        <v>366</v>
      </c>
      <c r="N287" s="323"/>
      <c r="O287" s="323"/>
      <c r="P287" s="323"/>
      <c r="Q287" s="323"/>
      <c r="R287" s="323"/>
      <c r="S287" s="323"/>
      <c r="T287" s="323"/>
      <c r="U287" s="323"/>
      <c r="V287" s="323"/>
      <c r="W287" s="323"/>
      <c r="X287" s="323"/>
      <c r="Y287" s="323"/>
      <c r="Z287" s="323"/>
      <c r="AA287" s="324" t="s">
        <v>365</v>
      </c>
      <c r="AB287" s="324"/>
      <c r="AC287" s="324"/>
      <c r="AD287" s="324"/>
      <c r="AE287" s="324"/>
      <c r="AF287" s="324"/>
      <c r="AG287" s="324"/>
      <c r="AH287" s="324"/>
      <c r="AI287" s="324"/>
      <c r="AJ287" s="324"/>
      <c r="AK287" s="324"/>
      <c r="AL287" s="259" t="s">
        <v>364</v>
      </c>
      <c r="AM287" s="259"/>
      <c r="AN287" s="259"/>
      <c r="AO287" s="259"/>
      <c r="AP287" s="259"/>
      <c r="AQ287" s="259"/>
      <c r="AR287" s="259"/>
      <c r="AS287" s="259"/>
      <c r="AT287" s="259"/>
      <c r="AU287" s="259"/>
      <c r="AV287" s="259"/>
    </row>
    <row r="288" spans="1:48" ht="11.25" customHeight="1" x14ac:dyDescent="0.35">
      <c r="A288" s="122" t="s">
        <v>299</v>
      </c>
      <c r="B288" s="122"/>
      <c r="C288" s="325" t="s">
        <v>363</v>
      </c>
      <c r="D288" s="325"/>
      <c r="E288" s="325"/>
      <c r="F288" s="325"/>
      <c r="G288" s="325"/>
      <c r="H288" s="325"/>
      <c r="I288" s="325"/>
      <c r="J288" s="325"/>
      <c r="K288" s="325"/>
      <c r="L288" s="325"/>
      <c r="M288" s="326" t="s">
        <v>362</v>
      </c>
      <c r="N288" s="326"/>
      <c r="O288" s="326"/>
      <c r="P288" s="326"/>
      <c r="Q288" s="326"/>
      <c r="R288" s="326"/>
      <c r="S288" s="326"/>
      <c r="T288" s="326"/>
      <c r="U288" s="326"/>
      <c r="V288" s="326"/>
      <c r="W288" s="326"/>
      <c r="X288" s="326"/>
      <c r="Y288" s="326"/>
      <c r="Z288" s="326"/>
      <c r="AA288" s="327" t="s">
        <v>361</v>
      </c>
      <c r="AB288" s="327"/>
      <c r="AC288" s="327"/>
      <c r="AD288" s="327"/>
      <c r="AE288" s="327"/>
      <c r="AF288" s="327"/>
      <c r="AG288" s="327"/>
      <c r="AH288" s="327"/>
      <c r="AI288" s="327"/>
      <c r="AJ288" s="327"/>
      <c r="AK288" s="327"/>
      <c r="AL288" s="326" t="s">
        <v>360</v>
      </c>
      <c r="AM288" s="326"/>
      <c r="AN288" s="326"/>
      <c r="AO288" s="326"/>
      <c r="AP288" s="326"/>
      <c r="AQ288" s="326"/>
      <c r="AR288" s="326"/>
      <c r="AS288" s="326"/>
      <c r="AT288" s="326"/>
      <c r="AU288" s="326"/>
      <c r="AV288" s="326"/>
    </row>
    <row r="289" spans="1:49" ht="9" customHeight="1" x14ac:dyDescent="0.3">
      <c r="A289" s="317"/>
      <c r="B289" s="317"/>
      <c r="C289" s="318" t="s">
        <v>359</v>
      </c>
      <c r="D289" s="318"/>
      <c r="E289" s="318"/>
      <c r="F289" s="318"/>
      <c r="G289" s="318"/>
      <c r="H289" s="318"/>
      <c r="I289" s="318"/>
      <c r="J289" s="318"/>
      <c r="K289" s="318"/>
      <c r="L289" s="318"/>
      <c r="M289" s="319" t="s">
        <v>359</v>
      </c>
      <c r="N289" s="319"/>
      <c r="O289" s="319"/>
      <c r="P289" s="319"/>
      <c r="Q289" s="319"/>
      <c r="R289" s="319"/>
      <c r="S289" s="319"/>
      <c r="T289" s="319"/>
      <c r="U289" s="319"/>
      <c r="V289" s="319"/>
      <c r="W289" s="319"/>
      <c r="X289" s="319"/>
      <c r="Y289" s="319"/>
      <c r="Z289" s="319"/>
      <c r="AA289" s="318" t="s">
        <v>359</v>
      </c>
      <c r="AB289" s="318"/>
      <c r="AC289" s="318"/>
      <c r="AD289" s="318"/>
      <c r="AE289" s="318"/>
      <c r="AF289" s="318"/>
      <c r="AG289" s="318"/>
      <c r="AH289" s="318"/>
      <c r="AI289" s="318"/>
      <c r="AJ289" s="318"/>
      <c r="AK289" s="318"/>
      <c r="AL289" s="320" t="s">
        <v>358</v>
      </c>
      <c r="AM289" s="320"/>
      <c r="AN289" s="320"/>
      <c r="AO289" s="320"/>
      <c r="AP289" s="320"/>
      <c r="AQ289" s="320"/>
      <c r="AR289" s="320"/>
      <c r="AS289" s="320"/>
      <c r="AT289" s="320"/>
      <c r="AU289" s="320"/>
      <c r="AV289" s="320"/>
    </row>
    <row r="290" spans="1:49" ht="25.5" customHeight="1" x14ac:dyDescent="0.35">
      <c r="A290" s="321" t="s">
        <v>357</v>
      </c>
      <c r="B290" s="321"/>
      <c r="C290" s="114" t="s">
        <v>356</v>
      </c>
      <c r="D290" s="114"/>
      <c r="E290" s="114"/>
      <c r="F290" s="114"/>
      <c r="G290" s="114"/>
      <c r="H290" s="114"/>
      <c r="I290" s="114"/>
      <c r="J290" s="114"/>
      <c r="K290" s="114"/>
      <c r="L290" s="114"/>
      <c r="M290" s="322" t="s">
        <v>355</v>
      </c>
      <c r="N290" s="322"/>
      <c r="O290" s="322"/>
      <c r="P290" s="322"/>
      <c r="Q290" s="322"/>
      <c r="R290" s="322"/>
      <c r="S290" s="322"/>
      <c r="T290" s="322"/>
      <c r="U290" s="322"/>
      <c r="V290" s="322"/>
      <c r="W290" s="322"/>
      <c r="X290" s="322"/>
      <c r="Y290" s="322"/>
      <c r="Z290" s="322"/>
      <c r="AA290" s="114" t="s">
        <v>354</v>
      </c>
      <c r="AB290" s="114"/>
      <c r="AC290" s="114"/>
      <c r="AD290" s="114"/>
      <c r="AE290" s="114"/>
      <c r="AF290" s="114"/>
      <c r="AG290" s="114"/>
      <c r="AH290" s="114"/>
      <c r="AI290" s="114"/>
      <c r="AJ290" s="114"/>
      <c r="AK290" s="114"/>
      <c r="AL290" s="203" t="s">
        <v>353</v>
      </c>
      <c r="AM290" s="203"/>
      <c r="AN290" s="203"/>
      <c r="AO290" s="203"/>
      <c r="AP290" s="203"/>
      <c r="AQ290" s="203"/>
      <c r="AR290" s="203"/>
      <c r="AS290" s="203"/>
      <c r="AT290" s="203"/>
      <c r="AU290" s="203"/>
      <c r="AV290" s="203"/>
    </row>
    <row r="291" spans="1:49" ht="9.75" customHeight="1" x14ac:dyDescent="0.35">
      <c r="A291" s="225" t="s">
        <v>352</v>
      </c>
      <c r="B291" s="225"/>
      <c r="C291" s="225"/>
      <c r="D291" s="225"/>
      <c r="E291" s="225"/>
      <c r="F291" s="225"/>
      <c r="G291" s="225"/>
      <c r="H291" s="225"/>
      <c r="I291" s="225"/>
      <c r="J291" s="225"/>
      <c r="K291" s="225"/>
      <c r="L291" s="225"/>
      <c r="M291" s="206" t="s">
        <v>350</v>
      </c>
      <c r="N291" s="206"/>
      <c r="O291" s="206"/>
      <c r="P291" s="206"/>
      <c r="Q291" s="206"/>
      <c r="R291" s="206"/>
      <c r="S291" s="206"/>
      <c r="T291" s="206"/>
      <c r="U291" s="206"/>
      <c r="V291" s="206"/>
      <c r="W291" s="206"/>
      <c r="X291" s="206"/>
      <c r="Y291" s="206"/>
      <c r="Z291" s="206"/>
      <c r="AA291" s="209" t="s">
        <v>351</v>
      </c>
      <c r="AB291" s="209"/>
      <c r="AC291" s="209"/>
      <c r="AD291" s="209"/>
      <c r="AE291" s="209"/>
      <c r="AF291" s="209"/>
      <c r="AG291" s="209"/>
      <c r="AH291" s="209"/>
      <c r="AI291" s="209"/>
      <c r="AJ291" s="209"/>
      <c r="AK291" s="209"/>
      <c r="AL291" s="206" t="s">
        <v>350</v>
      </c>
      <c r="AM291" s="206"/>
      <c r="AN291" s="206"/>
      <c r="AO291" s="206"/>
      <c r="AP291" s="206"/>
      <c r="AQ291" s="206"/>
      <c r="AR291" s="206"/>
      <c r="AS291" s="206"/>
      <c r="AT291" s="206"/>
      <c r="AU291" s="206"/>
      <c r="AV291" s="206"/>
    </row>
    <row r="292" spans="1:49" ht="9" customHeight="1" x14ac:dyDescent="0.3">
      <c r="A292" s="170"/>
      <c r="B292" s="170"/>
      <c r="C292" s="170"/>
      <c r="D292" s="170"/>
      <c r="E292" s="170"/>
      <c r="F292" s="170"/>
      <c r="G292" s="170"/>
      <c r="H292" s="170"/>
      <c r="I292" s="170"/>
      <c r="J292" s="170"/>
      <c r="K292" s="170"/>
      <c r="L292" s="170"/>
      <c r="M292" s="196"/>
      <c r="N292" s="196"/>
      <c r="O292" s="196"/>
      <c r="P292" s="196"/>
      <c r="Q292" s="196"/>
      <c r="R292" s="196"/>
      <c r="S292" s="196"/>
      <c r="T292" s="196"/>
      <c r="U292" s="196"/>
      <c r="V292" s="196"/>
      <c r="W292" s="196"/>
      <c r="X292" s="196"/>
      <c r="Y292" s="196"/>
      <c r="Z292" s="196"/>
      <c r="AA292" s="170"/>
      <c r="AB292" s="170"/>
      <c r="AC292" s="170"/>
      <c r="AD292" s="170"/>
      <c r="AE292" s="170"/>
      <c r="AF292" s="170"/>
      <c r="AG292" s="170"/>
      <c r="AH292" s="170"/>
      <c r="AI292" s="170"/>
      <c r="AJ292" s="170"/>
      <c r="AK292" s="170"/>
      <c r="AL292" s="136" t="s">
        <v>349</v>
      </c>
      <c r="AM292" s="136"/>
      <c r="AN292" s="136"/>
      <c r="AO292" s="136"/>
      <c r="AP292" s="136"/>
      <c r="AQ292" s="136"/>
      <c r="AR292" s="136"/>
      <c r="AS292" s="136"/>
      <c r="AT292" s="136"/>
      <c r="AU292" s="136"/>
      <c r="AV292" s="136"/>
    </row>
    <row r="293" spans="1:49" ht="9.75" customHeight="1" x14ac:dyDescent="0.35">
      <c r="A293" s="316" t="s">
        <v>348</v>
      </c>
      <c r="B293" s="316"/>
      <c r="C293" s="316"/>
      <c r="D293" s="316"/>
      <c r="E293" s="316"/>
      <c r="F293" s="316"/>
      <c r="G293" s="316"/>
      <c r="H293" s="316"/>
      <c r="I293" s="316"/>
      <c r="J293" s="316"/>
      <c r="K293" s="316"/>
      <c r="L293" s="316"/>
      <c r="M293" s="133" t="s">
        <v>278</v>
      </c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9" t="s">
        <v>347</v>
      </c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3" t="s">
        <v>346</v>
      </c>
      <c r="AM293" s="133"/>
      <c r="AN293" s="133"/>
      <c r="AO293" s="133"/>
      <c r="AP293" s="133"/>
      <c r="AQ293" s="133"/>
      <c r="AR293" s="133"/>
      <c r="AS293" s="133"/>
      <c r="AT293" s="133"/>
      <c r="AU293" s="133"/>
      <c r="AV293" s="133"/>
    </row>
    <row r="294" spans="1:49" ht="9" customHeight="1" x14ac:dyDescent="0.35">
      <c r="A294" s="315" t="s">
        <v>345</v>
      </c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15"/>
      <c r="M294" s="136" t="s">
        <v>345</v>
      </c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69" t="s">
        <v>344</v>
      </c>
      <c r="AB294" s="169"/>
      <c r="AC294" s="169"/>
      <c r="AD294" s="169"/>
      <c r="AE294" s="169"/>
      <c r="AF294" s="169"/>
      <c r="AG294" s="169"/>
      <c r="AH294" s="169"/>
      <c r="AI294" s="169"/>
      <c r="AJ294" s="169"/>
      <c r="AK294" s="169"/>
      <c r="AL294" s="136" t="s">
        <v>274</v>
      </c>
      <c r="AM294" s="136"/>
      <c r="AN294" s="136"/>
      <c r="AO294" s="136"/>
      <c r="AP294" s="136"/>
      <c r="AQ294" s="136"/>
      <c r="AR294" s="136"/>
      <c r="AS294" s="136"/>
      <c r="AT294" s="136"/>
      <c r="AU294" s="136"/>
      <c r="AV294" s="136"/>
    </row>
    <row r="295" spans="1:49" ht="9.75" customHeight="1" x14ac:dyDescent="0.3">
      <c r="A295" s="124" t="s">
        <v>273</v>
      </c>
      <c r="B295" s="124"/>
      <c r="C295" s="169" t="s">
        <v>248</v>
      </c>
      <c r="D295" s="169"/>
      <c r="E295" s="169"/>
      <c r="F295" s="170"/>
      <c r="G295" s="170"/>
      <c r="H295" s="170"/>
      <c r="I295" s="45"/>
      <c r="J295" s="170"/>
      <c r="K295" s="170"/>
      <c r="L295" s="170"/>
      <c r="M295" s="67" t="s">
        <v>272</v>
      </c>
      <c r="N295" s="196"/>
      <c r="O295" s="196"/>
      <c r="P295" s="196"/>
      <c r="Q295" s="196"/>
      <c r="R295" s="196"/>
      <c r="S295" s="196"/>
      <c r="T295" s="196"/>
      <c r="U295" s="196"/>
      <c r="V295" s="196"/>
      <c r="W295" s="196"/>
      <c r="X295" s="196"/>
      <c r="Y295" s="196"/>
      <c r="Z295" s="196"/>
      <c r="AA295" s="315" t="s">
        <v>272</v>
      </c>
      <c r="AB295" s="315"/>
      <c r="AC295" s="170"/>
      <c r="AD295" s="170"/>
      <c r="AE295" s="45"/>
      <c r="AF295" s="170"/>
      <c r="AG295" s="170"/>
      <c r="AH295" s="170"/>
      <c r="AI295" s="170"/>
      <c r="AJ295" s="170"/>
      <c r="AK295" s="170"/>
      <c r="AL295" s="136" t="s">
        <v>248</v>
      </c>
      <c r="AM295" s="136"/>
      <c r="AN295" s="136"/>
      <c r="AO295" s="136"/>
      <c r="AP295" s="136"/>
      <c r="AQ295" s="196"/>
      <c r="AR295" s="196"/>
      <c r="AS295" s="196"/>
      <c r="AT295" s="196"/>
      <c r="AU295" s="196"/>
      <c r="AV295" s="196"/>
    </row>
    <row r="296" spans="1:49" ht="18.75" customHeight="1" x14ac:dyDescent="0.35">
      <c r="A296" s="308"/>
      <c r="B296" s="308"/>
      <c r="C296" s="127"/>
      <c r="D296" s="127"/>
      <c r="E296" s="127"/>
      <c r="F296" s="309" t="s">
        <v>269</v>
      </c>
      <c r="G296" s="309"/>
      <c r="H296" s="309"/>
      <c r="I296" s="48" t="s">
        <v>267</v>
      </c>
      <c r="J296" s="240" t="s">
        <v>343</v>
      </c>
      <c r="K296" s="240"/>
      <c r="L296" s="240"/>
      <c r="M296" s="66"/>
      <c r="N296" s="310" t="s">
        <v>342</v>
      </c>
      <c r="O296" s="310"/>
      <c r="P296" s="310"/>
      <c r="Q296" s="310"/>
      <c r="R296" s="313">
        <v>1.7500000000000002E-2</v>
      </c>
      <c r="S296" s="313"/>
      <c r="T296" s="313"/>
      <c r="U296" s="313"/>
      <c r="V296" s="313"/>
      <c r="W296" s="313"/>
      <c r="X296" s="313"/>
      <c r="Y296" s="313"/>
      <c r="Z296" s="313"/>
      <c r="AA296" s="127"/>
      <c r="AB296" s="127"/>
      <c r="AC296" s="127"/>
      <c r="AD296" s="127"/>
      <c r="AE296" s="65"/>
      <c r="AF296" s="127"/>
      <c r="AG296" s="127"/>
      <c r="AH296" s="127"/>
      <c r="AI296" s="127"/>
      <c r="AJ296" s="127"/>
      <c r="AK296" s="127"/>
      <c r="AL296" s="243"/>
      <c r="AM296" s="243"/>
      <c r="AN296" s="243"/>
      <c r="AO296" s="243"/>
      <c r="AP296" s="243"/>
      <c r="AQ296" s="314" t="s">
        <v>209</v>
      </c>
      <c r="AR296" s="314"/>
      <c r="AS296" s="314"/>
      <c r="AT296" s="311" t="s">
        <v>207</v>
      </c>
      <c r="AU296" s="311"/>
      <c r="AV296" s="311"/>
    </row>
    <row r="297" spans="1:49" ht="9" customHeight="1" x14ac:dyDescent="0.3">
      <c r="A297" s="300"/>
      <c r="B297" s="300"/>
      <c r="C297" s="209" t="s">
        <v>266</v>
      </c>
      <c r="D297" s="209"/>
      <c r="E297" s="209"/>
      <c r="F297" s="155">
        <v>2.35E-2</v>
      </c>
      <c r="G297" s="155"/>
      <c r="H297" s="155"/>
      <c r="I297" s="42">
        <v>1.6500000000000001E-2</v>
      </c>
      <c r="J297" s="237">
        <v>1.0500000000000001E-2</v>
      </c>
      <c r="K297" s="237"/>
      <c r="L297" s="237"/>
      <c r="M297" s="62"/>
      <c r="N297" s="312" t="s">
        <v>341</v>
      </c>
      <c r="O297" s="312"/>
      <c r="P297" s="312"/>
      <c r="Q297" s="312"/>
      <c r="R297" s="261">
        <v>1.7500000000000002E-2</v>
      </c>
      <c r="S297" s="261"/>
      <c r="T297" s="261"/>
      <c r="U297" s="261"/>
      <c r="V297" s="261"/>
      <c r="W297" s="261"/>
      <c r="X297" s="261"/>
      <c r="Y297" s="261"/>
      <c r="Z297" s="261"/>
      <c r="AA297" s="151"/>
      <c r="AB297" s="151"/>
      <c r="AC297" s="151"/>
      <c r="AD297" s="151"/>
      <c r="AE297" s="64" t="s">
        <v>270</v>
      </c>
      <c r="AF297" s="305" t="s">
        <v>269</v>
      </c>
      <c r="AG297" s="305"/>
      <c r="AH297" s="305"/>
      <c r="AI297" s="305"/>
      <c r="AJ297" s="305"/>
      <c r="AK297" s="305"/>
      <c r="AL297" s="206" t="s">
        <v>335</v>
      </c>
      <c r="AM297" s="206"/>
      <c r="AN297" s="206"/>
      <c r="AO297" s="206"/>
      <c r="AP297" s="206"/>
      <c r="AQ297" s="296">
        <v>1.7500000000000002E-2</v>
      </c>
      <c r="AR297" s="296"/>
      <c r="AS297" s="296"/>
      <c r="AT297" s="261">
        <v>1.7999999999999999E-2</v>
      </c>
      <c r="AU297" s="261"/>
      <c r="AV297" s="261"/>
    </row>
    <row r="298" spans="1:49" ht="9" customHeight="1" x14ac:dyDescent="0.3">
      <c r="A298" s="300"/>
      <c r="B298" s="300"/>
      <c r="C298" s="209" t="s">
        <v>264</v>
      </c>
      <c r="D298" s="209"/>
      <c r="E298" s="209"/>
      <c r="F298" s="155">
        <v>2.8000000000000001E-2</v>
      </c>
      <c r="G298" s="155"/>
      <c r="H298" s="155"/>
      <c r="I298" s="42">
        <v>2.1999999999999999E-2</v>
      </c>
      <c r="J298" s="237">
        <v>1.7000000000000001E-2</v>
      </c>
      <c r="K298" s="237"/>
      <c r="L298" s="237"/>
      <c r="M298" s="62"/>
      <c r="N298" s="246"/>
      <c r="O298" s="246"/>
      <c r="P298" s="246"/>
      <c r="Q298" s="246"/>
      <c r="R298" s="246"/>
      <c r="S298" s="246"/>
      <c r="T298" s="246"/>
      <c r="U298" s="246"/>
      <c r="V298" s="246"/>
      <c r="W298" s="246"/>
      <c r="X298" s="246"/>
      <c r="Y298" s="246"/>
      <c r="Z298" s="246"/>
      <c r="AA298" s="151"/>
      <c r="AB298" s="151"/>
      <c r="AC298" s="307" t="s">
        <v>266</v>
      </c>
      <c r="AD298" s="307"/>
      <c r="AE298" s="63">
        <v>2.1499999999999998E-2</v>
      </c>
      <c r="AF298" s="162">
        <v>2.3E-2</v>
      </c>
      <c r="AG298" s="162"/>
      <c r="AH298" s="162"/>
      <c r="AI298" s="162"/>
      <c r="AJ298" s="162"/>
      <c r="AK298" s="162"/>
      <c r="AL298" s="206" t="s">
        <v>334</v>
      </c>
      <c r="AM298" s="206"/>
      <c r="AN298" s="206"/>
      <c r="AO298" s="206"/>
      <c r="AP298" s="206"/>
      <c r="AQ298" s="296">
        <v>2.4E-2</v>
      </c>
      <c r="AR298" s="296"/>
      <c r="AS298" s="296"/>
      <c r="AT298" s="261">
        <v>2.4E-2</v>
      </c>
      <c r="AU298" s="261"/>
      <c r="AV298" s="261"/>
    </row>
    <row r="299" spans="1:49" ht="9" customHeight="1" x14ac:dyDescent="0.3">
      <c r="A299" s="300"/>
      <c r="B299" s="300"/>
      <c r="C299" s="209" t="s">
        <v>262</v>
      </c>
      <c r="D299" s="209"/>
      <c r="E299" s="209"/>
      <c r="F299" s="155">
        <v>2.75E-2</v>
      </c>
      <c r="G299" s="155"/>
      <c r="H299" s="155"/>
      <c r="I299" s="42">
        <v>2.4500000000000001E-2</v>
      </c>
      <c r="J299" s="237">
        <v>1.95E-2</v>
      </c>
      <c r="K299" s="237"/>
      <c r="L299" s="237"/>
      <c r="M299" s="62"/>
      <c r="N299" s="246"/>
      <c r="O299" s="246"/>
      <c r="P299" s="246"/>
      <c r="Q299" s="246"/>
      <c r="R299" s="246"/>
      <c r="S299" s="246"/>
      <c r="T299" s="246"/>
      <c r="U299" s="246"/>
      <c r="V299" s="246"/>
      <c r="W299" s="246"/>
      <c r="X299" s="246"/>
      <c r="Y299" s="246"/>
      <c r="Z299" s="246"/>
      <c r="AA299" s="151"/>
      <c r="AB299" s="151"/>
      <c r="AC299" s="307" t="s">
        <v>264</v>
      </c>
      <c r="AD299" s="307"/>
      <c r="AE299" s="63">
        <v>2.1499999999999998E-2</v>
      </c>
      <c r="AF299" s="162">
        <v>2.3E-2</v>
      </c>
      <c r="AG299" s="162"/>
      <c r="AH299" s="162"/>
      <c r="AI299" s="162"/>
      <c r="AJ299" s="162"/>
      <c r="AK299" s="162"/>
      <c r="AL299" s="206" t="s">
        <v>333</v>
      </c>
      <c r="AM299" s="206"/>
      <c r="AN299" s="206"/>
      <c r="AO299" s="206"/>
      <c r="AP299" s="206"/>
      <c r="AQ299" s="296">
        <v>2.4E-2</v>
      </c>
      <c r="AR299" s="296"/>
      <c r="AS299" s="296"/>
      <c r="AT299" s="261">
        <v>2.4500000000000001E-2</v>
      </c>
      <c r="AU299" s="261"/>
      <c r="AV299" s="261"/>
    </row>
    <row r="300" spans="1:49" ht="9" customHeight="1" x14ac:dyDescent="0.3">
      <c r="A300" s="300"/>
      <c r="B300" s="300"/>
      <c r="C300" s="151"/>
      <c r="D300" s="151"/>
      <c r="E300" s="151"/>
      <c r="F300" s="151"/>
      <c r="G300" s="151"/>
      <c r="H300" s="151"/>
      <c r="I300" s="59"/>
      <c r="J300" s="151"/>
      <c r="K300" s="151"/>
      <c r="L300" s="151"/>
      <c r="M300" s="62"/>
      <c r="N300" s="246"/>
      <c r="O300" s="246"/>
      <c r="P300" s="246"/>
      <c r="Q300" s="246"/>
      <c r="R300" s="246"/>
      <c r="S300" s="246"/>
      <c r="T300" s="246"/>
      <c r="U300" s="246"/>
      <c r="V300" s="246"/>
      <c r="W300" s="246"/>
      <c r="X300" s="246"/>
      <c r="Y300" s="246"/>
      <c r="Z300" s="246"/>
      <c r="AA300" s="151"/>
      <c r="AB300" s="151"/>
      <c r="AC300" s="307" t="s">
        <v>262</v>
      </c>
      <c r="AD300" s="307"/>
      <c r="AE300" s="63">
        <v>2.2499999999999999E-2</v>
      </c>
      <c r="AF300" s="162">
        <v>2.4E-2</v>
      </c>
      <c r="AG300" s="162"/>
      <c r="AH300" s="162"/>
      <c r="AI300" s="162"/>
      <c r="AJ300" s="162"/>
      <c r="AK300" s="162"/>
      <c r="AL300" s="206" t="s">
        <v>332</v>
      </c>
      <c r="AM300" s="206"/>
      <c r="AN300" s="206"/>
      <c r="AO300" s="206"/>
      <c r="AP300" s="206"/>
      <c r="AQ300" s="296">
        <v>2.4500000000000001E-2</v>
      </c>
      <c r="AR300" s="296"/>
      <c r="AS300" s="296"/>
      <c r="AT300" s="261">
        <v>2.5999999999999999E-2</v>
      </c>
      <c r="AU300" s="261"/>
      <c r="AV300" s="261"/>
    </row>
    <row r="301" spans="1:49" ht="9" customHeight="1" x14ac:dyDescent="0.3">
      <c r="A301" s="300"/>
      <c r="B301" s="300"/>
      <c r="C301" s="151"/>
      <c r="D301" s="151"/>
      <c r="E301" s="151"/>
      <c r="F301" s="151"/>
      <c r="G301" s="151"/>
      <c r="H301" s="151"/>
      <c r="I301" s="59"/>
      <c r="J301" s="151"/>
      <c r="K301" s="151"/>
      <c r="L301" s="151"/>
      <c r="M301" s="62"/>
      <c r="N301" s="246"/>
      <c r="O301" s="246"/>
      <c r="P301" s="246"/>
      <c r="Q301" s="246"/>
      <c r="R301" s="246"/>
      <c r="S301" s="246"/>
      <c r="T301" s="246"/>
      <c r="U301" s="246"/>
      <c r="V301" s="246"/>
      <c r="W301" s="246"/>
      <c r="X301" s="246"/>
      <c r="Y301" s="246"/>
      <c r="Z301" s="246"/>
      <c r="AA301" s="151"/>
      <c r="AB301" s="151"/>
      <c r="AC301" s="307" t="s">
        <v>331</v>
      </c>
      <c r="AD301" s="307"/>
      <c r="AE301" s="63">
        <v>2.35E-2</v>
      </c>
      <c r="AF301" s="162">
        <v>2.5000000000000001E-2</v>
      </c>
      <c r="AG301" s="162"/>
      <c r="AH301" s="162"/>
      <c r="AI301" s="162"/>
      <c r="AJ301" s="162"/>
      <c r="AK301" s="162"/>
      <c r="AL301" s="246"/>
      <c r="AM301" s="246"/>
      <c r="AN301" s="246"/>
      <c r="AO301" s="246"/>
      <c r="AP301" s="246"/>
      <c r="AQ301" s="246"/>
      <c r="AR301" s="246"/>
      <c r="AS301" s="246"/>
      <c r="AT301" s="246"/>
      <c r="AU301" s="246"/>
      <c r="AV301" s="246"/>
    </row>
    <row r="302" spans="1:49" ht="9" customHeight="1" x14ac:dyDescent="0.3">
      <c r="A302" s="300"/>
      <c r="B302" s="300"/>
      <c r="C302" s="209" t="s">
        <v>340</v>
      </c>
      <c r="D302" s="209"/>
      <c r="E302" s="209"/>
      <c r="F302" s="226" t="s">
        <v>339</v>
      </c>
      <c r="G302" s="226"/>
      <c r="H302" s="226"/>
      <c r="I302" s="59"/>
      <c r="J302" s="151"/>
      <c r="K302" s="151"/>
      <c r="L302" s="151"/>
      <c r="M302" s="62"/>
      <c r="N302" s="246"/>
      <c r="O302" s="246"/>
      <c r="P302" s="246"/>
      <c r="Q302" s="246"/>
      <c r="R302" s="246"/>
      <c r="S302" s="246"/>
      <c r="T302" s="246"/>
      <c r="U302" s="246"/>
      <c r="V302" s="246"/>
      <c r="W302" s="246"/>
      <c r="X302" s="246"/>
      <c r="Y302" s="246"/>
      <c r="Z302" s="246"/>
      <c r="AA302" s="151"/>
      <c r="AB302" s="151"/>
      <c r="AC302" s="151"/>
      <c r="AD302" s="151"/>
      <c r="AE302" s="59"/>
      <c r="AF302" s="151"/>
      <c r="AG302" s="151"/>
      <c r="AH302" s="151"/>
      <c r="AI302" s="151"/>
      <c r="AJ302" s="151"/>
      <c r="AK302" s="151"/>
      <c r="AL302" s="246"/>
      <c r="AM302" s="246"/>
      <c r="AN302" s="246"/>
      <c r="AO302" s="246"/>
      <c r="AP302" s="246"/>
      <c r="AQ302" s="246"/>
      <c r="AR302" s="246"/>
      <c r="AS302" s="246"/>
      <c r="AT302" s="246"/>
      <c r="AU302" s="246"/>
      <c r="AV302" s="246"/>
    </row>
    <row r="303" spans="1:49" ht="18" customHeight="1" x14ac:dyDescent="0.35">
      <c r="A303" s="306" t="s">
        <v>338</v>
      </c>
      <c r="B303" s="306"/>
      <c r="C303" s="306"/>
      <c r="D303" s="306"/>
      <c r="E303" s="306"/>
      <c r="F303" s="306"/>
      <c r="G303" s="306"/>
      <c r="H303" s="306"/>
      <c r="I303" s="306"/>
      <c r="J303" s="306"/>
      <c r="K303" s="306"/>
      <c r="L303" s="306"/>
      <c r="M303" s="306"/>
      <c r="N303" s="306"/>
      <c r="O303" s="306"/>
      <c r="P303" s="306"/>
      <c r="Q303" s="306"/>
      <c r="R303" s="306"/>
      <c r="S303" s="306"/>
      <c r="T303" s="306"/>
      <c r="U303" s="306"/>
      <c r="V303" s="306"/>
      <c r="W303" s="306"/>
      <c r="X303" s="306"/>
      <c r="Y303" s="306"/>
      <c r="Z303" s="306"/>
      <c r="AA303" s="306"/>
      <c r="AB303" s="306"/>
      <c r="AC303" s="306"/>
      <c r="AD303" s="306"/>
      <c r="AE303" s="306"/>
      <c r="AF303" s="306"/>
      <c r="AG303" s="306"/>
      <c r="AH303" s="306"/>
      <c r="AI303" s="306"/>
      <c r="AJ303" s="306"/>
      <c r="AK303" s="306"/>
      <c r="AL303" s="306"/>
      <c r="AM303" s="306"/>
      <c r="AN303" s="306"/>
      <c r="AO303" s="306"/>
      <c r="AP303" s="306"/>
      <c r="AQ303" s="306"/>
      <c r="AR303" s="306"/>
      <c r="AS303" s="306"/>
      <c r="AT303" s="306"/>
      <c r="AU303" s="306"/>
      <c r="AV303" s="306"/>
      <c r="AW303" s="306"/>
    </row>
    <row r="304" spans="1:49" ht="9.75" customHeight="1" x14ac:dyDescent="0.3">
      <c r="A304" s="302" t="s">
        <v>337</v>
      </c>
      <c r="B304" s="302"/>
      <c r="C304" s="226" t="s">
        <v>264</v>
      </c>
      <c r="D304" s="226"/>
      <c r="E304" s="226"/>
      <c r="F304" s="303">
        <v>2.75E-2</v>
      </c>
      <c r="G304" s="303"/>
      <c r="H304" s="303"/>
      <c r="I304" s="42">
        <v>2.1499999999999998E-2</v>
      </c>
      <c r="J304" s="304">
        <v>1.6500000000000001E-2</v>
      </c>
      <c r="K304" s="304"/>
      <c r="L304" s="304"/>
      <c r="M304" s="304"/>
      <c r="N304" s="304"/>
      <c r="O304" s="304"/>
      <c r="P304" s="304"/>
      <c r="Q304" s="304"/>
      <c r="R304" s="304"/>
      <c r="S304" s="301"/>
      <c r="T304" s="301"/>
      <c r="U304" s="301"/>
      <c r="V304" s="301"/>
      <c r="W304" s="301"/>
      <c r="X304" s="301"/>
      <c r="Y304" s="301"/>
      <c r="Z304" s="301"/>
      <c r="AA304" s="301"/>
      <c r="AB304" s="301"/>
      <c r="AC304" s="301"/>
      <c r="AD304" s="301"/>
      <c r="AE304" s="59"/>
      <c r="AF304" s="151"/>
      <c r="AG304" s="151"/>
      <c r="AH304" s="151"/>
      <c r="AI304" s="151"/>
      <c r="AJ304" s="246"/>
      <c r="AK304" s="246"/>
      <c r="AL304" s="246"/>
      <c r="AM304" s="246"/>
      <c r="AN304" s="246"/>
      <c r="AO304" s="246"/>
      <c r="AP304" s="246"/>
      <c r="AQ304" s="165" t="s">
        <v>209</v>
      </c>
      <c r="AR304" s="165"/>
      <c r="AS304" s="165"/>
      <c r="AT304" s="61" t="s">
        <v>207</v>
      </c>
    </row>
    <row r="305" spans="1:48" ht="9.75" customHeight="1" x14ac:dyDescent="0.3">
      <c r="A305" s="302" t="s">
        <v>336</v>
      </c>
      <c r="B305" s="302"/>
      <c r="C305" s="226" t="s">
        <v>262</v>
      </c>
      <c r="D305" s="226"/>
      <c r="E305" s="226"/>
      <c r="F305" s="303">
        <v>2.7E-2</v>
      </c>
      <c r="G305" s="303"/>
      <c r="H305" s="303"/>
      <c r="I305" s="42">
        <v>2.4E-2</v>
      </c>
      <c r="J305" s="304">
        <v>1.9E-2</v>
      </c>
      <c r="K305" s="304"/>
      <c r="L305" s="304"/>
      <c r="M305" s="304"/>
      <c r="N305" s="304"/>
      <c r="O305" s="304"/>
      <c r="P305" s="304"/>
      <c r="Q305" s="304"/>
      <c r="R305" s="304"/>
      <c r="S305" s="301"/>
      <c r="T305" s="301"/>
      <c r="U305" s="301"/>
      <c r="V305" s="301"/>
      <c r="W305" s="301"/>
      <c r="X305" s="301"/>
      <c r="Y305" s="301"/>
      <c r="Z305" s="301"/>
      <c r="AA305" s="301"/>
      <c r="AB305" s="301"/>
      <c r="AC305" s="301"/>
      <c r="AD305" s="301"/>
      <c r="AE305" s="60" t="s">
        <v>270</v>
      </c>
      <c r="AF305" s="305" t="s">
        <v>269</v>
      </c>
      <c r="AG305" s="305"/>
      <c r="AH305" s="305"/>
      <c r="AI305" s="305"/>
      <c r="AJ305" s="295" t="s">
        <v>335</v>
      </c>
      <c r="AK305" s="295"/>
      <c r="AL305" s="295"/>
      <c r="AM305" s="295"/>
      <c r="AN305" s="295"/>
      <c r="AO305" s="295"/>
      <c r="AP305" s="295"/>
      <c r="AQ305" s="296">
        <v>1.6E-2</v>
      </c>
      <c r="AR305" s="296"/>
      <c r="AS305" s="296"/>
      <c r="AT305" s="58">
        <v>1.6500000000000001E-2</v>
      </c>
    </row>
    <row r="306" spans="1:48" ht="9" customHeight="1" x14ac:dyDescent="0.3">
      <c r="A306" s="300"/>
      <c r="B306" s="300"/>
      <c r="C306" s="151"/>
      <c r="D306" s="151"/>
      <c r="E306" s="151"/>
      <c r="F306" s="151"/>
      <c r="G306" s="151"/>
      <c r="H306" s="151"/>
      <c r="I306" s="59"/>
      <c r="J306" s="301"/>
      <c r="K306" s="301"/>
      <c r="L306" s="301"/>
      <c r="M306" s="301"/>
      <c r="N306" s="301"/>
      <c r="O306" s="301"/>
      <c r="P306" s="301"/>
      <c r="Q306" s="301"/>
      <c r="R306" s="301"/>
      <c r="S306" s="299" t="s">
        <v>266</v>
      </c>
      <c r="T306" s="299"/>
      <c r="U306" s="299"/>
      <c r="V306" s="299"/>
      <c r="W306" s="299"/>
      <c r="X306" s="299"/>
      <c r="Y306" s="299"/>
      <c r="Z306" s="299"/>
      <c r="AA306" s="299"/>
      <c r="AB306" s="299"/>
      <c r="AC306" s="299"/>
      <c r="AD306" s="299"/>
      <c r="AE306" s="42">
        <v>2.0500000000000001E-2</v>
      </c>
      <c r="AF306" s="237">
        <v>2.1999999999999999E-2</v>
      </c>
      <c r="AG306" s="237"/>
      <c r="AH306" s="237"/>
      <c r="AI306" s="237"/>
      <c r="AJ306" s="295" t="s">
        <v>334</v>
      </c>
      <c r="AK306" s="295"/>
      <c r="AL306" s="295"/>
      <c r="AM306" s="295"/>
      <c r="AN306" s="295"/>
      <c r="AO306" s="295"/>
      <c r="AP306" s="295"/>
      <c r="AQ306" s="296">
        <v>1.7999999999999999E-2</v>
      </c>
      <c r="AR306" s="296"/>
      <c r="AS306" s="296"/>
      <c r="AT306" s="58">
        <v>1.8499999999999999E-2</v>
      </c>
    </row>
    <row r="307" spans="1:48" ht="9" customHeight="1" x14ac:dyDescent="0.3">
      <c r="A307" s="300"/>
      <c r="B307" s="300"/>
      <c r="C307" s="151"/>
      <c r="D307" s="151"/>
      <c r="E307" s="151"/>
      <c r="F307" s="151"/>
      <c r="G307" s="151"/>
      <c r="H307" s="151"/>
      <c r="I307" s="59"/>
      <c r="J307" s="301"/>
      <c r="K307" s="301"/>
      <c r="L307" s="301"/>
      <c r="M307" s="301"/>
      <c r="N307" s="301"/>
      <c r="O307" s="301"/>
      <c r="P307" s="301"/>
      <c r="Q307" s="301"/>
      <c r="R307" s="301"/>
      <c r="S307" s="299" t="s">
        <v>264</v>
      </c>
      <c r="T307" s="299"/>
      <c r="U307" s="299"/>
      <c r="V307" s="299"/>
      <c r="W307" s="299"/>
      <c r="X307" s="299"/>
      <c r="Y307" s="299"/>
      <c r="Z307" s="299"/>
      <c r="AA307" s="299"/>
      <c r="AB307" s="299"/>
      <c r="AC307" s="299"/>
      <c r="AD307" s="299"/>
      <c r="AE307" s="42">
        <v>2.0500000000000001E-2</v>
      </c>
      <c r="AF307" s="237">
        <v>2.1999999999999999E-2</v>
      </c>
      <c r="AG307" s="237"/>
      <c r="AH307" s="237"/>
      <c r="AI307" s="237"/>
      <c r="AJ307" s="295" t="s">
        <v>333</v>
      </c>
      <c r="AK307" s="295"/>
      <c r="AL307" s="295"/>
      <c r="AM307" s="295"/>
      <c r="AN307" s="295"/>
      <c r="AO307" s="295"/>
      <c r="AP307" s="295"/>
      <c r="AQ307" s="296">
        <v>2.1499999999999998E-2</v>
      </c>
      <c r="AR307" s="296"/>
      <c r="AS307" s="296"/>
      <c r="AT307" s="58">
        <v>2.1999999999999999E-2</v>
      </c>
    </row>
    <row r="308" spans="1:48" ht="9" customHeight="1" x14ac:dyDescent="0.3">
      <c r="A308" s="300"/>
      <c r="B308" s="300"/>
      <c r="C308" s="151"/>
      <c r="D308" s="151"/>
      <c r="E308" s="151"/>
      <c r="F308" s="151"/>
      <c r="G308" s="151"/>
      <c r="H308" s="151"/>
      <c r="I308" s="59"/>
      <c r="J308" s="301"/>
      <c r="K308" s="301"/>
      <c r="L308" s="301"/>
      <c r="M308" s="301"/>
      <c r="N308" s="301"/>
      <c r="O308" s="301"/>
      <c r="P308" s="301"/>
      <c r="Q308" s="301"/>
      <c r="R308" s="301"/>
      <c r="S308" s="299" t="s">
        <v>262</v>
      </c>
      <c r="T308" s="299"/>
      <c r="U308" s="299"/>
      <c r="V308" s="299"/>
      <c r="W308" s="299"/>
      <c r="X308" s="299"/>
      <c r="Y308" s="299"/>
      <c r="Z308" s="299"/>
      <c r="AA308" s="299"/>
      <c r="AB308" s="299"/>
      <c r="AC308" s="299"/>
      <c r="AD308" s="299"/>
      <c r="AE308" s="42">
        <v>2.1499999999999998E-2</v>
      </c>
      <c r="AF308" s="237">
        <v>2.3E-2</v>
      </c>
      <c r="AG308" s="237"/>
      <c r="AH308" s="237"/>
      <c r="AI308" s="237"/>
      <c r="AJ308" s="295" t="s">
        <v>332</v>
      </c>
      <c r="AK308" s="295"/>
      <c r="AL308" s="295"/>
      <c r="AM308" s="295"/>
      <c r="AN308" s="295"/>
      <c r="AO308" s="295"/>
      <c r="AP308" s="295"/>
      <c r="AQ308" s="296">
        <v>2.2499999999999999E-2</v>
      </c>
      <c r="AR308" s="296"/>
      <c r="AS308" s="296"/>
      <c r="AT308" s="58">
        <v>2.3E-2</v>
      </c>
    </row>
    <row r="309" spans="1:48" ht="50.9" customHeight="1" x14ac:dyDescent="0.35">
      <c r="A309" s="297"/>
      <c r="B309" s="297"/>
      <c r="C309" s="225"/>
      <c r="D309" s="225"/>
      <c r="E309" s="225"/>
      <c r="F309" s="225"/>
      <c r="G309" s="225"/>
      <c r="H309" s="225"/>
      <c r="I309" s="57"/>
      <c r="J309" s="298"/>
      <c r="K309" s="298"/>
      <c r="L309" s="298"/>
      <c r="M309" s="298"/>
      <c r="N309" s="298"/>
      <c r="O309" s="298"/>
      <c r="P309" s="298"/>
      <c r="Q309" s="298"/>
      <c r="R309" s="298"/>
      <c r="S309" s="299" t="s">
        <v>331</v>
      </c>
      <c r="T309" s="299"/>
      <c r="U309" s="299"/>
      <c r="V309" s="299"/>
      <c r="W309" s="299"/>
      <c r="X309" s="299"/>
      <c r="Y309" s="299"/>
      <c r="Z309" s="299"/>
      <c r="AA309" s="299"/>
      <c r="AB309" s="299"/>
      <c r="AC309" s="299"/>
      <c r="AD309" s="299"/>
      <c r="AE309" s="42">
        <v>2.2499999999999999E-2</v>
      </c>
      <c r="AF309" s="237">
        <v>2.4E-2</v>
      </c>
      <c r="AG309" s="237"/>
      <c r="AH309" s="237"/>
      <c r="AI309" s="237"/>
      <c r="AJ309" s="228"/>
      <c r="AK309" s="228"/>
      <c r="AL309" s="228"/>
      <c r="AM309" s="228"/>
      <c r="AN309" s="228"/>
      <c r="AO309" s="228"/>
      <c r="AP309" s="228"/>
      <c r="AQ309" s="228"/>
      <c r="AR309" s="228"/>
      <c r="AS309" s="228"/>
      <c r="AT309" s="56"/>
    </row>
    <row r="310" spans="1:48" ht="9" customHeight="1" x14ac:dyDescent="0.35">
      <c r="A310" s="288" t="s">
        <v>330</v>
      </c>
      <c r="B310" s="288"/>
      <c r="C310" s="288"/>
      <c r="D310" s="288"/>
      <c r="E310" s="288"/>
      <c r="F310" s="288"/>
      <c r="G310" s="288"/>
      <c r="H310" s="288"/>
      <c r="I310" s="288"/>
      <c r="J310" s="288"/>
      <c r="K310" s="288"/>
      <c r="L310" s="288"/>
      <c r="M310" s="289" t="s">
        <v>329</v>
      </c>
      <c r="N310" s="289"/>
      <c r="O310" s="289"/>
      <c r="P310" s="289"/>
      <c r="Q310" s="289"/>
      <c r="R310" s="289"/>
      <c r="S310" s="289"/>
      <c r="T310" s="289"/>
      <c r="U310" s="289"/>
      <c r="V310" s="289"/>
      <c r="W310" s="289"/>
      <c r="X310" s="290" t="s">
        <v>257</v>
      </c>
      <c r="Y310" s="290"/>
      <c r="Z310" s="290"/>
      <c r="AA310" s="290"/>
      <c r="AB310" s="290"/>
      <c r="AC310" s="290"/>
      <c r="AD310" s="290"/>
      <c r="AE310" s="290"/>
      <c r="AF310" s="290"/>
      <c r="AG310" s="290"/>
      <c r="AH310" s="290"/>
      <c r="AI310" s="290"/>
      <c r="AJ310" s="290"/>
      <c r="AK310" s="290"/>
      <c r="AL310" s="290"/>
      <c r="AM310" s="136" t="s">
        <v>258</v>
      </c>
      <c r="AN310" s="136"/>
      <c r="AO310" s="136"/>
      <c r="AP310" s="136"/>
      <c r="AQ310" s="136"/>
      <c r="AR310" s="136"/>
      <c r="AS310" s="136"/>
      <c r="AT310" s="136"/>
      <c r="AU310" s="136"/>
      <c r="AV310" s="136"/>
    </row>
    <row r="311" spans="1:48" ht="9.75" customHeight="1" x14ac:dyDescent="0.35">
      <c r="A311" s="292" t="s">
        <v>328</v>
      </c>
      <c r="B311" s="292"/>
      <c r="C311" s="292"/>
      <c r="D311" s="292"/>
      <c r="E311" s="292"/>
      <c r="F311" s="292"/>
      <c r="G311" s="292"/>
      <c r="H311" s="292"/>
      <c r="I311" s="292"/>
      <c r="J311" s="292"/>
      <c r="K311" s="292"/>
      <c r="L311" s="292"/>
      <c r="M311" s="293" t="s">
        <v>327</v>
      </c>
      <c r="N311" s="293"/>
      <c r="O311" s="293"/>
      <c r="P311" s="293"/>
      <c r="Q311" s="293"/>
      <c r="R311" s="293"/>
      <c r="S311" s="293"/>
      <c r="T311" s="293"/>
      <c r="U311" s="293"/>
      <c r="V311" s="293"/>
      <c r="W311" s="293"/>
      <c r="X311" s="294" t="s">
        <v>326</v>
      </c>
      <c r="Y311" s="294"/>
      <c r="Z311" s="294"/>
      <c r="AA311" s="294"/>
      <c r="AB311" s="294"/>
      <c r="AC311" s="294"/>
      <c r="AD311" s="294"/>
      <c r="AE311" s="294"/>
      <c r="AF311" s="294"/>
      <c r="AG311" s="294"/>
      <c r="AH311" s="294"/>
      <c r="AI311" s="294"/>
      <c r="AJ311" s="294"/>
      <c r="AK311" s="294"/>
      <c r="AL311" s="294"/>
      <c r="AM311" s="133" t="s">
        <v>325</v>
      </c>
      <c r="AN311" s="133"/>
      <c r="AO311" s="133"/>
      <c r="AP311" s="133"/>
      <c r="AQ311" s="133"/>
      <c r="AR311" s="133"/>
      <c r="AS311" s="133"/>
      <c r="AT311" s="133"/>
      <c r="AU311" s="133"/>
      <c r="AV311" s="133"/>
    </row>
    <row r="312" spans="1:48" ht="9" customHeight="1" x14ac:dyDescent="0.3">
      <c r="A312" s="288" t="s">
        <v>324</v>
      </c>
      <c r="B312" s="288"/>
      <c r="C312" s="288"/>
      <c r="D312" s="288"/>
      <c r="E312" s="288"/>
      <c r="F312" s="288"/>
      <c r="G312" s="288"/>
      <c r="H312" s="288"/>
      <c r="I312" s="288"/>
      <c r="J312" s="288"/>
      <c r="K312" s="288"/>
      <c r="L312" s="288"/>
      <c r="M312" s="196"/>
      <c r="N312" s="196"/>
      <c r="O312" s="196"/>
      <c r="P312" s="196"/>
      <c r="Q312" s="196"/>
      <c r="R312" s="196"/>
      <c r="S312" s="196"/>
      <c r="T312" s="196"/>
      <c r="U312" s="196"/>
      <c r="V312" s="196"/>
      <c r="W312" s="196"/>
      <c r="X312" s="290" t="s">
        <v>323</v>
      </c>
      <c r="Y312" s="290"/>
      <c r="Z312" s="290"/>
      <c r="AA312" s="290"/>
      <c r="AB312" s="290"/>
      <c r="AC312" s="290"/>
      <c r="AD312" s="290"/>
      <c r="AE312" s="290"/>
      <c r="AF312" s="290"/>
      <c r="AG312" s="290"/>
      <c r="AH312" s="290"/>
      <c r="AI312" s="290"/>
      <c r="AJ312" s="290"/>
      <c r="AK312" s="290"/>
      <c r="AL312" s="290"/>
      <c r="AM312" s="136" t="s">
        <v>322</v>
      </c>
      <c r="AN312" s="136"/>
      <c r="AO312" s="136"/>
      <c r="AP312" s="136"/>
      <c r="AQ312" s="136"/>
      <c r="AR312" s="136"/>
      <c r="AS312" s="136"/>
      <c r="AT312" s="136"/>
      <c r="AU312" s="136"/>
      <c r="AV312" s="136"/>
    </row>
    <row r="313" spans="1:48" ht="9.75" customHeight="1" x14ac:dyDescent="0.3">
      <c r="A313" s="269" t="s">
        <v>321</v>
      </c>
      <c r="B313" s="269"/>
      <c r="C313" s="269"/>
      <c r="D313" s="269"/>
      <c r="E313" s="269"/>
      <c r="F313" s="269"/>
      <c r="G313" s="269"/>
      <c r="H313" s="269"/>
      <c r="I313" s="269"/>
      <c r="J313" s="269"/>
      <c r="K313" s="269"/>
      <c r="L313" s="269"/>
      <c r="M313" s="270" t="s">
        <v>272</v>
      </c>
      <c r="N313" s="270"/>
      <c r="O313" s="270"/>
      <c r="P313" s="270"/>
      <c r="Q313" s="270"/>
      <c r="R313" s="270"/>
      <c r="S313" s="270"/>
      <c r="T313" s="270"/>
      <c r="U313" s="270"/>
      <c r="V313" s="270"/>
      <c r="W313" s="270"/>
      <c r="X313" s="271" t="s">
        <v>320</v>
      </c>
      <c r="Y313" s="271"/>
      <c r="Z313" s="271"/>
      <c r="AA313" s="271"/>
      <c r="AB313" s="271"/>
      <c r="AC313" s="271"/>
      <c r="AD313" s="271"/>
      <c r="AE313" s="271"/>
      <c r="AF313" s="271"/>
      <c r="AG313" s="271"/>
      <c r="AH313" s="271"/>
      <c r="AI313" s="271"/>
      <c r="AJ313" s="271"/>
      <c r="AK313" s="271"/>
      <c r="AL313" s="271"/>
      <c r="AM313" s="117"/>
      <c r="AN313" s="117"/>
      <c r="AO313" s="117"/>
      <c r="AP313" s="117"/>
      <c r="AQ313" s="117"/>
      <c r="AR313" s="117"/>
      <c r="AS313" s="117"/>
      <c r="AT313" s="117"/>
      <c r="AU313" s="117"/>
      <c r="AV313" s="117"/>
    </row>
    <row r="314" spans="1:48" ht="42" customHeight="1" x14ac:dyDescent="0.35">
      <c r="A314" s="269" t="s">
        <v>319</v>
      </c>
      <c r="B314" s="269"/>
      <c r="C314" s="269"/>
      <c r="D314" s="269"/>
      <c r="E314" s="269"/>
      <c r="F314" s="269"/>
      <c r="G314" s="269"/>
      <c r="H314" s="269"/>
      <c r="I314" s="269"/>
      <c r="J314" s="269"/>
      <c r="K314" s="269"/>
      <c r="L314" s="269"/>
      <c r="M314" s="286"/>
      <c r="N314" s="286"/>
      <c r="O314" s="286"/>
      <c r="P314" s="286"/>
      <c r="Q314" s="286"/>
      <c r="R314" s="286"/>
      <c r="S314" s="286"/>
      <c r="T314" s="286"/>
      <c r="U314" s="286"/>
      <c r="V314" s="286"/>
      <c r="W314" s="286"/>
      <c r="X314" s="287" t="s">
        <v>318</v>
      </c>
      <c r="Y314" s="287"/>
      <c r="Z314" s="287"/>
      <c r="AA314" s="287"/>
      <c r="AB314" s="287"/>
      <c r="AC314" s="287"/>
      <c r="AD314" s="287"/>
      <c r="AE314" s="287"/>
      <c r="AF314" s="287"/>
      <c r="AG314" s="287"/>
      <c r="AH314" s="287"/>
      <c r="AI314" s="287"/>
      <c r="AJ314" s="287"/>
      <c r="AK314" s="287"/>
      <c r="AL314" s="287"/>
      <c r="AM314" s="203" t="s">
        <v>317</v>
      </c>
      <c r="AN314" s="203"/>
      <c r="AO314" s="203"/>
      <c r="AP314" s="203"/>
      <c r="AQ314" s="203"/>
      <c r="AR314" s="203"/>
      <c r="AS314" s="203"/>
      <c r="AT314" s="203"/>
      <c r="AU314" s="203"/>
      <c r="AV314" s="203"/>
    </row>
    <row r="315" spans="1:48" ht="9.75" customHeight="1" x14ac:dyDescent="0.35">
      <c r="A315" s="269" t="s">
        <v>316</v>
      </c>
      <c r="B315" s="269"/>
      <c r="C315" s="269"/>
      <c r="D315" s="269"/>
      <c r="E315" s="269"/>
      <c r="F315" s="269"/>
      <c r="G315" s="269"/>
      <c r="H315" s="269"/>
      <c r="I315" s="269"/>
      <c r="J315" s="269"/>
      <c r="K315" s="269"/>
      <c r="L315" s="269"/>
      <c r="M315" s="270" t="s">
        <v>315</v>
      </c>
      <c r="N315" s="270"/>
      <c r="O315" s="270"/>
      <c r="P315" s="270"/>
      <c r="Q315" s="270"/>
      <c r="R315" s="270"/>
      <c r="S315" s="270"/>
      <c r="T315" s="270"/>
      <c r="U315" s="270"/>
      <c r="V315" s="270"/>
      <c r="W315" s="270"/>
      <c r="X315" s="271" t="s">
        <v>314</v>
      </c>
      <c r="Y315" s="271"/>
      <c r="Z315" s="271"/>
      <c r="AA315" s="271"/>
      <c r="AB315" s="271"/>
      <c r="AC315" s="271"/>
      <c r="AD315" s="271"/>
      <c r="AE315" s="271"/>
      <c r="AF315" s="271"/>
      <c r="AG315" s="271"/>
      <c r="AH315" s="271"/>
      <c r="AI315" s="271"/>
      <c r="AJ315" s="271"/>
      <c r="AK315" s="271"/>
      <c r="AL315" s="271"/>
      <c r="AM315" s="203" t="s">
        <v>230</v>
      </c>
      <c r="AN315" s="203"/>
      <c r="AO315" s="203"/>
      <c r="AP315" s="203"/>
      <c r="AQ315" s="203"/>
      <c r="AR315" s="203"/>
      <c r="AS315" s="203"/>
      <c r="AT315" s="203"/>
      <c r="AU315" s="203"/>
      <c r="AV315" s="203"/>
    </row>
    <row r="316" spans="1:48" ht="16.75" customHeight="1" x14ac:dyDescent="0.35">
      <c r="A316" s="269" t="s">
        <v>313</v>
      </c>
      <c r="B316" s="269"/>
      <c r="C316" s="269"/>
      <c r="D316" s="269"/>
      <c r="E316" s="269"/>
      <c r="F316" s="269"/>
      <c r="G316" s="269"/>
      <c r="H316" s="269"/>
      <c r="I316" s="269"/>
      <c r="J316" s="269"/>
      <c r="K316" s="269"/>
      <c r="L316" s="269"/>
      <c r="M316" s="270" t="s">
        <v>312</v>
      </c>
      <c r="N316" s="270"/>
      <c r="O316" s="270"/>
      <c r="P316" s="270"/>
      <c r="Q316" s="270"/>
      <c r="R316" s="270"/>
      <c r="S316" s="270"/>
      <c r="T316" s="270"/>
      <c r="U316" s="270"/>
      <c r="V316" s="270"/>
      <c r="W316" s="270"/>
      <c r="X316" s="271" t="s">
        <v>311</v>
      </c>
      <c r="Y316" s="271"/>
      <c r="Z316" s="271"/>
      <c r="AA316" s="271"/>
      <c r="AB316" s="271"/>
      <c r="AC316" s="271"/>
      <c r="AD316" s="271"/>
      <c r="AE316" s="271"/>
      <c r="AF316" s="271"/>
      <c r="AG316" s="271"/>
      <c r="AH316" s="271"/>
      <c r="AI316" s="271"/>
      <c r="AJ316" s="271"/>
      <c r="AK316" s="271"/>
      <c r="AL316" s="271"/>
      <c r="AM316" s="203" t="s">
        <v>310</v>
      </c>
      <c r="AN316" s="203"/>
      <c r="AO316" s="203"/>
      <c r="AP316" s="203"/>
      <c r="AQ316" s="203"/>
      <c r="AR316" s="203"/>
      <c r="AS316" s="203"/>
      <c r="AT316" s="203"/>
      <c r="AU316" s="203"/>
      <c r="AV316" s="203"/>
    </row>
    <row r="317" spans="1:48" ht="16.75" customHeight="1" x14ac:dyDescent="0.35">
      <c r="A317" s="269" t="s">
        <v>309</v>
      </c>
      <c r="B317" s="269"/>
      <c r="C317" s="269"/>
      <c r="D317" s="269"/>
      <c r="E317" s="269"/>
      <c r="F317" s="269"/>
      <c r="G317" s="269"/>
      <c r="H317" s="269"/>
      <c r="I317" s="269"/>
      <c r="J317" s="269"/>
      <c r="K317" s="269"/>
      <c r="L317" s="269"/>
      <c r="M317" s="270" t="s">
        <v>307</v>
      </c>
      <c r="N317" s="270"/>
      <c r="O317" s="270"/>
      <c r="P317" s="270"/>
      <c r="Q317" s="270"/>
      <c r="R317" s="270"/>
      <c r="S317" s="270"/>
      <c r="T317" s="270"/>
      <c r="U317" s="270"/>
      <c r="V317" s="270"/>
      <c r="W317" s="270"/>
      <c r="X317" s="271" t="s">
        <v>222</v>
      </c>
      <c r="Y317" s="271"/>
      <c r="Z317" s="271"/>
      <c r="AA317" s="271"/>
      <c r="AB317" s="271"/>
      <c r="AC317" s="271"/>
      <c r="AD317" s="271"/>
      <c r="AE317" s="271"/>
      <c r="AF317" s="271"/>
      <c r="AG317" s="271"/>
      <c r="AH317" s="271"/>
      <c r="AI317" s="271"/>
      <c r="AJ317" s="271"/>
      <c r="AK317" s="271"/>
      <c r="AL317" s="271"/>
      <c r="AM317" s="186"/>
      <c r="AN317" s="186"/>
      <c r="AO317" s="186"/>
      <c r="AP317" s="186"/>
      <c r="AQ317" s="186"/>
      <c r="AR317" s="186"/>
      <c r="AS317" s="186"/>
      <c r="AT317" s="186"/>
      <c r="AU317" s="186"/>
      <c r="AV317" s="186"/>
    </row>
    <row r="318" spans="1:48" ht="9.75" customHeight="1" x14ac:dyDescent="0.35">
      <c r="A318" s="269" t="s">
        <v>308</v>
      </c>
      <c r="B318" s="269"/>
      <c r="C318" s="269"/>
      <c r="D318" s="269"/>
      <c r="E318" s="269"/>
      <c r="F318" s="269"/>
      <c r="G318" s="269"/>
      <c r="H318" s="269"/>
      <c r="I318" s="269"/>
      <c r="J318" s="269"/>
      <c r="K318" s="269"/>
      <c r="L318" s="269"/>
      <c r="M318" s="270" t="s">
        <v>307</v>
      </c>
      <c r="N318" s="270"/>
      <c r="O318" s="270"/>
      <c r="P318" s="270"/>
      <c r="Q318" s="270"/>
      <c r="R318" s="270"/>
      <c r="S318" s="270"/>
      <c r="T318" s="270"/>
      <c r="U318" s="270"/>
      <c r="V318" s="270"/>
      <c r="W318" s="270"/>
      <c r="X318" s="271" t="s">
        <v>306</v>
      </c>
      <c r="Y318" s="271"/>
      <c r="Z318" s="271"/>
      <c r="AA318" s="271"/>
      <c r="AB318" s="271"/>
      <c r="AC318" s="271"/>
      <c r="AD318" s="271"/>
      <c r="AE318" s="271"/>
      <c r="AF318" s="271"/>
      <c r="AG318" s="271"/>
      <c r="AH318" s="271"/>
      <c r="AI318" s="271"/>
      <c r="AJ318" s="271"/>
      <c r="AK318" s="271"/>
      <c r="AL318" s="271"/>
      <c r="AM318" s="203" t="s">
        <v>305</v>
      </c>
      <c r="AN318" s="203"/>
      <c r="AO318" s="203"/>
      <c r="AP318" s="203"/>
      <c r="AQ318" s="203"/>
      <c r="AR318" s="203"/>
      <c r="AS318" s="203"/>
      <c r="AT318" s="203"/>
      <c r="AU318" s="203"/>
      <c r="AV318" s="203"/>
    </row>
    <row r="319" spans="1:48" ht="13.5" customHeight="1" x14ac:dyDescent="0.35">
      <c r="A319" s="55" t="s">
        <v>219</v>
      </c>
      <c r="B319" s="130"/>
      <c r="C319" s="130"/>
      <c r="D319" s="130"/>
      <c r="E319" s="130"/>
      <c r="F319" s="130"/>
      <c r="G319" s="130"/>
      <c r="H319" s="130"/>
      <c r="I319" s="54"/>
      <c r="J319" s="130"/>
      <c r="K319" s="130"/>
      <c r="L319" s="130"/>
      <c r="M319" s="291"/>
      <c r="N319" s="291"/>
      <c r="O319" s="291"/>
      <c r="P319" s="291"/>
      <c r="Q319" s="291"/>
      <c r="R319" s="291"/>
      <c r="S319" s="291"/>
      <c r="T319" s="291"/>
      <c r="U319" s="291"/>
      <c r="V319" s="291"/>
      <c r="W319" s="130"/>
      <c r="X319" s="130"/>
      <c r="Y319" s="130"/>
      <c r="Z319" s="130"/>
      <c r="AA319" s="130"/>
      <c r="AB319" s="130"/>
      <c r="AC319" s="130"/>
      <c r="AD319" s="54"/>
      <c r="AE319" s="54"/>
      <c r="AF319" s="130"/>
      <c r="AG319" s="130"/>
      <c r="AH319" s="130"/>
      <c r="AI319" s="130"/>
      <c r="AJ319" s="291"/>
      <c r="AK319" s="291"/>
      <c r="AL319" s="291"/>
      <c r="AM319" s="291"/>
      <c r="AN319" s="291"/>
      <c r="AO319" s="291"/>
      <c r="AP319" s="291"/>
      <c r="AQ319" s="291"/>
      <c r="AR319" s="291"/>
      <c r="AS319" s="291"/>
      <c r="AT319" s="291"/>
      <c r="AU319" s="291"/>
      <c r="AV319" s="291"/>
    </row>
    <row r="320" spans="1:48" ht="9" customHeight="1" x14ac:dyDescent="0.3">
      <c r="A320" s="53"/>
      <c r="B320" s="140"/>
      <c r="C320" s="140"/>
      <c r="D320" s="140"/>
      <c r="E320" s="140"/>
      <c r="F320" s="266" t="s">
        <v>215</v>
      </c>
      <c r="G320" s="266"/>
      <c r="H320" s="266"/>
      <c r="I320" s="44" t="s">
        <v>214</v>
      </c>
      <c r="J320" s="266" t="s">
        <v>213</v>
      </c>
      <c r="K320" s="266"/>
      <c r="L320" s="266"/>
      <c r="M320" s="267" t="s">
        <v>210</v>
      </c>
      <c r="N320" s="267"/>
      <c r="O320" s="267"/>
      <c r="P320" s="267"/>
      <c r="Q320" s="267"/>
      <c r="R320" s="268">
        <v>0.02</v>
      </c>
      <c r="S320" s="268"/>
      <c r="T320" s="268"/>
      <c r="U320" s="268"/>
      <c r="V320" s="268"/>
      <c r="W320" s="140"/>
      <c r="X320" s="140"/>
      <c r="Y320" s="140"/>
      <c r="Z320" s="140"/>
      <c r="AA320" s="140"/>
      <c r="AB320" s="140"/>
      <c r="AC320" s="140"/>
      <c r="AD320" s="52" t="s">
        <v>215</v>
      </c>
      <c r="AE320" s="44" t="s">
        <v>214</v>
      </c>
      <c r="AF320" s="266" t="s">
        <v>213</v>
      </c>
      <c r="AG320" s="266"/>
      <c r="AH320" s="266"/>
      <c r="AI320" s="266"/>
      <c r="AJ320" s="183"/>
      <c r="AK320" s="183"/>
      <c r="AL320" s="183"/>
      <c r="AM320" s="183"/>
      <c r="AN320" s="183"/>
      <c r="AO320" s="284" t="s">
        <v>210</v>
      </c>
      <c r="AP320" s="284"/>
      <c r="AQ320" s="284"/>
      <c r="AR320" s="285" t="s">
        <v>304</v>
      </c>
      <c r="AS320" s="285"/>
      <c r="AT320" s="284" t="s">
        <v>213</v>
      </c>
      <c r="AU320" s="284"/>
      <c r="AV320" s="284"/>
    </row>
    <row r="321" spans="1:48" ht="9" customHeight="1" x14ac:dyDescent="0.3">
      <c r="A321" s="51"/>
      <c r="B321" s="167" t="s">
        <v>211</v>
      </c>
      <c r="C321" s="167"/>
      <c r="D321" s="167"/>
      <c r="E321" s="167"/>
      <c r="F321" s="237">
        <v>1.7500000000000002E-2</v>
      </c>
      <c r="G321" s="237"/>
      <c r="H321" s="237"/>
      <c r="I321" s="42">
        <v>1.2500000000000001E-2</v>
      </c>
      <c r="J321" s="237">
        <v>0.01</v>
      </c>
      <c r="K321" s="237"/>
      <c r="L321" s="237"/>
      <c r="M321" s="165" t="s">
        <v>304</v>
      </c>
      <c r="N321" s="165"/>
      <c r="O321" s="165"/>
      <c r="P321" s="165"/>
      <c r="Q321" s="165"/>
      <c r="R321" s="261">
        <v>0.01</v>
      </c>
      <c r="S321" s="261"/>
      <c r="T321" s="261"/>
      <c r="U321" s="261"/>
      <c r="V321" s="261"/>
      <c r="W321" s="167" t="s">
        <v>211</v>
      </c>
      <c r="X321" s="167"/>
      <c r="Y321" s="167"/>
      <c r="Z321" s="167"/>
      <c r="AA321" s="167"/>
      <c r="AB321" s="167"/>
      <c r="AC321" s="167"/>
      <c r="AD321" s="46">
        <v>0.01</v>
      </c>
      <c r="AE321" s="42">
        <v>5.0000000000000001E-3</v>
      </c>
      <c r="AF321" s="237">
        <v>2.5000000000000001E-3</v>
      </c>
      <c r="AG321" s="237"/>
      <c r="AH321" s="237"/>
      <c r="AI321" s="237"/>
      <c r="AJ321" s="165" t="s">
        <v>209</v>
      </c>
      <c r="AK321" s="165"/>
      <c r="AL321" s="165"/>
      <c r="AM321" s="165"/>
      <c r="AN321" s="165"/>
      <c r="AO321" s="261">
        <v>2.5000000000000001E-2</v>
      </c>
      <c r="AP321" s="261"/>
      <c r="AQ321" s="261"/>
      <c r="AR321" s="262">
        <v>1.7500000000000002E-2</v>
      </c>
      <c r="AS321" s="262"/>
      <c r="AT321" s="261">
        <v>0.01</v>
      </c>
      <c r="AU321" s="261"/>
      <c r="AV321" s="261"/>
    </row>
    <row r="322" spans="1:48" ht="9" customHeight="1" x14ac:dyDescent="0.3">
      <c r="A322" s="51"/>
      <c r="B322" s="167" t="s">
        <v>209</v>
      </c>
      <c r="C322" s="167"/>
      <c r="D322" s="167"/>
      <c r="E322" s="167"/>
      <c r="F322" s="237">
        <v>2.5000000000000001E-2</v>
      </c>
      <c r="G322" s="237"/>
      <c r="H322" s="237"/>
      <c r="I322" s="42">
        <v>1.7500000000000002E-2</v>
      </c>
      <c r="J322" s="237">
        <v>1.2500000000000001E-2</v>
      </c>
      <c r="K322" s="237"/>
      <c r="L322" s="237"/>
      <c r="M322" s="246"/>
      <c r="N322" s="246"/>
      <c r="O322" s="246"/>
      <c r="P322" s="246"/>
      <c r="Q322" s="246"/>
      <c r="R322" s="246"/>
      <c r="S322" s="246"/>
      <c r="T322" s="246"/>
      <c r="U322" s="246"/>
      <c r="V322" s="246"/>
      <c r="W322" s="167" t="s">
        <v>209</v>
      </c>
      <c r="X322" s="167"/>
      <c r="Y322" s="167"/>
      <c r="Z322" s="167"/>
      <c r="AA322" s="167"/>
      <c r="AB322" s="167"/>
      <c r="AC322" s="167"/>
      <c r="AD322" s="46">
        <v>0.02</v>
      </c>
      <c r="AE322" s="42">
        <v>7.4999999999999997E-3</v>
      </c>
      <c r="AF322" s="237">
        <v>3.8E-3</v>
      </c>
      <c r="AG322" s="237"/>
      <c r="AH322" s="237"/>
      <c r="AI322" s="237"/>
      <c r="AJ322" s="165" t="s">
        <v>207</v>
      </c>
      <c r="AK322" s="165"/>
      <c r="AL322" s="165"/>
      <c r="AM322" s="165"/>
      <c r="AN322" s="165"/>
      <c r="AO322" s="261">
        <v>3.2500000000000001E-2</v>
      </c>
      <c r="AP322" s="261"/>
      <c r="AQ322" s="261"/>
      <c r="AR322" s="262">
        <v>2.2499999999999999E-2</v>
      </c>
      <c r="AS322" s="262"/>
      <c r="AT322" s="261">
        <v>0.01</v>
      </c>
      <c r="AU322" s="261"/>
      <c r="AV322" s="261"/>
    </row>
    <row r="323" spans="1:48" ht="9.75" customHeight="1" x14ac:dyDescent="0.3">
      <c r="A323" s="50" t="s">
        <v>216</v>
      </c>
      <c r="B323" s="167" t="s">
        <v>207</v>
      </c>
      <c r="C323" s="167"/>
      <c r="D323" s="167"/>
      <c r="E323" s="167"/>
      <c r="F323" s="237">
        <v>2.75E-2</v>
      </c>
      <c r="G323" s="237"/>
      <c r="H323" s="237"/>
      <c r="I323" s="42">
        <v>2.2499999999999999E-2</v>
      </c>
      <c r="J323" s="237">
        <v>1.4999999999999999E-2</v>
      </c>
      <c r="K323" s="237"/>
      <c r="L323" s="237"/>
      <c r="M323" s="246"/>
      <c r="N323" s="246"/>
      <c r="O323" s="246"/>
      <c r="P323" s="246"/>
      <c r="Q323" s="246"/>
      <c r="R323" s="246"/>
      <c r="S323" s="246"/>
      <c r="T323" s="246"/>
      <c r="U323" s="246"/>
      <c r="V323" s="246"/>
      <c r="W323" s="167" t="s">
        <v>207</v>
      </c>
      <c r="X323" s="167"/>
      <c r="Y323" s="167"/>
      <c r="Z323" s="167"/>
      <c r="AA323" s="167"/>
      <c r="AB323" s="167"/>
      <c r="AC323" s="167"/>
      <c r="AD323" s="46">
        <v>0.02</v>
      </c>
      <c r="AE323" s="42">
        <v>7.4999999999999997E-3</v>
      </c>
      <c r="AF323" s="237">
        <v>3.8E-3</v>
      </c>
      <c r="AG323" s="237"/>
      <c r="AH323" s="237"/>
      <c r="AI323" s="237"/>
      <c r="AJ323" s="246"/>
      <c r="AK323" s="246"/>
      <c r="AL323" s="246"/>
      <c r="AM323" s="246"/>
      <c r="AN323" s="246"/>
      <c r="AO323" s="246"/>
      <c r="AP323" s="246"/>
      <c r="AQ323" s="246"/>
      <c r="AR323" s="246"/>
      <c r="AS323" s="246"/>
      <c r="AT323" s="246"/>
      <c r="AU323" s="246"/>
      <c r="AV323" s="246"/>
    </row>
    <row r="324" spans="1:48" ht="29.25" customHeight="1" x14ac:dyDescent="0.35">
      <c r="A324" s="49"/>
      <c r="B324" s="251" t="s">
        <v>303</v>
      </c>
      <c r="C324" s="251"/>
      <c r="D324" s="251"/>
      <c r="E324" s="251"/>
      <c r="F324" s="251"/>
      <c r="G324" s="251"/>
      <c r="H324" s="251"/>
      <c r="I324" s="251"/>
      <c r="J324" s="251"/>
      <c r="K324" s="251"/>
      <c r="L324" s="251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252" t="s">
        <v>302</v>
      </c>
      <c r="X324" s="252"/>
      <c r="Y324" s="252"/>
      <c r="Z324" s="252"/>
      <c r="AA324" s="252"/>
      <c r="AB324" s="252"/>
      <c r="AC324" s="252"/>
      <c r="AD324" s="252"/>
      <c r="AE324" s="252"/>
      <c r="AF324" s="252"/>
      <c r="AG324" s="252"/>
      <c r="AH324" s="252"/>
      <c r="AI324" s="252"/>
      <c r="AJ324" s="148"/>
      <c r="AK324" s="148"/>
      <c r="AL324" s="148"/>
      <c r="AM324" s="148"/>
      <c r="AN324" s="148"/>
      <c r="AO324" s="148"/>
      <c r="AP324" s="148"/>
      <c r="AQ324" s="148"/>
      <c r="AR324" s="148"/>
      <c r="AS324" s="148"/>
      <c r="AT324" s="148"/>
      <c r="AU324" s="148"/>
      <c r="AV324" s="148"/>
    </row>
    <row r="325" spans="1:48" ht="15.75" customHeight="1" x14ac:dyDescent="0.35">
      <c r="A325" s="253"/>
      <c r="B325" s="254"/>
      <c r="C325" s="255" t="s">
        <v>301</v>
      </c>
      <c r="D325" s="256"/>
      <c r="E325" s="256"/>
      <c r="F325" s="256"/>
      <c r="G325" s="256"/>
      <c r="H325" s="256"/>
      <c r="I325" s="256"/>
      <c r="J325" s="256"/>
      <c r="K325" s="256"/>
      <c r="L325" s="257"/>
      <c r="M325" s="258" t="s">
        <v>300</v>
      </c>
      <c r="N325" s="259"/>
      <c r="O325" s="259"/>
      <c r="P325" s="259"/>
      <c r="Q325" s="259"/>
      <c r="R325" s="259"/>
      <c r="S325" s="259"/>
      <c r="T325" s="259"/>
      <c r="U325" s="259"/>
      <c r="V325" s="259"/>
      <c r="W325" s="259"/>
      <c r="X325" s="259"/>
      <c r="Y325" s="259"/>
      <c r="Z325" s="259"/>
      <c r="AA325" s="259"/>
      <c r="AB325" s="259"/>
      <c r="AC325" s="259"/>
      <c r="AD325" s="259"/>
      <c r="AE325" s="259"/>
      <c r="AF325" s="259"/>
      <c r="AG325" s="259"/>
      <c r="AH325" s="259"/>
      <c r="AI325" s="259"/>
      <c r="AJ325" s="259"/>
      <c r="AK325" s="260"/>
    </row>
    <row r="326" spans="1:48" ht="11.25" customHeight="1" x14ac:dyDescent="0.35">
      <c r="A326" s="122" t="s">
        <v>299</v>
      </c>
      <c r="B326" s="123"/>
      <c r="C326" s="272" t="s">
        <v>298</v>
      </c>
      <c r="D326" s="273"/>
      <c r="E326" s="273"/>
      <c r="F326" s="273"/>
      <c r="G326" s="273"/>
      <c r="H326" s="273"/>
      <c r="I326" s="273"/>
      <c r="J326" s="273"/>
      <c r="K326" s="273"/>
      <c r="L326" s="274"/>
      <c r="M326" s="275" t="s">
        <v>297</v>
      </c>
      <c r="N326" s="276"/>
      <c r="O326" s="276"/>
      <c r="P326" s="276"/>
      <c r="Q326" s="276"/>
      <c r="R326" s="276"/>
      <c r="S326" s="276"/>
      <c r="T326" s="276"/>
      <c r="U326" s="276"/>
      <c r="V326" s="276"/>
      <c r="W326" s="276"/>
      <c r="X326" s="276"/>
      <c r="Y326" s="276"/>
      <c r="Z326" s="277"/>
      <c r="AA326" s="278" t="s">
        <v>296</v>
      </c>
      <c r="AB326" s="279"/>
      <c r="AC326" s="279"/>
      <c r="AD326" s="279"/>
      <c r="AE326" s="279"/>
      <c r="AF326" s="279"/>
      <c r="AG326" s="279"/>
      <c r="AH326" s="279"/>
      <c r="AI326" s="279"/>
      <c r="AJ326" s="279"/>
      <c r="AK326" s="280"/>
    </row>
    <row r="327" spans="1:48" ht="9" customHeight="1" x14ac:dyDescent="0.35">
      <c r="A327" s="124"/>
      <c r="B327" s="125"/>
      <c r="C327" s="248" t="s">
        <v>295</v>
      </c>
      <c r="D327" s="249"/>
      <c r="E327" s="249"/>
      <c r="F327" s="249"/>
      <c r="G327" s="249"/>
      <c r="H327" s="249"/>
      <c r="I327" s="249"/>
      <c r="J327" s="249"/>
      <c r="K327" s="249"/>
      <c r="L327" s="250"/>
      <c r="M327" s="281" t="s">
        <v>294</v>
      </c>
      <c r="N327" s="282"/>
      <c r="O327" s="282"/>
      <c r="P327" s="282"/>
      <c r="Q327" s="282"/>
      <c r="R327" s="282"/>
      <c r="S327" s="282"/>
      <c r="T327" s="282"/>
      <c r="U327" s="282"/>
      <c r="V327" s="282"/>
      <c r="W327" s="282"/>
      <c r="X327" s="282"/>
      <c r="Y327" s="282"/>
      <c r="Z327" s="283"/>
      <c r="AA327" s="248" t="s">
        <v>294</v>
      </c>
      <c r="AB327" s="249"/>
      <c r="AC327" s="249"/>
      <c r="AD327" s="249"/>
      <c r="AE327" s="249"/>
      <c r="AF327" s="249"/>
      <c r="AG327" s="249"/>
      <c r="AH327" s="249"/>
      <c r="AI327" s="249"/>
      <c r="AJ327" s="249"/>
      <c r="AK327" s="250"/>
    </row>
    <row r="328" spans="1:48" ht="9.75" customHeight="1" x14ac:dyDescent="0.35">
      <c r="A328" s="111" t="s">
        <v>293</v>
      </c>
      <c r="B328" s="112"/>
      <c r="C328" s="263" t="s">
        <v>292</v>
      </c>
      <c r="D328" s="264"/>
      <c r="E328" s="264"/>
      <c r="F328" s="264"/>
      <c r="G328" s="264"/>
      <c r="H328" s="264"/>
      <c r="I328" s="264"/>
      <c r="J328" s="264"/>
      <c r="K328" s="264"/>
      <c r="L328" s="265"/>
      <c r="M328" s="202" t="s">
        <v>291</v>
      </c>
      <c r="N328" s="203"/>
      <c r="O328" s="203"/>
      <c r="P328" s="203"/>
      <c r="Q328" s="203"/>
      <c r="R328" s="203"/>
      <c r="S328" s="203"/>
      <c r="T328" s="203"/>
      <c r="U328" s="203"/>
      <c r="V328" s="203"/>
      <c r="W328" s="203"/>
      <c r="X328" s="203"/>
      <c r="Y328" s="203"/>
      <c r="Z328" s="204"/>
      <c r="AA328" s="113" t="s">
        <v>291</v>
      </c>
      <c r="AB328" s="114"/>
      <c r="AC328" s="114"/>
      <c r="AD328" s="114"/>
      <c r="AE328" s="114"/>
      <c r="AF328" s="114"/>
      <c r="AG328" s="114"/>
      <c r="AH328" s="114"/>
      <c r="AI328" s="114"/>
      <c r="AJ328" s="114"/>
      <c r="AK328" s="115"/>
    </row>
    <row r="329" spans="1:48" ht="9" customHeight="1" x14ac:dyDescent="0.3">
      <c r="A329" s="122" t="s">
        <v>290</v>
      </c>
      <c r="B329" s="123"/>
      <c r="C329" s="138" t="s">
        <v>289</v>
      </c>
      <c r="D329" s="139"/>
      <c r="E329" s="139"/>
      <c r="F329" s="140"/>
      <c r="G329" s="140"/>
      <c r="H329" s="140"/>
      <c r="I329" s="43"/>
      <c r="J329" s="43"/>
      <c r="K329" s="140"/>
      <c r="L329" s="141"/>
      <c r="M329" s="132" t="s">
        <v>288</v>
      </c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4"/>
      <c r="AA329" s="138" t="s">
        <v>287</v>
      </c>
      <c r="AB329" s="139"/>
      <c r="AC329" s="139"/>
      <c r="AD329" s="139"/>
      <c r="AE329" s="139"/>
      <c r="AF329" s="139"/>
      <c r="AG329" s="139"/>
      <c r="AH329" s="139"/>
      <c r="AI329" s="139"/>
      <c r="AJ329" s="139"/>
      <c r="AK329" s="193"/>
    </row>
    <row r="330" spans="1:48" ht="9" customHeight="1" x14ac:dyDescent="0.35">
      <c r="A330" s="124"/>
      <c r="B330" s="125"/>
      <c r="C330" s="168" t="s">
        <v>286</v>
      </c>
      <c r="D330" s="169"/>
      <c r="E330" s="169"/>
      <c r="F330" s="169"/>
      <c r="G330" s="169"/>
      <c r="H330" s="169"/>
      <c r="I330" s="169"/>
      <c r="J330" s="169"/>
      <c r="K330" s="169"/>
      <c r="L330" s="194"/>
      <c r="M330" s="135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7"/>
      <c r="AA330" s="168"/>
      <c r="AB330" s="169"/>
      <c r="AC330" s="169"/>
      <c r="AD330" s="169"/>
      <c r="AE330" s="169"/>
      <c r="AF330" s="169"/>
      <c r="AG330" s="169"/>
      <c r="AH330" s="169"/>
      <c r="AI330" s="169"/>
      <c r="AJ330" s="169"/>
      <c r="AK330" s="194"/>
    </row>
    <row r="331" spans="1:48" ht="9" customHeight="1" x14ac:dyDescent="0.3">
      <c r="A331" s="122" t="s">
        <v>285</v>
      </c>
      <c r="B331" s="123"/>
      <c r="C331" s="138" t="s">
        <v>284</v>
      </c>
      <c r="D331" s="139"/>
      <c r="E331" s="139"/>
      <c r="F331" s="139"/>
      <c r="G331" s="139"/>
      <c r="H331" s="139"/>
      <c r="I331" s="139"/>
      <c r="J331" s="139"/>
      <c r="K331" s="140"/>
      <c r="L331" s="141"/>
      <c r="M331" s="132" t="s">
        <v>283</v>
      </c>
      <c r="N331" s="133"/>
      <c r="O331" s="133"/>
      <c r="P331" s="133"/>
      <c r="Q331" s="183"/>
      <c r="R331" s="183"/>
      <c r="S331" s="183"/>
      <c r="T331" s="183"/>
      <c r="U331" s="183"/>
      <c r="V331" s="183"/>
      <c r="W331" s="183"/>
      <c r="X331" s="183"/>
      <c r="Y331" s="183"/>
      <c r="Z331" s="184"/>
      <c r="AA331" s="138" t="s">
        <v>282</v>
      </c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93"/>
    </row>
    <row r="332" spans="1:48" ht="9" customHeight="1" x14ac:dyDescent="0.3">
      <c r="A332" s="124"/>
      <c r="B332" s="125"/>
      <c r="C332" s="168" t="s">
        <v>281</v>
      </c>
      <c r="D332" s="169"/>
      <c r="E332" s="169"/>
      <c r="F332" s="169"/>
      <c r="G332" s="169"/>
      <c r="H332" s="169"/>
      <c r="I332" s="45"/>
      <c r="J332" s="45"/>
      <c r="K332" s="170"/>
      <c r="L332" s="171"/>
      <c r="M332" s="135" t="s">
        <v>280</v>
      </c>
      <c r="N332" s="136"/>
      <c r="O332" s="136"/>
      <c r="P332" s="136"/>
      <c r="Q332" s="196"/>
      <c r="R332" s="196"/>
      <c r="S332" s="196"/>
      <c r="T332" s="196"/>
      <c r="U332" s="196"/>
      <c r="V332" s="196"/>
      <c r="W332" s="196"/>
      <c r="X332" s="196"/>
      <c r="Y332" s="196"/>
      <c r="Z332" s="197"/>
      <c r="AA332" s="168"/>
      <c r="AB332" s="169"/>
      <c r="AC332" s="169"/>
      <c r="AD332" s="169"/>
      <c r="AE332" s="169"/>
      <c r="AF332" s="169"/>
      <c r="AG332" s="169"/>
      <c r="AH332" s="169"/>
      <c r="AI332" s="169"/>
      <c r="AJ332" s="169"/>
      <c r="AK332" s="194"/>
    </row>
    <row r="333" spans="1:48" ht="9" customHeight="1" x14ac:dyDescent="0.3">
      <c r="A333" s="122" t="s">
        <v>279</v>
      </c>
      <c r="B333" s="123"/>
      <c r="C333" s="138" t="s">
        <v>278</v>
      </c>
      <c r="D333" s="139"/>
      <c r="E333" s="139"/>
      <c r="F333" s="139"/>
      <c r="G333" s="139"/>
      <c r="H333" s="139"/>
      <c r="I333" s="43"/>
      <c r="J333" s="43"/>
      <c r="K333" s="140"/>
      <c r="L333" s="141"/>
      <c r="M333" s="132" t="s">
        <v>277</v>
      </c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4"/>
      <c r="AA333" s="138" t="s">
        <v>276</v>
      </c>
      <c r="AB333" s="139"/>
      <c r="AC333" s="139"/>
      <c r="AD333" s="139"/>
      <c r="AE333" s="139"/>
      <c r="AF333" s="139"/>
      <c r="AG333" s="139"/>
      <c r="AH333" s="139"/>
      <c r="AI333" s="139"/>
      <c r="AJ333" s="139"/>
      <c r="AK333" s="193"/>
    </row>
    <row r="334" spans="1:48" ht="9" customHeight="1" x14ac:dyDescent="0.3">
      <c r="A334" s="124"/>
      <c r="B334" s="125"/>
      <c r="C334" s="168" t="s">
        <v>274</v>
      </c>
      <c r="D334" s="169"/>
      <c r="E334" s="169"/>
      <c r="F334" s="169"/>
      <c r="G334" s="169"/>
      <c r="H334" s="169"/>
      <c r="I334" s="169"/>
      <c r="J334" s="45"/>
      <c r="K334" s="170"/>
      <c r="L334" s="171"/>
      <c r="M334" s="135" t="s">
        <v>275</v>
      </c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7"/>
      <c r="AA334" s="168" t="s">
        <v>274</v>
      </c>
      <c r="AB334" s="169"/>
      <c r="AC334" s="169"/>
      <c r="AD334" s="169"/>
      <c r="AE334" s="169"/>
      <c r="AF334" s="170"/>
      <c r="AG334" s="170"/>
      <c r="AH334" s="170"/>
      <c r="AI334" s="170"/>
      <c r="AJ334" s="170"/>
      <c r="AK334" s="171"/>
    </row>
    <row r="335" spans="1:48" ht="9.75" customHeight="1" x14ac:dyDescent="0.35">
      <c r="A335" s="111" t="s">
        <v>273</v>
      </c>
      <c r="B335" s="112"/>
      <c r="C335" s="113" t="s">
        <v>272</v>
      </c>
      <c r="D335" s="114"/>
      <c r="E335" s="114"/>
      <c r="F335" s="114"/>
      <c r="G335" s="114"/>
      <c r="H335" s="114"/>
      <c r="I335" s="114"/>
      <c r="J335" s="114"/>
      <c r="K335" s="114"/>
      <c r="L335" s="115"/>
      <c r="M335" s="202" t="s">
        <v>272</v>
      </c>
      <c r="N335" s="203"/>
      <c r="O335" s="203"/>
      <c r="P335" s="203"/>
      <c r="Q335" s="203"/>
      <c r="R335" s="203"/>
      <c r="S335" s="203"/>
      <c r="T335" s="203"/>
      <c r="U335" s="203"/>
      <c r="V335" s="203"/>
      <c r="W335" s="203"/>
      <c r="X335" s="203"/>
      <c r="Y335" s="203"/>
      <c r="Z335" s="204"/>
      <c r="AA335" s="113" t="s">
        <v>272</v>
      </c>
      <c r="AB335" s="114"/>
      <c r="AC335" s="114"/>
      <c r="AD335" s="114"/>
      <c r="AE335" s="114"/>
      <c r="AF335" s="114"/>
      <c r="AG335" s="114"/>
      <c r="AH335" s="114"/>
      <c r="AI335" s="114"/>
      <c r="AJ335" s="114"/>
      <c r="AK335" s="115"/>
    </row>
    <row r="336" spans="1:48" ht="18" customHeight="1" x14ac:dyDescent="0.35">
      <c r="A336" s="172" t="s">
        <v>271</v>
      </c>
      <c r="B336" s="173"/>
      <c r="C336" s="126"/>
      <c r="D336" s="127"/>
      <c r="E336" s="127"/>
      <c r="F336" s="127"/>
      <c r="G336" s="127"/>
      <c r="H336" s="127"/>
      <c r="I336" s="48" t="s">
        <v>270</v>
      </c>
      <c r="J336" s="48" t="s">
        <v>269</v>
      </c>
      <c r="K336" s="127"/>
      <c r="L336" s="128"/>
      <c r="M336" s="242"/>
      <c r="N336" s="243"/>
      <c r="O336" s="243"/>
      <c r="P336" s="243"/>
      <c r="Q336" s="243"/>
      <c r="R336" s="243"/>
      <c r="S336" s="243"/>
      <c r="T336" s="243"/>
      <c r="U336" s="243"/>
      <c r="V336" s="243"/>
      <c r="W336" s="243"/>
      <c r="X336" s="243"/>
      <c r="Y336" s="243"/>
      <c r="Z336" s="244"/>
      <c r="AA336" s="126"/>
      <c r="AB336" s="127"/>
      <c r="AC336" s="127"/>
      <c r="AD336" s="127"/>
      <c r="AE336" s="47" t="s">
        <v>268</v>
      </c>
      <c r="AF336" s="240" t="s">
        <v>267</v>
      </c>
      <c r="AG336" s="240"/>
      <c r="AH336" s="240"/>
      <c r="AI336" s="240"/>
      <c r="AJ336" s="240"/>
      <c r="AK336" s="241"/>
    </row>
    <row r="337" spans="1:37" ht="9" customHeight="1" x14ac:dyDescent="0.3">
      <c r="A337" s="174"/>
      <c r="B337" s="175"/>
      <c r="C337" s="239"/>
      <c r="D337" s="151"/>
      <c r="E337" s="151"/>
      <c r="F337" s="226" t="s">
        <v>266</v>
      </c>
      <c r="G337" s="226"/>
      <c r="H337" s="226"/>
      <c r="I337" s="42">
        <v>2.0500000000000001E-2</v>
      </c>
      <c r="J337" s="42">
        <v>2.1499999999999998E-2</v>
      </c>
      <c r="K337" s="209" t="s">
        <v>260</v>
      </c>
      <c r="L337" s="210"/>
      <c r="M337" s="231" t="s">
        <v>265</v>
      </c>
      <c r="N337" s="232"/>
      <c r="O337" s="232"/>
      <c r="P337" s="232"/>
      <c r="Q337" s="233">
        <v>2.35E-2</v>
      </c>
      <c r="R337" s="233"/>
      <c r="S337" s="233"/>
      <c r="T337" s="233"/>
      <c r="U337" s="233"/>
      <c r="V337" s="233"/>
      <c r="W337" s="233"/>
      <c r="X337" s="233"/>
      <c r="Y337" s="233"/>
      <c r="Z337" s="234"/>
      <c r="AA337" s="235" t="s">
        <v>265</v>
      </c>
      <c r="AB337" s="236"/>
      <c r="AC337" s="236"/>
      <c r="AD337" s="236"/>
      <c r="AE337" s="46">
        <v>1.6500000000000001E-2</v>
      </c>
      <c r="AF337" s="237">
        <v>1.7999999999999999E-2</v>
      </c>
      <c r="AG337" s="237"/>
      <c r="AH337" s="237"/>
      <c r="AI337" s="237"/>
      <c r="AJ337" s="237"/>
      <c r="AK337" s="238"/>
    </row>
    <row r="338" spans="1:37" ht="9" customHeight="1" x14ac:dyDescent="0.3">
      <c r="A338" s="174"/>
      <c r="B338" s="175"/>
      <c r="C338" s="239"/>
      <c r="D338" s="151"/>
      <c r="E338" s="151"/>
      <c r="F338" s="226" t="s">
        <v>264</v>
      </c>
      <c r="G338" s="226"/>
      <c r="H338" s="226"/>
      <c r="I338" s="42">
        <v>2.35E-2</v>
      </c>
      <c r="J338" s="42">
        <v>2.4500000000000001E-2</v>
      </c>
      <c r="K338" s="151"/>
      <c r="L338" s="152"/>
      <c r="M338" s="231" t="s">
        <v>263</v>
      </c>
      <c r="N338" s="232"/>
      <c r="O338" s="232"/>
      <c r="P338" s="232"/>
      <c r="Q338" s="233">
        <v>2.5000000000000001E-2</v>
      </c>
      <c r="R338" s="233"/>
      <c r="S338" s="233"/>
      <c r="T338" s="233"/>
      <c r="U338" s="233"/>
      <c r="V338" s="233"/>
      <c r="W338" s="233"/>
      <c r="X338" s="233"/>
      <c r="Y338" s="233"/>
      <c r="Z338" s="234"/>
      <c r="AA338" s="235" t="s">
        <v>263</v>
      </c>
      <c r="AB338" s="236"/>
      <c r="AC338" s="236"/>
      <c r="AD338" s="236"/>
      <c r="AE338" s="46">
        <v>1.9E-2</v>
      </c>
      <c r="AF338" s="237">
        <v>2.0500000000000001E-2</v>
      </c>
      <c r="AG338" s="237"/>
      <c r="AH338" s="237"/>
      <c r="AI338" s="237"/>
      <c r="AJ338" s="237"/>
      <c r="AK338" s="238"/>
    </row>
    <row r="339" spans="1:37" ht="9" customHeight="1" x14ac:dyDescent="0.3">
      <c r="A339" s="174"/>
      <c r="B339" s="175"/>
      <c r="C339" s="239"/>
      <c r="D339" s="151"/>
      <c r="E339" s="151"/>
      <c r="F339" s="226" t="s">
        <v>262</v>
      </c>
      <c r="G339" s="226"/>
      <c r="H339" s="226"/>
      <c r="I339" s="42">
        <v>2.4E-2</v>
      </c>
      <c r="J339" s="42">
        <v>2.5000000000000001E-2</v>
      </c>
      <c r="K339" s="151"/>
      <c r="L339" s="152"/>
      <c r="M339" s="245"/>
      <c r="N339" s="246"/>
      <c r="O339" s="246"/>
      <c r="P339" s="246"/>
      <c r="Q339" s="246"/>
      <c r="R339" s="246"/>
      <c r="S339" s="246"/>
      <c r="T339" s="246"/>
      <c r="U339" s="246"/>
      <c r="V339" s="246"/>
      <c r="W339" s="246"/>
      <c r="X339" s="246"/>
      <c r="Y339" s="246"/>
      <c r="Z339" s="247"/>
      <c r="AA339" s="239"/>
      <c r="AB339" s="151"/>
      <c r="AC339" s="151"/>
      <c r="AD339" s="151"/>
      <c r="AE339" s="151"/>
      <c r="AF339" s="151"/>
      <c r="AG339" s="151"/>
      <c r="AH339" s="151"/>
      <c r="AI339" s="151"/>
      <c r="AJ339" s="151"/>
      <c r="AK339" s="152"/>
    </row>
    <row r="340" spans="1:37" ht="71.5" customHeight="1" x14ac:dyDescent="0.35">
      <c r="A340" s="174"/>
      <c r="B340" s="175"/>
      <c r="C340" s="224"/>
      <c r="D340" s="225"/>
      <c r="E340" s="225"/>
      <c r="F340" s="226" t="s">
        <v>261</v>
      </c>
      <c r="G340" s="226"/>
      <c r="H340" s="226"/>
      <c r="I340" s="42">
        <v>2.4E-2</v>
      </c>
      <c r="J340" s="42">
        <v>2.5000000000000001E-2</v>
      </c>
      <c r="K340" s="209" t="s">
        <v>260</v>
      </c>
      <c r="L340" s="210"/>
      <c r="M340" s="227"/>
      <c r="N340" s="228"/>
      <c r="O340" s="228"/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  <c r="Z340" s="229"/>
      <c r="AA340" s="224"/>
      <c r="AB340" s="225"/>
      <c r="AC340" s="225"/>
      <c r="AD340" s="225"/>
      <c r="AE340" s="225"/>
      <c r="AF340" s="225"/>
      <c r="AG340" s="225"/>
      <c r="AH340" s="225"/>
      <c r="AI340" s="225"/>
      <c r="AJ340" s="225"/>
      <c r="AK340" s="230"/>
    </row>
    <row r="341" spans="1:37" ht="80.25" customHeight="1" x14ac:dyDescent="0.2">
      <c r="A341" s="176"/>
      <c r="B341" s="177"/>
      <c r="C341" s="219" t="s">
        <v>259</v>
      </c>
      <c r="D341" s="220"/>
      <c r="E341" s="220"/>
      <c r="F341" s="220"/>
      <c r="G341" s="220"/>
      <c r="H341" s="220"/>
      <c r="I341" s="220"/>
      <c r="J341" s="40"/>
      <c r="K341" s="145"/>
      <c r="L341" s="146"/>
      <c r="M341" s="221" t="s">
        <v>258</v>
      </c>
      <c r="N341" s="222"/>
      <c r="O341" s="222"/>
      <c r="P341" s="222"/>
      <c r="Q341" s="222"/>
      <c r="R341" s="222"/>
      <c r="S341" s="222"/>
      <c r="T341" s="222"/>
      <c r="U341" s="222"/>
      <c r="V341" s="222"/>
      <c r="W341" s="222"/>
      <c r="X341" s="222"/>
      <c r="Y341" s="222"/>
      <c r="Z341" s="223"/>
      <c r="AA341" s="219" t="s">
        <v>257</v>
      </c>
      <c r="AB341" s="220"/>
      <c r="AC341" s="220"/>
      <c r="AD341" s="220"/>
      <c r="AE341" s="220"/>
      <c r="AF341" s="145"/>
      <c r="AG341" s="145"/>
      <c r="AH341" s="145"/>
      <c r="AI341" s="145"/>
      <c r="AJ341" s="145"/>
      <c r="AK341" s="146"/>
    </row>
    <row r="342" spans="1:37" ht="9" customHeight="1" x14ac:dyDescent="0.3">
      <c r="A342" s="122" t="s">
        <v>256</v>
      </c>
      <c r="B342" s="123"/>
      <c r="C342" s="138" t="s">
        <v>255</v>
      </c>
      <c r="D342" s="139"/>
      <c r="E342" s="139"/>
      <c r="F342" s="139"/>
      <c r="G342" s="139"/>
      <c r="H342" s="139"/>
      <c r="I342" s="139"/>
      <c r="J342" s="139"/>
      <c r="K342" s="140"/>
      <c r="L342" s="141"/>
      <c r="M342" s="191" t="s">
        <v>254</v>
      </c>
      <c r="N342" s="192"/>
      <c r="O342" s="192"/>
      <c r="P342" s="192"/>
      <c r="Q342" s="183"/>
      <c r="R342" s="183"/>
      <c r="S342" s="183"/>
      <c r="T342" s="183"/>
      <c r="U342" s="183"/>
      <c r="V342" s="183"/>
      <c r="W342" s="183"/>
      <c r="X342" s="183"/>
      <c r="Y342" s="183"/>
      <c r="Z342" s="184"/>
      <c r="AA342" s="138" t="s">
        <v>253</v>
      </c>
      <c r="AB342" s="139"/>
      <c r="AC342" s="139"/>
      <c r="AD342" s="139"/>
      <c r="AE342" s="43"/>
      <c r="AF342" s="140"/>
      <c r="AG342" s="140"/>
      <c r="AH342" s="140"/>
      <c r="AI342" s="140"/>
      <c r="AJ342" s="140"/>
      <c r="AK342" s="141"/>
    </row>
    <row r="343" spans="1:37" ht="9" customHeight="1" x14ac:dyDescent="0.3">
      <c r="A343" s="124"/>
      <c r="B343" s="125"/>
      <c r="C343" s="168" t="s">
        <v>252</v>
      </c>
      <c r="D343" s="169"/>
      <c r="E343" s="169"/>
      <c r="F343" s="169"/>
      <c r="G343" s="169"/>
      <c r="H343" s="169"/>
      <c r="I343" s="169"/>
      <c r="J343" s="169"/>
      <c r="K343" s="170"/>
      <c r="L343" s="171"/>
      <c r="M343" s="135" t="s">
        <v>251</v>
      </c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7"/>
      <c r="AA343" s="168" t="s">
        <v>250</v>
      </c>
      <c r="AB343" s="169"/>
      <c r="AC343" s="169"/>
      <c r="AD343" s="169"/>
      <c r="AE343" s="169"/>
      <c r="AF343" s="170"/>
      <c r="AG343" s="170"/>
      <c r="AH343" s="170"/>
      <c r="AI343" s="170"/>
      <c r="AJ343" s="170"/>
      <c r="AK343" s="171"/>
    </row>
    <row r="344" spans="1:37" ht="9.75" customHeight="1" x14ac:dyDescent="0.35">
      <c r="A344" s="211" t="s">
        <v>249</v>
      </c>
      <c r="B344" s="212"/>
      <c r="C344" s="113" t="s">
        <v>248</v>
      </c>
      <c r="D344" s="114"/>
      <c r="E344" s="114"/>
      <c r="F344" s="114"/>
      <c r="G344" s="114"/>
      <c r="H344" s="114"/>
      <c r="I344" s="114"/>
      <c r="J344" s="114"/>
      <c r="K344" s="114"/>
      <c r="L344" s="115"/>
      <c r="M344" s="202" t="s">
        <v>248</v>
      </c>
      <c r="N344" s="203"/>
      <c r="O344" s="203"/>
      <c r="P344" s="203"/>
      <c r="Q344" s="203"/>
      <c r="R344" s="203"/>
      <c r="S344" s="203"/>
      <c r="T344" s="203"/>
      <c r="U344" s="203"/>
      <c r="V344" s="203"/>
      <c r="W344" s="203"/>
      <c r="X344" s="203"/>
      <c r="Y344" s="203"/>
      <c r="Z344" s="204"/>
      <c r="AA344" s="113" t="s">
        <v>248</v>
      </c>
      <c r="AB344" s="114"/>
      <c r="AC344" s="114"/>
      <c r="AD344" s="114"/>
      <c r="AE344" s="114"/>
      <c r="AF344" s="114"/>
      <c r="AG344" s="114"/>
      <c r="AH344" s="114"/>
      <c r="AI344" s="114"/>
      <c r="AJ344" s="114"/>
      <c r="AK344" s="115"/>
    </row>
    <row r="345" spans="1:37" ht="9" customHeight="1" x14ac:dyDescent="0.35">
      <c r="A345" s="213" t="s">
        <v>247</v>
      </c>
      <c r="B345" s="214"/>
      <c r="C345" s="138" t="s">
        <v>246</v>
      </c>
      <c r="D345" s="139"/>
      <c r="E345" s="139"/>
      <c r="F345" s="139"/>
      <c r="G345" s="139"/>
      <c r="H345" s="139"/>
      <c r="I345" s="139"/>
      <c r="J345" s="139"/>
      <c r="K345" s="139"/>
      <c r="L345" s="193"/>
      <c r="M345" s="132" t="s">
        <v>245</v>
      </c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4"/>
      <c r="AA345" s="138" t="s">
        <v>244</v>
      </c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93"/>
    </row>
    <row r="346" spans="1:37" ht="9" customHeight="1" x14ac:dyDescent="0.3">
      <c r="A346" s="215"/>
      <c r="B346" s="216"/>
      <c r="C346" s="208" t="s">
        <v>243</v>
      </c>
      <c r="D346" s="209"/>
      <c r="E346" s="209"/>
      <c r="F346" s="209"/>
      <c r="G346" s="209"/>
      <c r="H346" s="209"/>
      <c r="I346" s="209"/>
      <c r="J346" s="209"/>
      <c r="K346" s="151"/>
      <c r="L346" s="152"/>
      <c r="M346" s="205" t="s">
        <v>242</v>
      </c>
      <c r="N346" s="206"/>
      <c r="O346" s="206"/>
      <c r="P346" s="206"/>
      <c r="Q346" s="206"/>
      <c r="R346" s="206"/>
      <c r="S346" s="206"/>
      <c r="T346" s="206"/>
      <c r="U346" s="206"/>
      <c r="V346" s="206"/>
      <c r="W346" s="206"/>
      <c r="X346" s="206"/>
      <c r="Y346" s="206"/>
      <c r="Z346" s="207"/>
      <c r="AA346" s="208" t="s">
        <v>241</v>
      </c>
      <c r="AB346" s="209"/>
      <c r="AC346" s="209"/>
      <c r="AD346" s="209"/>
      <c r="AE346" s="209"/>
      <c r="AF346" s="209"/>
      <c r="AG346" s="209"/>
      <c r="AH346" s="209"/>
      <c r="AI346" s="209"/>
      <c r="AJ346" s="209"/>
      <c r="AK346" s="210"/>
    </row>
    <row r="347" spans="1:37" ht="9" customHeight="1" x14ac:dyDescent="0.35">
      <c r="A347" s="215"/>
      <c r="B347" s="216"/>
      <c r="C347" s="208" t="s">
        <v>240</v>
      </c>
      <c r="D347" s="209"/>
      <c r="E347" s="209"/>
      <c r="F347" s="209"/>
      <c r="G347" s="209"/>
      <c r="H347" s="209"/>
      <c r="I347" s="209"/>
      <c r="J347" s="209"/>
      <c r="K347" s="209"/>
      <c r="L347" s="210"/>
      <c r="M347" s="205" t="s">
        <v>239</v>
      </c>
      <c r="N347" s="206"/>
      <c r="O347" s="206"/>
      <c r="P347" s="206"/>
      <c r="Q347" s="206"/>
      <c r="R347" s="206"/>
      <c r="S347" s="206"/>
      <c r="T347" s="206"/>
      <c r="U347" s="206"/>
      <c r="V347" s="206"/>
      <c r="W347" s="206"/>
      <c r="X347" s="206"/>
      <c r="Y347" s="206"/>
      <c r="Z347" s="207"/>
      <c r="AA347" s="208" t="s">
        <v>238</v>
      </c>
      <c r="AB347" s="209"/>
      <c r="AC347" s="209"/>
      <c r="AD347" s="209"/>
      <c r="AE347" s="209"/>
      <c r="AF347" s="209"/>
      <c r="AG347" s="209"/>
      <c r="AH347" s="209"/>
      <c r="AI347" s="209"/>
      <c r="AJ347" s="209"/>
      <c r="AK347" s="210"/>
    </row>
    <row r="348" spans="1:37" ht="9" customHeight="1" x14ac:dyDescent="0.3">
      <c r="A348" s="215"/>
      <c r="B348" s="216"/>
      <c r="C348" s="208" t="s">
        <v>237</v>
      </c>
      <c r="D348" s="209"/>
      <c r="E348" s="209"/>
      <c r="F348" s="209"/>
      <c r="G348" s="209"/>
      <c r="H348" s="209"/>
      <c r="I348" s="209"/>
      <c r="J348" s="209"/>
      <c r="K348" s="151"/>
      <c r="L348" s="152"/>
      <c r="M348" s="205" t="s">
        <v>236</v>
      </c>
      <c r="N348" s="206"/>
      <c r="O348" s="206"/>
      <c r="P348" s="206"/>
      <c r="Q348" s="206"/>
      <c r="R348" s="206"/>
      <c r="S348" s="206"/>
      <c r="T348" s="206"/>
      <c r="U348" s="206"/>
      <c r="V348" s="206"/>
      <c r="W348" s="206"/>
      <c r="X348" s="206"/>
      <c r="Y348" s="206"/>
      <c r="Z348" s="207"/>
      <c r="AA348" s="208" t="s">
        <v>235</v>
      </c>
      <c r="AB348" s="209"/>
      <c r="AC348" s="209"/>
      <c r="AD348" s="209"/>
      <c r="AE348" s="209"/>
      <c r="AF348" s="209"/>
      <c r="AG348" s="209"/>
      <c r="AH348" s="209"/>
      <c r="AI348" s="209"/>
      <c r="AJ348" s="209"/>
      <c r="AK348" s="210"/>
    </row>
    <row r="349" spans="1:37" ht="9" customHeight="1" x14ac:dyDescent="0.3">
      <c r="A349" s="217"/>
      <c r="B349" s="218"/>
      <c r="C349" s="168" t="s">
        <v>234</v>
      </c>
      <c r="D349" s="169"/>
      <c r="E349" s="169"/>
      <c r="F349" s="169"/>
      <c r="G349" s="169"/>
      <c r="H349" s="169"/>
      <c r="I349" s="169"/>
      <c r="J349" s="169"/>
      <c r="K349" s="170"/>
      <c r="L349" s="171"/>
      <c r="M349" s="195"/>
      <c r="N349" s="196"/>
      <c r="O349" s="196"/>
      <c r="P349" s="196"/>
      <c r="Q349" s="196"/>
      <c r="R349" s="196"/>
      <c r="S349" s="196"/>
      <c r="T349" s="196"/>
      <c r="U349" s="196"/>
      <c r="V349" s="196"/>
      <c r="W349" s="196"/>
      <c r="X349" s="196"/>
      <c r="Y349" s="196"/>
      <c r="Z349" s="197"/>
      <c r="AA349" s="198" t="s">
        <v>233</v>
      </c>
      <c r="AB349" s="199"/>
      <c r="AC349" s="199"/>
      <c r="AD349" s="199"/>
      <c r="AE349" s="45"/>
      <c r="AF349" s="170"/>
      <c r="AG349" s="170"/>
      <c r="AH349" s="170"/>
      <c r="AI349" s="170"/>
      <c r="AJ349" s="170"/>
      <c r="AK349" s="171"/>
    </row>
    <row r="350" spans="1:37" ht="9.75" customHeight="1" x14ac:dyDescent="0.35">
      <c r="A350" s="200" t="s">
        <v>232</v>
      </c>
      <c r="B350" s="201"/>
      <c r="C350" s="113" t="s">
        <v>231</v>
      </c>
      <c r="D350" s="114"/>
      <c r="E350" s="114"/>
      <c r="F350" s="114"/>
      <c r="G350" s="114"/>
      <c r="H350" s="114"/>
      <c r="I350" s="114"/>
      <c r="J350" s="114"/>
      <c r="K350" s="114"/>
      <c r="L350" s="115"/>
      <c r="M350" s="202" t="s">
        <v>230</v>
      </c>
      <c r="N350" s="203"/>
      <c r="O350" s="203"/>
      <c r="P350" s="203"/>
      <c r="Q350" s="203"/>
      <c r="R350" s="203"/>
      <c r="S350" s="203"/>
      <c r="T350" s="203"/>
      <c r="U350" s="203"/>
      <c r="V350" s="203"/>
      <c r="W350" s="203"/>
      <c r="X350" s="203"/>
      <c r="Y350" s="203"/>
      <c r="Z350" s="204"/>
      <c r="AA350" s="113" t="s">
        <v>230</v>
      </c>
      <c r="AB350" s="114"/>
      <c r="AC350" s="114"/>
      <c r="AD350" s="114"/>
      <c r="AE350" s="114"/>
      <c r="AF350" s="114"/>
      <c r="AG350" s="114"/>
      <c r="AH350" s="114"/>
      <c r="AI350" s="114"/>
      <c r="AJ350" s="114"/>
      <c r="AK350" s="115"/>
    </row>
    <row r="351" spans="1:37" ht="9" customHeight="1" x14ac:dyDescent="0.35">
      <c r="A351" s="122" t="s">
        <v>229</v>
      </c>
      <c r="B351" s="123"/>
      <c r="C351" s="138" t="s">
        <v>228</v>
      </c>
      <c r="D351" s="139"/>
      <c r="E351" s="139"/>
      <c r="F351" s="139"/>
      <c r="G351" s="139"/>
      <c r="H351" s="139"/>
      <c r="I351" s="139"/>
      <c r="J351" s="139"/>
      <c r="K351" s="139"/>
      <c r="L351" s="193"/>
      <c r="M351" s="132" t="s">
        <v>227</v>
      </c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4"/>
      <c r="AA351" s="138" t="s">
        <v>226</v>
      </c>
      <c r="AB351" s="139"/>
      <c r="AC351" s="139"/>
      <c r="AD351" s="139"/>
      <c r="AE351" s="139"/>
      <c r="AF351" s="139"/>
      <c r="AG351" s="139"/>
      <c r="AH351" s="139"/>
      <c r="AI351" s="139"/>
      <c r="AJ351" s="139"/>
      <c r="AK351" s="193"/>
    </row>
    <row r="352" spans="1:37" ht="9" customHeight="1" x14ac:dyDescent="0.35">
      <c r="A352" s="124"/>
      <c r="B352" s="125"/>
      <c r="C352" s="168"/>
      <c r="D352" s="169"/>
      <c r="E352" s="169"/>
      <c r="F352" s="169"/>
      <c r="G352" s="169"/>
      <c r="H352" s="169"/>
      <c r="I352" s="169"/>
      <c r="J352" s="169"/>
      <c r="K352" s="169"/>
      <c r="L352" s="194"/>
      <c r="M352" s="135" t="s">
        <v>225</v>
      </c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7"/>
      <c r="AA352" s="168" t="s">
        <v>224</v>
      </c>
      <c r="AB352" s="169"/>
      <c r="AC352" s="169"/>
      <c r="AD352" s="169"/>
      <c r="AE352" s="169"/>
      <c r="AF352" s="169"/>
      <c r="AG352" s="169"/>
      <c r="AH352" s="169"/>
      <c r="AI352" s="169"/>
      <c r="AJ352" s="169"/>
      <c r="AK352" s="169"/>
    </row>
    <row r="353" spans="1:37" ht="16.75" customHeight="1" x14ac:dyDescent="0.35">
      <c r="A353" s="111" t="s">
        <v>223</v>
      </c>
      <c r="B353" s="112"/>
      <c r="C353" s="113" t="s">
        <v>222</v>
      </c>
      <c r="D353" s="114"/>
      <c r="E353" s="114"/>
      <c r="F353" s="114"/>
      <c r="G353" s="114"/>
      <c r="H353" s="114"/>
      <c r="I353" s="114"/>
      <c r="J353" s="114"/>
      <c r="K353" s="114"/>
      <c r="L353" s="115"/>
      <c r="M353" s="185"/>
      <c r="N353" s="186"/>
      <c r="O353" s="186"/>
      <c r="P353" s="186"/>
      <c r="Q353" s="186"/>
      <c r="R353" s="186"/>
      <c r="S353" s="186"/>
      <c r="T353" s="186"/>
      <c r="U353" s="186"/>
      <c r="V353" s="186"/>
      <c r="W353" s="186"/>
      <c r="X353" s="186"/>
      <c r="Y353" s="186"/>
      <c r="Z353" s="187"/>
      <c r="AA353" s="188"/>
      <c r="AB353" s="189"/>
      <c r="AC353" s="189"/>
      <c r="AD353" s="189"/>
      <c r="AE353" s="189"/>
      <c r="AF353" s="189"/>
      <c r="AG353" s="189"/>
      <c r="AH353" s="189"/>
      <c r="AI353" s="189"/>
      <c r="AJ353" s="189"/>
      <c r="AK353" s="190"/>
    </row>
    <row r="354" spans="1:37" ht="9.75" customHeight="1" x14ac:dyDescent="0.3">
      <c r="A354" s="111" t="s">
        <v>221</v>
      </c>
      <c r="B354" s="112"/>
      <c r="C354" s="113" t="s">
        <v>220</v>
      </c>
      <c r="D354" s="114"/>
      <c r="E354" s="114"/>
      <c r="F354" s="114"/>
      <c r="G354" s="114"/>
      <c r="H354" s="114"/>
      <c r="I354" s="114"/>
      <c r="J354" s="114"/>
      <c r="K354" s="114"/>
      <c r="L354" s="115"/>
      <c r="M354" s="116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8"/>
      <c r="AA354" s="119"/>
      <c r="AB354" s="120"/>
      <c r="AC354" s="120"/>
      <c r="AD354" s="120"/>
      <c r="AE354" s="120"/>
      <c r="AF354" s="120"/>
      <c r="AG354" s="120"/>
      <c r="AH354" s="120"/>
      <c r="AI354" s="120"/>
      <c r="AJ354" s="120"/>
      <c r="AK354" s="121"/>
    </row>
    <row r="355" spans="1:37" ht="9" customHeight="1" x14ac:dyDescent="0.3">
      <c r="A355" s="122" t="s">
        <v>219</v>
      </c>
      <c r="B355" s="123"/>
      <c r="C355" s="126"/>
      <c r="D355" s="127"/>
      <c r="E355" s="127"/>
      <c r="F355" s="127"/>
      <c r="G355" s="127"/>
      <c r="H355" s="127"/>
      <c r="I355" s="127"/>
      <c r="J355" s="127"/>
      <c r="K355" s="127"/>
      <c r="L355" s="128"/>
      <c r="M355" s="132" t="s">
        <v>217</v>
      </c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4"/>
      <c r="AA355" s="138" t="s">
        <v>218</v>
      </c>
      <c r="AB355" s="139"/>
      <c r="AC355" s="139"/>
      <c r="AD355" s="139"/>
      <c r="AE355" s="139"/>
      <c r="AF355" s="140"/>
      <c r="AG355" s="140"/>
      <c r="AH355" s="140"/>
      <c r="AI355" s="140"/>
      <c r="AJ355" s="140"/>
      <c r="AK355" s="141"/>
    </row>
    <row r="356" spans="1:37" ht="9" customHeight="1" x14ac:dyDescent="0.3">
      <c r="A356" s="124"/>
      <c r="B356" s="125"/>
      <c r="C356" s="129"/>
      <c r="D356" s="130"/>
      <c r="E356" s="130"/>
      <c r="F356" s="130"/>
      <c r="G356" s="130"/>
      <c r="H356" s="130"/>
      <c r="I356" s="130"/>
      <c r="J356" s="130"/>
      <c r="K356" s="130"/>
      <c r="L356" s="131"/>
      <c r="M356" s="135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7"/>
      <c r="AA356" s="168" t="s">
        <v>217</v>
      </c>
      <c r="AB356" s="169"/>
      <c r="AC356" s="169"/>
      <c r="AD356" s="169"/>
      <c r="AE356" s="169"/>
      <c r="AF356" s="170"/>
      <c r="AG356" s="170"/>
      <c r="AH356" s="170"/>
      <c r="AI356" s="170"/>
      <c r="AJ356" s="170"/>
      <c r="AK356" s="171"/>
    </row>
    <row r="357" spans="1:37" ht="9" customHeight="1" x14ac:dyDescent="0.3">
      <c r="A357" s="172" t="s">
        <v>216</v>
      </c>
      <c r="B357" s="173"/>
      <c r="C357" s="178"/>
      <c r="D357" s="140"/>
      <c r="E357" s="140"/>
      <c r="F357" s="179" t="s">
        <v>215</v>
      </c>
      <c r="G357" s="179"/>
      <c r="H357" s="179"/>
      <c r="I357" s="44" t="s">
        <v>214</v>
      </c>
      <c r="J357" s="44" t="s">
        <v>213</v>
      </c>
      <c r="K357" s="180" t="s">
        <v>212</v>
      </c>
      <c r="L357" s="181"/>
      <c r="M357" s="182"/>
      <c r="N357" s="183"/>
      <c r="O357" s="183"/>
      <c r="P357" s="183"/>
      <c r="Q357" s="183"/>
      <c r="R357" s="183"/>
      <c r="S357" s="183"/>
      <c r="T357" s="183"/>
      <c r="U357" s="183"/>
      <c r="V357" s="183"/>
      <c r="W357" s="183"/>
      <c r="X357" s="183"/>
      <c r="Y357" s="183"/>
      <c r="Z357" s="184"/>
      <c r="AA357" s="178"/>
      <c r="AB357" s="140"/>
      <c r="AC357" s="140"/>
      <c r="AD357" s="140"/>
      <c r="AE357" s="43"/>
      <c r="AF357" s="140"/>
      <c r="AG357" s="140"/>
      <c r="AH357" s="140"/>
      <c r="AI357" s="140"/>
      <c r="AJ357" s="140"/>
      <c r="AK357" s="141"/>
    </row>
    <row r="358" spans="1:37" ht="9" customHeight="1" x14ac:dyDescent="0.3">
      <c r="A358" s="174"/>
      <c r="B358" s="175"/>
      <c r="C358" s="153" t="s">
        <v>211</v>
      </c>
      <c r="D358" s="154"/>
      <c r="E358" s="154"/>
      <c r="F358" s="155">
        <v>1.4999999999999999E-2</v>
      </c>
      <c r="G358" s="155"/>
      <c r="H358" s="155"/>
      <c r="I358" s="42">
        <v>7.4999999999999997E-3</v>
      </c>
      <c r="J358" s="42">
        <v>5.0000000000000001E-3</v>
      </c>
      <c r="K358" s="162">
        <v>5.0000000000000001E-3</v>
      </c>
      <c r="L358" s="163"/>
      <c r="M358" s="164" t="s">
        <v>210</v>
      </c>
      <c r="N358" s="165"/>
      <c r="O358" s="165"/>
      <c r="P358" s="165"/>
      <c r="Q358" s="158">
        <v>0.03</v>
      </c>
      <c r="R358" s="158"/>
      <c r="S358" s="158"/>
      <c r="T358" s="158"/>
      <c r="U358" s="158"/>
      <c r="V358" s="158"/>
      <c r="W358" s="158"/>
      <c r="X358" s="158"/>
      <c r="Y358" s="158"/>
      <c r="Z358" s="159"/>
      <c r="AA358" s="166" t="s">
        <v>210</v>
      </c>
      <c r="AB358" s="167"/>
      <c r="AC358" s="167"/>
      <c r="AD358" s="167"/>
      <c r="AE358" s="41">
        <v>0.04</v>
      </c>
      <c r="AF358" s="151"/>
      <c r="AG358" s="151"/>
      <c r="AH358" s="151"/>
      <c r="AI358" s="151"/>
      <c r="AJ358" s="151"/>
      <c r="AK358" s="152"/>
    </row>
    <row r="359" spans="1:37" ht="9" customHeight="1" x14ac:dyDescent="0.3">
      <c r="A359" s="174"/>
      <c r="B359" s="175"/>
      <c r="C359" s="153" t="s">
        <v>209</v>
      </c>
      <c r="D359" s="154"/>
      <c r="E359" s="154"/>
      <c r="F359" s="155">
        <v>0.02</v>
      </c>
      <c r="G359" s="155"/>
      <c r="H359" s="155"/>
      <c r="I359" s="42">
        <v>0.01</v>
      </c>
      <c r="J359" s="42">
        <v>7.7000000000000002E-3</v>
      </c>
      <c r="K359" s="162">
        <v>7.7000000000000002E-3</v>
      </c>
      <c r="L359" s="163"/>
      <c r="M359" s="156" t="s">
        <v>208</v>
      </c>
      <c r="N359" s="157"/>
      <c r="O359" s="157"/>
      <c r="P359" s="157"/>
      <c r="Q359" s="158">
        <v>0.02</v>
      </c>
      <c r="R359" s="158"/>
      <c r="S359" s="158"/>
      <c r="T359" s="158"/>
      <c r="U359" s="158"/>
      <c r="V359" s="158"/>
      <c r="W359" s="158"/>
      <c r="X359" s="158"/>
      <c r="Y359" s="158"/>
      <c r="Z359" s="159"/>
      <c r="AA359" s="160" t="s">
        <v>208</v>
      </c>
      <c r="AB359" s="161"/>
      <c r="AC359" s="161"/>
      <c r="AD359" s="161"/>
      <c r="AE359" s="41">
        <v>0.03</v>
      </c>
      <c r="AF359" s="151"/>
      <c r="AG359" s="151"/>
      <c r="AH359" s="151"/>
      <c r="AI359" s="151"/>
      <c r="AJ359" s="151"/>
      <c r="AK359" s="152"/>
    </row>
    <row r="360" spans="1:37" ht="9" customHeight="1" x14ac:dyDescent="0.3">
      <c r="A360" s="174"/>
      <c r="B360" s="175"/>
      <c r="C360" s="153" t="s">
        <v>207</v>
      </c>
      <c r="D360" s="154"/>
      <c r="E360" s="154"/>
      <c r="F360" s="155">
        <v>0.02</v>
      </c>
      <c r="G360" s="155"/>
      <c r="H360" s="155"/>
      <c r="I360" s="42">
        <v>0.01</v>
      </c>
      <c r="J360" s="42">
        <v>7.7000000000000002E-3</v>
      </c>
      <c r="K360" s="151"/>
      <c r="L360" s="152"/>
      <c r="M360" s="156" t="s">
        <v>206</v>
      </c>
      <c r="N360" s="157"/>
      <c r="O360" s="157"/>
      <c r="P360" s="157"/>
      <c r="Q360" s="158">
        <v>0.01</v>
      </c>
      <c r="R360" s="158"/>
      <c r="S360" s="158"/>
      <c r="T360" s="158"/>
      <c r="U360" s="158"/>
      <c r="V360" s="158"/>
      <c r="W360" s="158"/>
      <c r="X360" s="158"/>
      <c r="Y360" s="158"/>
      <c r="Z360" s="159"/>
      <c r="AA360" s="160" t="s">
        <v>206</v>
      </c>
      <c r="AB360" s="161"/>
      <c r="AC360" s="161"/>
      <c r="AD360" s="161"/>
      <c r="AE360" s="41">
        <v>0.02</v>
      </c>
      <c r="AF360" s="151"/>
      <c r="AG360" s="151"/>
      <c r="AH360" s="151"/>
      <c r="AI360" s="151"/>
      <c r="AJ360" s="151"/>
      <c r="AK360" s="152"/>
    </row>
    <row r="361" spans="1:37" ht="25.4" customHeight="1" x14ac:dyDescent="0.35">
      <c r="A361" s="176"/>
      <c r="B361" s="177"/>
      <c r="C361" s="142" t="s">
        <v>205</v>
      </c>
      <c r="D361" s="143"/>
      <c r="E361" s="143"/>
      <c r="F361" s="144">
        <v>0.03</v>
      </c>
      <c r="G361" s="144"/>
      <c r="H361" s="144"/>
      <c r="I361" s="40"/>
      <c r="J361" s="40"/>
      <c r="K361" s="145"/>
      <c r="L361" s="146"/>
      <c r="M361" s="147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9"/>
      <c r="AA361" s="150"/>
      <c r="AB361" s="145"/>
      <c r="AC361" s="145"/>
      <c r="AD361" s="145"/>
      <c r="AE361" s="40"/>
      <c r="AF361" s="145"/>
      <c r="AG361" s="145"/>
      <c r="AH361" s="145"/>
      <c r="AI361" s="145"/>
      <c r="AJ361" s="145"/>
      <c r="AK361" s="146"/>
    </row>
  </sheetData>
  <mergeCells count="2408">
    <mergeCell ref="E9:J9"/>
    <mergeCell ref="AE7:AH7"/>
    <mergeCell ref="E8:J8"/>
    <mergeCell ref="K8:S8"/>
    <mergeCell ref="T8:Y8"/>
    <mergeCell ref="Z8:AD8"/>
    <mergeCell ref="AE8:AH8"/>
    <mergeCell ref="A6:D16"/>
    <mergeCell ref="E6:J6"/>
    <mergeCell ref="K6:S6"/>
    <mergeCell ref="T6:Y6"/>
    <mergeCell ref="Z6:AD6"/>
    <mergeCell ref="AE6:AH6"/>
    <mergeCell ref="E7:J7"/>
    <mergeCell ref="K7:S7"/>
    <mergeCell ref="T7:Y7"/>
    <mergeCell ref="Z7:AD7"/>
    <mergeCell ref="E16:J16"/>
    <mergeCell ref="K16:S16"/>
    <mergeCell ref="T16:Y16"/>
    <mergeCell ref="Z16:AD16"/>
    <mergeCell ref="AE16:AH16"/>
    <mergeCell ref="AE9:AH9"/>
    <mergeCell ref="E10:J10"/>
    <mergeCell ref="E14:J14"/>
    <mergeCell ref="K14:S14"/>
    <mergeCell ref="T14:Y14"/>
    <mergeCell ref="Z14:AD14"/>
    <mergeCell ref="AE14:AH14"/>
    <mergeCell ref="E15:J15"/>
    <mergeCell ref="K15:S15"/>
    <mergeCell ref="T15:Y15"/>
    <mergeCell ref="Z2:AD2"/>
    <mergeCell ref="AE2:AH2"/>
    <mergeCell ref="A3:AH3"/>
    <mergeCell ref="A4:AH4"/>
    <mergeCell ref="A5:D5"/>
    <mergeCell ref="E5:J5"/>
    <mergeCell ref="K5:S5"/>
    <mergeCell ref="T5:Y5"/>
    <mergeCell ref="Z5:AD5"/>
    <mergeCell ref="AE5:AH5"/>
    <mergeCell ref="E12:J12"/>
    <mergeCell ref="K12:S12"/>
    <mergeCell ref="T12:Y12"/>
    <mergeCell ref="Z12:AD12"/>
    <mergeCell ref="AE12:AH12"/>
    <mergeCell ref="A1:AH1"/>
    <mergeCell ref="A2:D2"/>
    <mergeCell ref="E2:J2"/>
    <mergeCell ref="K2:S2"/>
    <mergeCell ref="T2:Y2"/>
    <mergeCell ref="K10:S10"/>
    <mergeCell ref="T10:Y10"/>
    <mergeCell ref="Z10:AD10"/>
    <mergeCell ref="AE10:AH10"/>
    <mergeCell ref="E11:J11"/>
    <mergeCell ref="K11:S11"/>
    <mergeCell ref="T11:Y11"/>
    <mergeCell ref="Z11:AD11"/>
    <mergeCell ref="AE11:AH11"/>
    <mergeCell ref="K9:S9"/>
    <mergeCell ref="T9:Y9"/>
    <mergeCell ref="Z9:AD9"/>
    <mergeCell ref="Z15:AD15"/>
    <mergeCell ref="AE15:AH15"/>
    <mergeCell ref="E21:J21"/>
    <mergeCell ref="K21:S21"/>
    <mergeCell ref="T21:Y21"/>
    <mergeCell ref="Z21:AD21"/>
    <mergeCell ref="AE21:AH21"/>
    <mergeCell ref="E13:J13"/>
    <mergeCell ref="K13:S13"/>
    <mergeCell ref="T13:Y13"/>
    <mergeCell ref="Z13:AD13"/>
    <mergeCell ref="AE13:AH13"/>
    <mergeCell ref="AE19:AH19"/>
    <mergeCell ref="E20:J20"/>
    <mergeCell ref="K20:S20"/>
    <mergeCell ref="T20:Y20"/>
    <mergeCell ref="Z20:AD20"/>
    <mergeCell ref="AE20:AH20"/>
    <mergeCell ref="AE17:AH17"/>
    <mergeCell ref="E18:J18"/>
    <mergeCell ref="K18:S18"/>
    <mergeCell ref="T18:Y18"/>
    <mergeCell ref="Z18:AD18"/>
    <mergeCell ref="AE18:AH18"/>
    <mergeCell ref="E28:J28"/>
    <mergeCell ref="A17:D21"/>
    <mergeCell ref="E17:J17"/>
    <mergeCell ref="K17:S17"/>
    <mergeCell ref="T17:Y17"/>
    <mergeCell ref="Z17:AD17"/>
    <mergeCell ref="E19:J19"/>
    <mergeCell ref="K19:S19"/>
    <mergeCell ref="T19:Y19"/>
    <mergeCell ref="Z19:AD19"/>
    <mergeCell ref="E26:J26"/>
    <mergeCell ref="K26:S26"/>
    <mergeCell ref="T26:Y26"/>
    <mergeCell ref="Z26:AD26"/>
    <mergeCell ref="AE26:AH26"/>
    <mergeCell ref="E27:J27"/>
    <mergeCell ref="K27:S27"/>
    <mergeCell ref="T27:Y27"/>
    <mergeCell ref="Z27:AD27"/>
    <mergeCell ref="AE27:AH27"/>
    <mergeCell ref="E24:J24"/>
    <mergeCell ref="K24:S24"/>
    <mergeCell ref="T24:Y24"/>
    <mergeCell ref="Z24:AD24"/>
    <mergeCell ref="AE24:AH24"/>
    <mergeCell ref="E25:J25"/>
    <mergeCell ref="K25:S25"/>
    <mergeCell ref="T25:Y25"/>
    <mergeCell ref="Z25:AD25"/>
    <mergeCell ref="AE25:AH25"/>
    <mergeCell ref="AE22:AH22"/>
    <mergeCell ref="E23:J23"/>
    <mergeCell ref="K23:S23"/>
    <mergeCell ref="T23:Y23"/>
    <mergeCell ref="Z23:AD23"/>
    <mergeCell ref="AE23:AH23"/>
    <mergeCell ref="E31:J31"/>
    <mergeCell ref="K31:S31"/>
    <mergeCell ref="T31:Y31"/>
    <mergeCell ref="Z31:AD31"/>
    <mergeCell ref="AE31:AH31"/>
    <mergeCell ref="A22:D40"/>
    <mergeCell ref="E22:J22"/>
    <mergeCell ref="K22:S22"/>
    <mergeCell ref="T22:Y22"/>
    <mergeCell ref="Z22:AD22"/>
    <mergeCell ref="K29:S29"/>
    <mergeCell ref="T29:Y29"/>
    <mergeCell ref="Z29:AD29"/>
    <mergeCell ref="AE29:AH29"/>
    <mergeCell ref="E30:J30"/>
    <mergeCell ref="K30:S30"/>
    <mergeCell ref="T30:Y30"/>
    <mergeCell ref="Z30:AD30"/>
    <mergeCell ref="AE30:AH30"/>
    <mergeCell ref="E35:J35"/>
    <mergeCell ref="K35:S35"/>
    <mergeCell ref="T35:Y35"/>
    <mergeCell ref="Z35:AD35"/>
    <mergeCell ref="AE35:AH35"/>
    <mergeCell ref="K28:S28"/>
    <mergeCell ref="T28:Y28"/>
    <mergeCell ref="Z28:AD28"/>
    <mergeCell ref="AE28:AH28"/>
    <mergeCell ref="E29:J29"/>
    <mergeCell ref="E33:J33"/>
    <mergeCell ref="K33:S33"/>
    <mergeCell ref="T33:Y33"/>
    <mergeCell ref="Z33:AD33"/>
    <mergeCell ref="AE33:AH33"/>
    <mergeCell ref="E34:J34"/>
    <mergeCell ref="K34:S34"/>
    <mergeCell ref="T34:Y34"/>
    <mergeCell ref="Z34:AD34"/>
    <mergeCell ref="AE34:AH34"/>
    <mergeCell ref="E39:J39"/>
    <mergeCell ref="K39:S39"/>
    <mergeCell ref="T39:Y39"/>
    <mergeCell ref="Z39:AD39"/>
    <mergeCell ref="AE39:AH39"/>
    <mergeCell ref="E32:J32"/>
    <mergeCell ref="K32:S32"/>
    <mergeCell ref="T32:Y32"/>
    <mergeCell ref="Z32:AD32"/>
    <mergeCell ref="AE32:AH32"/>
    <mergeCell ref="E37:J37"/>
    <mergeCell ref="K37:S37"/>
    <mergeCell ref="T37:Y37"/>
    <mergeCell ref="Z37:AD37"/>
    <mergeCell ref="AE37:AH37"/>
    <mergeCell ref="E38:J38"/>
    <mergeCell ref="K38:S38"/>
    <mergeCell ref="T38:Y38"/>
    <mergeCell ref="Z38:AD38"/>
    <mergeCell ref="AE38:AH38"/>
    <mergeCell ref="E45:J45"/>
    <mergeCell ref="K45:S45"/>
    <mergeCell ref="T45:Y45"/>
    <mergeCell ref="Z45:AD45"/>
    <mergeCell ref="AE45:AH45"/>
    <mergeCell ref="E36:J36"/>
    <mergeCell ref="K36:S36"/>
    <mergeCell ref="T36:Y36"/>
    <mergeCell ref="Z36:AD36"/>
    <mergeCell ref="AE36:AH36"/>
    <mergeCell ref="E43:J43"/>
    <mergeCell ref="K43:S43"/>
    <mergeCell ref="T43:Y43"/>
    <mergeCell ref="Z43:AD43"/>
    <mergeCell ref="AE43:AH43"/>
    <mergeCell ref="E44:J44"/>
    <mergeCell ref="K44:S44"/>
    <mergeCell ref="T44:Y44"/>
    <mergeCell ref="Z44:AD44"/>
    <mergeCell ref="AE44:AH44"/>
    <mergeCell ref="AE41:AH41"/>
    <mergeCell ref="E42:J42"/>
    <mergeCell ref="K42:S42"/>
    <mergeCell ref="T42:Y42"/>
    <mergeCell ref="Z42:AD42"/>
    <mergeCell ref="AE42:AH42"/>
    <mergeCell ref="E40:J40"/>
    <mergeCell ref="K40:S40"/>
    <mergeCell ref="T40:Y40"/>
    <mergeCell ref="Z40:AD40"/>
    <mergeCell ref="AE40:AH40"/>
    <mergeCell ref="A41:D45"/>
    <mergeCell ref="E41:J41"/>
    <mergeCell ref="K41:S41"/>
    <mergeCell ref="T41:Y41"/>
    <mergeCell ref="Z41:AD41"/>
    <mergeCell ref="E51:J51"/>
    <mergeCell ref="K51:S51"/>
    <mergeCell ref="T51:Y51"/>
    <mergeCell ref="Z51:AD51"/>
    <mergeCell ref="AE51:AH51"/>
    <mergeCell ref="E52:J52"/>
    <mergeCell ref="E49:J49"/>
    <mergeCell ref="K49:S49"/>
    <mergeCell ref="T49:Y49"/>
    <mergeCell ref="Z49:AD49"/>
    <mergeCell ref="AE49:AH49"/>
    <mergeCell ref="E50:J50"/>
    <mergeCell ref="K50:S50"/>
    <mergeCell ref="T50:Y50"/>
    <mergeCell ref="Z50:AD50"/>
    <mergeCell ref="AE50:AH50"/>
    <mergeCell ref="AE47:AH47"/>
    <mergeCell ref="E48:J48"/>
    <mergeCell ref="K48:S48"/>
    <mergeCell ref="T48:Y48"/>
    <mergeCell ref="Z48:AD48"/>
    <mergeCell ref="AE48:AH48"/>
    <mergeCell ref="A46:D61"/>
    <mergeCell ref="E46:J46"/>
    <mergeCell ref="K46:S46"/>
    <mergeCell ref="T46:Y46"/>
    <mergeCell ref="Z46:AD46"/>
    <mergeCell ref="AE46:AH46"/>
    <mergeCell ref="E47:J47"/>
    <mergeCell ref="K47:S47"/>
    <mergeCell ref="T47:Y47"/>
    <mergeCell ref="Z47:AD47"/>
    <mergeCell ref="E54:J54"/>
    <mergeCell ref="K54:S54"/>
    <mergeCell ref="T54:Y54"/>
    <mergeCell ref="Z54:AD54"/>
    <mergeCell ref="AE54:AH54"/>
    <mergeCell ref="E55:J55"/>
    <mergeCell ref="K55:S55"/>
    <mergeCell ref="T55:Y55"/>
    <mergeCell ref="Z55:AD55"/>
    <mergeCell ref="AE55:AH55"/>
    <mergeCell ref="K52:S52"/>
    <mergeCell ref="T52:Y52"/>
    <mergeCell ref="Z52:AD52"/>
    <mergeCell ref="AE52:AH52"/>
    <mergeCell ref="E53:J53"/>
    <mergeCell ref="K53:S53"/>
    <mergeCell ref="T53:Y53"/>
    <mergeCell ref="Z53:AD53"/>
    <mergeCell ref="AE53:AH53"/>
    <mergeCell ref="E58:J58"/>
    <mergeCell ref="K58:S58"/>
    <mergeCell ref="T58:Y58"/>
    <mergeCell ref="Z58:AD58"/>
    <mergeCell ref="AE58:AH58"/>
    <mergeCell ref="E59:J59"/>
    <mergeCell ref="K59:S59"/>
    <mergeCell ref="T59:Y59"/>
    <mergeCell ref="Z59:AD59"/>
    <mergeCell ref="AE59:AH59"/>
    <mergeCell ref="E56:J56"/>
    <mergeCell ref="K56:S56"/>
    <mergeCell ref="T56:Y56"/>
    <mergeCell ref="Z56:AD56"/>
    <mergeCell ref="AE56:AH56"/>
    <mergeCell ref="E57:J57"/>
    <mergeCell ref="K57:S57"/>
    <mergeCell ref="T57:Y57"/>
    <mergeCell ref="Z57:AD57"/>
    <mergeCell ref="AE57:AH57"/>
    <mergeCell ref="AE64:AH64"/>
    <mergeCell ref="E65:J65"/>
    <mergeCell ref="K65:S65"/>
    <mergeCell ref="T65:Y65"/>
    <mergeCell ref="Z65:AD65"/>
    <mergeCell ref="AE65:AH65"/>
    <mergeCell ref="A63:D65"/>
    <mergeCell ref="E63:J63"/>
    <mergeCell ref="K63:S63"/>
    <mergeCell ref="T63:Y63"/>
    <mergeCell ref="Z63:AD63"/>
    <mergeCell ref="AE63:AH63"/>
    <mergeCell ref="E64:J64"/>
    <mergeCell ref="K64:S64"/>
    <mergeCell ref="T64:Y64"/>
    <mergeCell ref="Z64:AD64"/>
    <mergeCell ref="A62:D62"/>
    <mergeCell ref="E62:J62"/>
    <mergeCell ref="K62:S62"/>
    <mergeCell ref="T62:Y62"/>
    <mergeCell ref="Z62:AD62"/>
    <mergeCell ref="AE62:AH62"/>
    <mergeCell ref="E60:J60"/>
    <mergeCell ref="K60:S60"/>
    <mergeCell ref="T60:Y60"/>
    <mergeCell ref="Z60:AD60"/>
    <mergeCell ref="AE60:AH60"/>
    <mergeCell ref="E61:J61"/>
    <mergeCell ref="K61:S61"/>
    <mergeCell ref="T61:Y61"/>
    <mergeCell ref="Z61:AD61"/>
    <mergeCell ref="AE61:AH61"/>
    <mergeCell ref="E71:J71"/>
    <mergeCell ref="K71:S71"/>
    <mergeCell ref="T71:Y71"/>
    <mergeCell ref="Z71:AD71"/>
    <mergeCell ref="AE71:AH71"/>
    <mergeCell ref="E72:J72"/>
    <mergeCell ref="E69:J69"/>
    <mergeCell ref="K69:S69"/>
    <mergeCell ref="T69:Y69"/>
    <mergeCell ref="Z69:AD69"/>
    <mergeCell ref="AE69:AH69"/>
    <mergeCell ref="E70:J70"/>
    <mergeCell ref="K70:S70"/>
    <mergeCell ref="T70:Y70"/>
    <mergeCell ref="Z70:AD70"/>
    <mergeCell ref="AE70:AH70"/>
    <mergeCell ref="AE67:AH67"/>
    <mergeCell ref="E68:J68"/>
    <mergeCell ref="K68:S68"/>
    <mergeCell ref="T68:Y68"/>
    <mergeCell ref="Z68:AD68"/>
    <mergeCell ref="AE68:AH68"/>
    <mergeCell ref="A66:D73"/>
    <mergeCell ref="E66:J66"/>
    <mergeCell ref="K66:S66"/>
    <mergeCell ref="T66:Y66"/>
    <mergeCell ref="Z66:AD66"/>
    <mergeCell ref="AE66:AH66"/>
    <mergeCell ref="E67:J67"/>
    <mergeCell ref="K67:S67"/>
    <mergeCell ref="T67:Y67"/>
    <mergeCell ref="Z67:AD67"/>
    <mergeCell ref="A75:B75"/>
    <mergeCell ref="C75:Z75"/>
    <mergeCell ref="AA75:AK75"/>
    <mergeCell ref="AL75:AV75"/>
    <mergeCell ref="A76:B76"/>
    <mergeCell ref="C76:L76"/>
    <mergeCell ref="M76:Z76"/>
    <mergeCell ref="AA76:AK76"/>
    <mergeCell ref="AL76:AV76"/>
    <mergeCell ref="K72:S72"/>
    <mergeCell ref="T72:Y72"/>
    <mergeCell ref="Z72:AD72"/>
    <mergeCell ref="AE72:AH72"/>
    <mergeCell ref="E73:J73"/>
    <mergeCell ref="K73:S73"/>
    <mergeCell ref="T73:Y73"/>
    <mergeCell ref="Z73:AD73"/>
    <mergeCell ref="AE73:AH73"/>
    <mergeCell ref="AF81:AG81"/>
    <mergeCell ref="AH81:AK81"/>
    <mergeCell ref="AL81:AN81"/>
    <mergeCell ref="AO81:AQ81"/>
    <mergeCell ref="AR81:AS81"/>
    <mergeCell ref="AT81:AU81"/>
    <mergeCell ref="A81:B81"/>
    <mergeCell ref="C81:E81"/>
    <mergeCell ref="F81:H81"/>
    <mergeCell ref="J81:L81"/>
    <mergeCell ref="M81:Z81"/>
    <mergeCell ref="AA81:AC81"/>
    <mergeCell ref="A79:L79"/>
    <mergeCell ref="M79:Z79"/>
    <mergeCell ref="AA79:AK79"/>
    <mergeCell ref="AL79:AV79"/>
    <mergeCell ref="A80:L80"/>
    <mergeCell ref="M80:Z80"/>
    <mergeCell ref="AA80:AK80"/>
    <mergeCell ref="AL80:AV80"/>
    <mergeCell ref="A77:L77"/>
    <mergeCell ref="M77:Z77"/>
    <mergeCell ref="AA77:AK77"/>
    <mergeCell ref="AL77:AV77"/>
    <mergeCell ref="A78:L78"/>
    <mergeCell ref="M78:Z78"/>
    <mergeCell ref="AA78:AK78"/>
    <mergeCell ref="AL78:AV78"/>
    <mergeCell ref="AF83:AG83"/>
    <mergeCell ref="AH83:AK83"/>
    <mergeCell ref="AL83:AN83"/>
    <mergeCell ref="AO83:AQ83"/>
    <mergeCell ref="AR83:AS83"/>
    <mergeCell ref="AT83:AU83"/>
    <mergeCell ref="A83:B83"/>
    <mergeCell ref="C83:E83"/>
    <mergeCell ref="F83:H83"/>
    <mergeCell ref="J83:L83"/>
    <mergeCell ref="M83:Z83"/>
    <mergeCell ref="AA83:AC83"/>
    <mergeCell ref="AF82:AG82"/>
    <mergeCell ref="AH82:AK82"/>
    <mergeCell ref="AL82:AN82"/>
    <mergeCell ref="AO82:AQ82"/>
    <mergeCell ref="AR82:AS82"/>
    <mergeCell ref="AT82:AU82"/>
    <mergeCell ref="A82:B82"/>
    <mergeCell ref="C82:E82"/>
    <mergeCell ref="F82:H82"/>
    <mergeCell ref="J82:L82"/>
    <mergeCell ref="M82:Z82"/>
    <mergeCell ref="AA82:AC82"/>
    <mergeCell ref="AF85:AG85"/>
    <mergeCell ref="AH85:AK85"/>
    <mergeCell ref="AL85:AN85"/>
    <mergeCell ref="AO85:AQ85"/>
    <mergeCell ref="AR85:AS85"/>
    <mergeCell ref="AT85:AU85"/>
    <mergeCell ref="A85:B85"/>
    <mergeCell ref="C85:E85"/>
    <mergeCell ref="F85:H85"/>
    <mergeCell ref="J85:L85"/>
    <mergeCell ref="M85:Z85"/>
    <mergeCell ref="AA85:AC85"/>
    <mergeCell ref="AF84:AG84"/>
    <mergeCell ref="AH84:AK84"/>
    <mergeCell ref="AL84:AN84"/>
    <mergeCell ref="AO84:AQ84"/>
    <mergeCell ref="AR84:AS84"/>
    <mergeCell ref="AT84:AU84"/>
    <mergeCell ref="A84:B84"/>
    <mergeCell ref="C84:E84"/>
    <mergeCell ref="F84:H84"/>
    <mergeCell ref="J84:L84"/>
    <mergeCell ref="M84:Z84"/>
    <mergeCell ref="AA84:AC84"/>
    <mergeCell ref="AF87:AG87"/>
    <mergeCell ref="AH87:AK87"/>
    <mergeCell ref="AL87:AN87"/>
    <mergeCell ref="AO87:AQ87"/>
    <mergeCell ref="AR87:AS87"/>
    <mergeCell ref="AT87:AU87"/>
    <mergeCell ref="AL86:AN86"/>
    <mergeCell ref="AO86:AQ86"/>
    <mergeCell ref="AR86:AS86"/>
    <mergeCell ref="AT86:AU86"/>
    <mergeCell ref="A87:B87"/>
    <mergeCell ref="C87:E87"/>
    <mergeCell ref="F87:H87"/>
    <mergeCell ref="J87:L87"/>
    <mergeCell ref="M87:Z87"/>
    <mergeCell ref="AA87:AC87"/>
    <mergeCell ref="AH90:AK90"/>
    <mergeCell ref="AL90:AU90"/>
    <mergeCell ref="A86:B86"/>
    <mergeCell ref="C86:E86"/>
    <mergeCell ref="F86:H86"/>
    <mergeCell ref="J86:L86"/>
    <mergeCell ref="M86:Z86"/>
    <mergeCell ref="AA86:AC86"/>
    <mergeCell ref="AF86:AG86"/>
    <mergeCell ref="AH86:AK86"/>
    <mergeCell ref="M89:Z89"/>
    <mergeCell ref="AA89:AD89"/>
    <mergeCell ref="AF89:AG89"/>
    <mergeCell ref="AH89:AK89"/>
    <mergeCell ref="AL89:AU89"/>
    <mergeCell ref="A90:B90"/>
    <mergeCell ref="C90:L90"/>
    <mergeCell ref="M90:Z90"/>
    <mergeCell ref="AA90:AD90"/>
    <mergeCell ref="AF90:AG90"/>
    <mergeCell ref="AL93:AU93"/>
    <mergeCell ref="A88:B88"/>
    <mergeCell ref="C88:L88"/>
    <mergeCell ref="M88:Z88"/>
    <mergeCell ref="AA88:AD88"/>
    <mergeCell ref="AF88:AG88"/>
    <mergeCell ref="AH88:AK88"/>
    <mergeCell ref="AL88:AU88"/>
    <mergeCell ref="A89:B89"/>
    <mergeCell ref="C89:L89"/>
    <mergeCell ref="A93:B93"/>
    <mergeCell ref="C93:L93"/>
    <mergeCell ref="M93:Z93"/>
    <mergeCell ref="AA93:AD93"/>
    <mergeCell ref="AF93:AG93"/>
    <mergeCell ref="AH93:AK93"/>
    <mergeCell ref="C92:L92"/>
    <mergeCell ref="M92:Z92"/>
    <mergeCell ref="AA92:AD92"/>
    <mergeCell ref="AF92:AG92"/>
    <mergeCell ref="AH92:AK92"/>
    <mergeCell ref="AL92:AU92"/>
    <mergeCell ref="A91:B91"/>
    <mergeCell ref="C91:L91"/>
    <mergeCell ref="M91:Z91"/>
    <mergeCell ref="AA91:AD91"/>
    <mergeCell ref="AF91:AG91"/>
    <mergeCell ref="AH91:AK91"/>
    <mergeCell ref="AL91:AU91"/>
    <mergeCell ref="A92:B92"/>
    <mergeCell ref="M95:Z95"/>
    <mergeCell ref="AA95:AD95"/>
    <mergeCell ref="AF95:AG95"/>
    <mergeCell ref="AH95:AK95"/>
    <mergeCell ref="AL95:AU95"/>
    <mergeCell ref="A96:B96"/>
    <mergeCell ref="C96:L96"/>
    <mergeCell ref="M96:Z96"/>
    <mergeCell ref="AA96:AD96"/>
    <mergeCell ref="AF96:AG96"/>
    <mergeCell ref="A94:B94"/>
    <mergeCell ref="C94:L94"/>
    <mergeCell ref="M94:Z94"/>
    <mergeCell ref="AA94:AD94"/>
    <mergeCell ref="AF94:AG94"/>
    <mergeCell ref="AH94:AK94"/>
    <mergeCell ref="AL94:AU94"/>
    <mergeCell ref="A95:B95"/>
    <mergeCell ref="C95:L95"/>
    <mergeCell ref="A99:B99"/>
    <mergeCell ref="C99:L99"/>
    <mergeCell ref="M99:Z99"/>
    <mergeCell ref="AA99:AD99"/>
    <mergeCell ref="AF99:AG99"/>
    <mergeCell ref="AH99:AK99"/>
    <mergeCell ref="AL97:AU97"/>
    <mergeCell ref="A98:B98"/>
    <mergeCell ref="C98:L98"/>
    <mergeCell ref="M98:Z98"/>
    <mergeCell ref="AA98:AD98"/>
    <mergeCell ref="AF98:AG98"/>
    <mergeCell ref="AH98:AK98"/>
    <mergeCell ref="AL98:AU98"/>
    <mergeCell ref="AH96:AK96"/>
    <mergeCell ref="AL96:AU96"/>
    <mergeCell ref="A106:K106"/>
    <mergeCell ref="L106:X106"/>
    <mergeCell ref="Y106:AK106"/>
    <mergeCell ref="AL106:AV106"/>
    <mergeCell ref="A97:B97"/>
    <mergeCell ref="C97:L97"/>
    <mergeCell ref="M97:Z97"/>
    <mergeCell ref="AA97:AD97"/>
    <mergeCell ref="AF97:AG97"/>
    <mergeCell ref="AH97:AK97"/>
    <mergeCell ref="A104:K104"/>
    <mergeCell ref="L104:X104"/>
    <mergeCell ref="Y104:AK104"/>
    <mergeCell ref="AL104:AV104"/>
    <mergeCell ref="A105:K105"/>
    <mergeCell ref="L105:X105"/>
    <mergeCell ref="Y105:AK105"/>
    <mergeCell ref="AL105:AV105"/>
    <mergeCell ref="A100:C100"/>
    <mergeCell ref="D100:AW100"/>
    <mergeCell ref="A101:AW101"/>
    <mergeCell ref="A102:B102"/>
    <mergeCell ref="C102:AW102"/>
    <mergeCell ref="A103:AW103"/>
    <mergeCell ref="AL99:AU99"/>
    <mergeCell ref="Y109:AD109"/>
    <mergeCell ref="AF109:AK109"/>
    <mergeCell ref="AL109:AN109"/>
    <mergeCell ref="AO109:AQ109"/>
    <mergeCell ref="AR109:AS109"/>
    <mergeCell ref="AT109:AV109"/>
    <mergeCell ref="AF108:AK108"/>
    <mergeCell ref="AL108:AN108"/>
    <mergeCell ref="AO108:AQ108"/>
    <mergeCell ref="AR108:AS108"/>
    <mergeCell ref="AT108:AV108"/>
    <mergeCell ref="A109:C109"/>
    <mergeCell ref="D109:H109"/>
    <mergeCell ref="J109:K109"/>
    <mergeCell ref="L109:U109"/>
    <mergeCell ref="V109:X109"/>
    <mergeCell ref="A107:K107"/>
    <mergeCell ref="L107:X107"/>
    <mergeCell ref="Y107:AK107"/>
    <mergeCell ref="AL107:AV107"/>
    <mergeCell ref="A108:C108"/>
    <mergeCell ref="D108:H108"/>
    <mergeCell ref="J108:K108"/>
    <mergeCell ref="L108:U108"/>
    <mergeCell ref="V108:X108"/>
    <mergeCell ref="Y108:AD108"/>
    <mergeCell ref="Y111:AD111"/>
    <mergeCell ref="AF111:AK111"/>
    <mergeCell ref="AL111:AN111"/>
    <mergeCell ref="AO111:AQ111"/>
    <mergeCell ref="AR111:AS111"/>
    <mergeCell ref="AT111:AV111"/>
    <mergeCell ref="AF110:AK110"/>
    <mergeCell ref="AL110:AN110"/>
    <mergeCell ref="AO110:AQ110"/>
    <mergeCell ref="AR110:AS110"/>
    <mergeCell ref="AT110:AV110"/>
    <mergeCell ref="A111:C111"/>
    <mergeCell ref="D111:H111"/>
    <mergeCell ref="J111:K111"/>
    <mergeCell ref="L111:U111"/>
    <mergeCell ref="V111:X111"/>
    <mergeCell ref="A110:C110"/>
    <mergeCell ref="D110:H110"/>
    <mergeCell ref="J110:K110"/>
    <mergeCell ref="L110:U110"/>
    <mergeCell ref="V110:X110"/>
    <mergeCell ref="Y110:AD110"/>
    <mergeCell ref="Y113:AD113"/>
    <mergeCell ref="AF113:AK113"/>
    <mergeCell ref="AL113:AN113"/>
    <mergeCell ref="AO113:AQ113"/>
    <mergeCell ref="AR113:AS113"/>
    <mergeCell ref="AT113:AV113"/>
    <mergeCell ref="AF112:AK112"/>
    <mergeCell ref="AL112:AN112"/>
    <mergeCell ref="AO112:AQ112"/>
    <mergeCell ref="AR112:AS112"/>
    <mergeCell ref="AT112:AV112"/>
    <mergeCell ref="A113:C113"/>
    <mergeCell ref="D113:H113"/>
    <mergeCell ref="J113:K113"/>
    <mergeCell ref="L113:U113"/>
    <mergeCell ref="V113:X113"/>
    <mergeCell ref="A112:C112"/>
    <mergeCell ref="D112:H112"/>
    <mergeCell ref="J112:K112"/>
    <mergeCell ref="L112:U112"/>
    <mergeCell ref="V112:X112"/>
    <mergeCell ref="Y112:AD112"/>
    <mergeCell ref="Y115:AD115"/>
    <mergeCell ref="AF115:AK115"/>
    <mergeCell ref="AL115:AN115"/>
    <mergeCell ref="AO115:AQ115"/>
    <mergeCell ref="AR115:AS115"/>
    <mergeCell ref="AT115:AV115"/>
    <mergeCell ref="AF114:AK114"/>
    <mergeCell ref="AL114:AN114"/>
    <mergeCell ref="AO114:AQ114"/>
    <mergeCell ref="AR114:AS114"/>
    <mergeCell ref="AT114:AV114"/>
    <mergeCell ref="A115:C115"/>
    <mergeCell ref="D115:H115"/>
    <mergeCell ref="J115:K115"/>
    <mergeCell ref="L115:U115"/>
    <mergeCell ref="V115:X115"/>
    <mergeCell ref="A119:L119"/>
    <mergeCell ref="M119:Z119"/>
    <mergeCell ref="AA119:AK119"/>
    <mergeCell ref="AL119:AV119"/>
    <mergeCell ref="A114:C114"/>
    <mergeCell ref="D114:H114"/>
    <mergeCell ref="J114:K114"/>
    <mergeCell ref="L114:U114"/>
    <mergeCell ref="V114:X114"/>
    <mergeCell ref="Y114:AD114"/>
    <mergeCell ref="AA117:AF117"/>
    <mergeCell ref="AG117:AO117"/>
    <mergeCell ref="AP117:AV117"/>
    <mergeCell ref="A118:L118"/>
    <mergeCell ref="M118:Z118"/>
    <mergeCell ref="AA118:AK118"/>
    <mergeCell ref="AL118:AV118"/>
    <mergeCell ref="AR123:AS123"/>
    <mergeCell ref="AT123:AV123"/>
    <mergeCell ref="A116:B116"/>
    <mergeCell ref="C116:L116"/>
    <mergeCell ref="M116:Z116"/>
    <mergeCell ref="AA116:AF116"/>
    <mergeCell ref="AG116:AV116"/>
    <mergeCell ref="A117:B117"/>
    <mergeCell ref="C117:L117"/>
    <mergeCell ref="M117:Z117"/>
    <mergeCell ref="R123:Z123"/>
    <mergeCell ref="AA123:AB123"/>
    <mergeCell ref="AC123:AD123"/>
    <mergeCell ref="AF123:AK123"/>
    <mergeCell ref="AL123:AO123"/>
    <mergeCell ref="AP123:AQ123"/>
    <mergeCell ref="A122:L122"/>
    <mergeCell ref="M122:Z122"/>
    <mergeCell ref="AA122:AK122"/>
    <mergeCell ref="AL122:AV122"/>
    <mergeCell ref="A123:B123"/>
    <mergeCell ref="C123:F123"/>
    <mergeCell ref="G123:H123"/>
    <mergeCell ref="I123:L123"/>
    <mergeCell ref="M123:N123"/>
    <mergeCell ref="O123:Q123"/>
    <mergeCell ref="A120:L120"/>
    <mergeCell ref="M120:Z120"/>
    <mergeCell ref="AA120:AK120"/>
    <mergeCell ref="AL120:AV120"/>
    <mergeCell ref="A121:L121"/>
    <mergeCell ref="M121:Z121"/>
    <mergeCell ref="AA121:AK121"/>
    <mergeCell ref="AL121:AV121"/>
    <mergeCell ref="AC125:AD125"/>
    <mergeCell ref="AF125:AK125"/>
    <mergeCell ref="AL125:AO125"/>
    <mergeCell ref="AP125:AQ125"/>
    <mergeCell ref="AR125:AS125"/>
    <mergeCell ref="AT125:AV125"/>
    <mergeCell ref="AR124:AS124"/>
    <mergeCell ref="AT124:AV124"/>
    <mergeCell ref="A125:B125"/>
    <mergeCell ref="C125:F125"/>
    <mergeCell ref="G125:H125"/>
    <mergeCell ref="I125:L125"/>
    <mergeCell ref="M125:N125"/>
    <mergeCell ref="O125:Q125"/>
    <mergeCell ref="R125:Z125"/>
    <mergeCell ref="AA125:AB125"/>
    <mergeCell ref="R124:Z124"/>
    <mergeCell ref="AA124:AB124"/>
    <mergeCell ref="AC124:AD124"/>
    <mergeCell ref="AF124:AK124"/>
    <mergeCell ref="AL124:AO124"/>
    <mergeCell ref="AP124:AQ124"/>
    <mergeCell ref="A124:B124"/>
    <mergeCell ref="C124:F124"/>
    <mergeCell ref="G124:H124"/>
    <mergeCell ref="I124:L124"/>
    <mergeCell ref="M124:N124"/>
    <mergeCell ref="O124:Q124"/>
    <mergeCell ref="AP126:AQ126"/>
    <mergeCell ref="AR126:AS126"/>
    <mergeCell ref="AT126:AV126"/>
    <mergeCell ref="A127:H127"/>
    <mergeCell ref="I127:L127"/>
    <mergeCell ref="M127:AK127"/>
    <mergeCell ref="AL127:AQ127"/>
    <mergeCell ref="AR127:AS127"/>
    <mergeCell ref="AT127:AV127"/>
    <mergeCell ref="O126:Q126"/>
    <mergeCell ref="R126:Z126"/>
    <mergeCell ref="AA126:AB126"/>
    <mergeCell ref="AC126:AD126"/>
    <mergeCell ref="AF126:AK126"/>
    <mergeCell ref="AL126:AO126"/>
    <mergeCell ref="A131:B131"/>
    <mergeCell ref="C131:AK131"/>
    <mergeCell ref="AL131:AQ131"/>
    <mergeCell ref="AR131:AS131"/>
    <mergeCell ref="AT131:AV131"/>
    <mergeCell ref="A126:B126"/>
    <mergeCell ref="C126:F126"/>
    <mergeCell ref="G126:H126"/>
    <mergeCell ref="I126:L126"/>
    <mergeCell ref="M126:N126"/>
    <mergeCell ref="A129:L129"/>
    <mergeCell ref="M129:AK129"/>
    <mergeCell ref="AL129:AQ129"/>
    <mergeCell ref="AR129:AV129"/>
    <mergeCell ref="A130:B130"/>
    <mergeCell ref="C130:AK130"/>
    <mergeCell ref="AL130:AQ130"/>
    <mergeCell ref="AR130:AS130"/>
    <mergeCell ref="AT130:AV130"/>
    <mergeCell ref="A135:L135"/>
    <mergeCell ref="M135:AA135"/>
    <mergeCell ref="AB135:AK135"/>
    <mergeCell ref="AL135:AV135"/>
    <mergeCell ref="A128:H128"/>
    <mergeCell ref="I128:L128"/>
    <mergeCell ref="M128:AK128"/>
    <mergeCell ref="AL128:AQ128"/>
    <mergeCell ref="AR128:AS128"/>
    <mergeCell ref="AT128:AV128"/>
    <mergeCell ref="C133:AK133"/>
    <mergeCell ref="AL133:AQ133"/>
    <mergeCell ref="AR133:AS133"/>
    <mergeCell ref="AT133:AV133"/>
    <mergeCell ref="A134:B134"/>
    <mergeCell ref="C134:AK134"/>
    <mergeCell ref="AL134:AQ134"/>
    <mergeCell ref="AR134:AS134"/>
    <mergeCell ref="AT134:AV134"/>
    <mergeCell ref="AB150:AD150"/>
    <mergeCell ref="AE150:AK150"/>
    <mergeCell ref="AL150:AQ150"/>
    <mergeCell ref="AR150:AV150"/>
    <mergeCell ref="A140:L140"/>
    <mergeCell ref="M140:AA140"/>
    <mergeCell ref="AB140:AK140"/>
    <mergeCell ref="AL140:AV140"/>
    <mergeCell ref="A132:B132"/>
    <mergeCell ref="C132:AK132"/>
    <mergeCell ref="AL132:AQ132"/>
    <mergeCell ref="AR132:AS132"/>
    <mergeCell ref="AT132:AV132"/>
    <mergeCell ref="A133:B133"/>
    <mergeCell ref="A138:L138"/>
    <mergeCell ref="M138:AA138"/>
    <mergeCell ref="AB138:AK138"/>
    <mergeCell ref="AL138:AV138"/>
    <mergeCell ref="A139:L139"/>
    <mergeCell ref="M139:AA139"/>
    <mergeCell ref="AB139:AK139"/>
    <mergeCell ref="AL139:AV139"/>
    <mergeCell ref="A136:L136"/>
    <mergeCell ref="M136:AA136"/>
    <mergeCell ref="AB136:AK136"/>
    <mergeCell ref="AL136:AV136"/>
    <mergeCell ref="A137:L137"/>
    <mergeCell ref="M137:AA137"/>
    <mergeCell ref="AB137:AK137"/>
    <mergeCell ref="AL137:AV137"/>
    <mergeCell ref="AB147:AK147"/>
    <mergeCell ref="AL147:AV147"/>
    <mergeCell ref="A148:L148"/>
    <mergeCell ref="M148:AA148"/>
    <mergeCell ref="AB148:AK148"/>
    <mergeCell ref="AL148:AV148"/>
    <mergeCell ref="A144:L144"/>
    <mergeCell ref="M144:AA144"/>
    <mergeCell ref="AB144:AK144"/>
    <mergeCell ref="AL144:AV144"/>
    <mergeCell ref="A145:L145"/>
    <mergeCell ref="M145:AA145"/>
    <mergeCell ref="AB145:AK145"/>
    <mergeCell ref="AL145:AV145"/>
    <mergeCell ref="AB142:AK142"/>
    <mergeCell ref="AL142:AV142"/>
    <mergeCell ref="A143:L143"/>
    <mergeCell ref="M143:AA143"/>
    <mergeCell ref="AB143:AK143"/>
    <mergeCell ref="AL143:AV143"/>
    <mergeCell ref="A146:L146"/>
    <mergeCell ref="M146:AA146"/>
    <mergeCell ref="AB146:AK146"/>
    <mergeCell ref="AL146:AV146"/>
    <mergeCell ref="A147:L147"/>
    <mergeCell ref="M147:AA147"/>
    <mergeCell ref="AB151:AD151"/>
    <mergeCell ref="AE151:AK151"/>
    <mergeCell ref="AL151:AQ151"/>
    <mergeCell ref="AR151:AV151"/>
    <mergeCell ref="A152:C152"/>
    <mergeCell ref="D152:H152"/>
    <mergeCell ref="J152:L152"/>
    <mergeCell ref="M152:Q152"/>
    <mergeCell ref="R152:T152"/>
    <mergeCell ref="U152:AA152"/>
    <mergeCell ref="A141:L141"/>
    <mergeCell ref="M141:AA141"/>
    <mergeCell ref="AB141:AK141"/>
    <mergeCell ref="AL141:AV141"/>
    <mergeCell ref="A142:L142"/>
    <mergeCell ref="M142:AA142"/>
    <mergeCell ref="A149:L149"/>
    <mergeCell ref="M149:AA149"/>
    <mergeCell ref="AB149:AK149"/>
    <mergeCell ref="AL149:AV149"/>
    <mergeCell ref="A150:C150"/>
    <mergeCell ref="D150:H150"/>
    <mergeCell ref="J150:L150"/>
    <mergeCell ref="M150:Q150"/>
    <mergeCell ref="R150:T150"/>
    <mergeCell ref="U150:AA150"/>
    <mergeCell ref="A151:C151"/>
    <mergeCell ref="D151:H151"/>
    <mergeCell ref="J151:L151"/>
    <mergeCell ref="M151:Q151"/>
    <mergeCell ref="R151:T151"/>
    <mergeCell ref="U151:AA151"/>
    <mergeCell ref="AB153:AD153"/>
    <mergeCell ref="AE153:AK153"/>
    <mergeCell ref="AL153:AQ153"/>
    <mergeCell ref="AR153:AV153"/>
    <mergeCell ref="A154:C154"/>
    <mergeCell ref="D154:H154"/>
    <mergeCell ref="J154:L154"/>
    <mergeCell ref="M154:Q154"/>
    <mergeCell ref="R154:T154"/>
    <mergeCell ref="U154:AA154"/>
    <mergeCell ref="AB152:AD152"/>
    <mergeCell ref="AE152:AK152"/>
    <mergeCell ref="AL152:AQ152"/>
    <mergeCell ref="AR152:AV152"/>
    <mergeCell ref="AF157:AK157"/>
    <mergeCell ref="AL157:AQ157"/>
    <mergeCell ref="AR157:AS157"/>
    <mergeCell ref="AT157:AV157"/>
    <mergeCell ref="A153:C153"/>
    <mergeCell ref="D153:H153"/>
    <mergeCell ref="J153:L153"/>
    <mergeCell ref="M153:Q153"/>
    <mergeCell ref="R153:T153"/>
    <mergeCell ref="U153:AA153"/>
    <mergeCell ref="AA156:AC156"/>
    <mergeCell ref="AD156:AK156"/>
    <mergeCell ref="AL156:AV156"/>
    <mergeCell ref="C157:H157"/>
    <mergeCell ref="J157:L157"/>
    <mergeCell ref="M157:N157"/>
    <mergeCell ref="O157:Q157"/>
    <mergeCell ref="R157:T157"/>
    <mergeCell ref="U157:Z157"/>
    <mergeCell ref="AA157:AC157"/>
    <mergeCell ref="AB154:AD154"/>
    <mergeCell ref="AE154:AK154"/>
    <mergeCell ref="AL154:AQ154"/>
    <mergeCell ref="AR154:AV154"/>
    <mergeCell ref="AT162:AV162"/>
    <mergeCell ref="A155:B155"/>
    <mergeCell ref="C155:L155"/>
    <mergeCell ref="M155:Z155"/>
    <mergeCell ref="AA155:AK155"/>
    <mergeCell ref="AL155:AV155"/>
    <mergeCell ref="A156:B157"/>
    <mergeCell ref="C156:L156"/>
    <mergeCell ref="M156:N156"/>
    <mergeCell ref="O156:Z156"/>
    <mergeCell ref="AA161:AD161"/>
    <mergeCell ref="AF161:AK161"/>
    <mergeCell ref="AL161:AQ161"/>
    <mergeCell ref="AR161:AS161"/>
    <mergeCell ref="AT161:AV161"/>
    <mergeCell ref="C162:L162"/>
    <mergeCell ref="M162:Z162"/>
    <mergeCell ref="AA162:AE162"/>
    <mergeCell ref="AF162:AK162"/>
    <mergeCell ref="AL162:AS162"/>
    <mergeCell ref="A161:B162"/>
    <mergeCell ref="C161:H161"/>
    <mergeCell ref="J161:L161"/>
    <mergeCell ref="M161:Q161"/>
    <mergeCell ref="R161:T161"/>
    <mergeCell ref="U161:Z161"/>
    <mergeCell ref="A159:B159"/>
    <mergeCell ref="C159:L159"/>
    <mergeCell ref="M159:Z159"/>
    <mergeCell ref="AA159:AK159"/>
    <mergeCell ref="AL159:AV159"/>
    <mergeCell ref="A160:B160"/>
    <mergeCell ref="C160:L160"/>
    <mergeCell ref="M160:Z160"/>
    <mergeCell ref="AA160:AK160"/>
    <mergeCell ref="AL160:AV160"/>
    <mergeCell ref="AT165:AV165"/>
    <mergeCell ref="C166:H166"/>
    <mergeCell ref="J166:L166"/>
    <mergeCell ref="M166:N166"/>
    <mergeCell ref="O166:Q166"/>
    <mergeCell ref="A158:B158"/>
    <mergeCell ref="C158:L158"/>
    <mergeCell ref="M158:Z158"/>
    <mergeCell ref="AA158:AK158"/>
    <mergeCell ref="AL158:AV158"/>
    <mergeCell ref="R165:T165"/>
    <mergeCell ref="U165:Z165"/>
    <mergeCell ref="AA165:AC165"/>
    <mergeCell ref="AF165:AK165"/>
    <mergeCell ref="AL165:AQ165"/>
    <mergeCell ref="AR165:AS165"/>
    <mergeCell ref="U164:Z164"/>
    <mergeCell ref="AA164:AC164"/>
    <mergeCell ref="AF164:AK164"/>
    <mergeCell ref="AL164:AQ164"/>
    <mergeCell ref="AR164:AS164"/>
    <mergeCell ref="AT164:AV164"/>
    <mergeCell ref="A164:B184"/>
    <mergeCell ref="C164:H164"/>
    <mergeCell ref="J164:L164"/>
    <mergeCell ref="M164:N164"/>
    <mergeCell ref="O164:Q164"/>
    <mergeCell ref="R164:T164"/>
    <mergeCell ref="C165:H165"/>
    <mergeCell ref="J165:L165"/>
    <mergeCell ref="M165:N165"/>
    <mergeCell ref="O165:Q165"/>
    <mergeCell ref="AA167:AC167"/>
    <mergeCell ref="AF167:AK167"/>
    <mergeCell ref="AL167:AQ167"/>
    <mergeCell ref="AR167:AS167"/>
    <mergeCell ref="AT167:AV167"/>
    <mergeCell ref="A163:B163"/>
    <mergeCell ref="C163:L163"/>
    <mergeCell ref="M163:Z163"/>
    <mergeCell ref="AA163:AK163"/>
    <mergeCell ref="AL163:AV163"/>
    <mergeCell ref="C167:H167"/>
    <mergeCell ref="J167:L167"/>
    <mergeCell ref="M167:N167"/>
    <mergeCell ref="O167:Q167"/>
    <mergeCell ref="R167:T167"/>
    <mergeCell ref="U167:Z167"/>
    <mergeCell ref="R166:T166"/>
    <mergeCell ref="U166:Z166"/>
    <mergeCell ref="AA166:AC166"/>
    <mergeCell ref="AF166:AK166"/>
    <mergeCell ref="AL166:AQ166"/>
    <mergeCell ref="AR166:AS166"/>
    <mergeCell ref="AT166:AV166"/>
    <mergeCell ref="AL168:AQ168"/>
    <mergeCell ref="AR168:AS168"/>
    <mergeCell ref="AT168:AV168"/>
    <mergeCell ref="C169:H169"/>
    <mergeCell ref="J169:L169"/>
    <mergeCell ref="M169:N169"/>
    <mergeCell ref="O169:Q169"/>
    <mergeCell ref="R169:T169"/>
    <mergeCell ref="U169:Z169"/>
    <mergeCell ref="AA169:AK169"/>
    <mergeCell ref="AR171:AS171"/>
    <mergeCell ref="AT171:AV171"/>
    <mergeCell ref="C168:H168"/>
    <mergeCell ref="J168:L168"/>
    <mergeCell ref="M168:N168"/>
    <mergeCell ref="O168:Q168"/>
    <mergeCell ref="R168:T168"/>
    <mergeCell ref="U168:Z168"/>
    <mergeCell ref="AA168:AC168"/>
    <mergeCell ref="AF168:AK168"/>
    <mergeCell ref="AA170:AK170"/>
    <mergeCell ref="AL170:AQ170"/>
    <mergeCell ref="AR170:AS170"/>
    <mergeCell ref="AT170:AV170"/>
    <mergeCell ref="C171:H171"/>
    <mergeCell ref="J171:L171"/>
    <mergeCell ref="M171:T171"/>
    <mergeCell ref="U171:Z171"/>
    <mergeCell ref="AA171:AK171"/>
    <mergeCell ref="AL171:AQ171"/>
    <mergeCell ref="C170:H170"/>
    <mergeCell ref="J175:L175"/>
    <mergeCell ref="M175:T175"/>
    <mergeCell ref="U175:Z175"/>
    <mergeCell ref="AA175:AK175"/>
    <mergeCell ref="AL175:AS175"/>
    <mergeCell ref="AT175:AV175"/>
    <mergeCell ref="C176:H176"/>
    <mergeCell ref="J170:L170"/>
    <mergeCell ref="M170:N170"/>
    <mergeCell ref="O170:Q170"/>
    <mergeCell ref="R170:T170"/>
    <mergeCell ref="U170:Z170"/>
    <mergeCell ref="AL169:AQ169"/>
    <mergeCell ref="AR169:AS169"/>
    <mergeCell ref="AT169:AV169"/>
    <mergeCell ref="U173:Z173"/>
    <mergeCell ref="AA173:AK173"/>
    <mergeCell ref="AL173:AV173"/>
    <mergeCell ref="C174:L174"/>
    <mergeCell ref="M174:T174"/>
    <mergeCell ref="U174:Z174"/>
    <mergeCell ref="AA174:AK174"/>
    <mergeCell ref="AL174:AS174"/>
    <mergeCell ref="AT174:AV174"/>
    <mergeCell ref="C178:H178"/>
    <mergeCell ref="J178:L178"/>
    <mergeCell ref="M178:T178"/>
    <mergeCell ref="U178:Z178"/>
    <mergeCell ref="AA178:AK178"/>
    <mergeCell ref="AL178:AS178"/>
    <mergeCell ref="AT178:AV178"/>
    <mergeCell ref="C179:H179"/>
    <mergeCell ref="J179:L179"/>
    <mergeCell ref="AT177:AV177"/>
    <mergeCell ref="C172:H172"/>
    <mergeCell ref="J172:L172"/>
    <mergeCell ref="M172:T172"/>
    <mergeCell ref="U172:Z172"/>
    <mergeCell ref="AA172:AK172"/>
    <mergeCell ref="AL172:AV172"/>
    <mergeCell ref="C173:H173"/>
    <mergeCell ref="J173:L173"/>
    <mergeCell ref="M173:T173"/>
    <mergeCell ref="C177:H177"/>
    <mergeCell ref="J177:L177"/>
    <mergeCell ref="M177:T177"/>
    <mergeCell ref="U177:Z177"/>
    <mergeCell ref="AA177:AK177"/>
    <mergeCell ref="AL177:AS177"/>
    <mergeCell ref="J176:L176"/>
    <mergeCell ref="M176:T176"/>
    <mergeCell ref="U176:Z176"/>
    <mergeCell ref="AA176:AK176"/>
    <mergeCell ref="AL176:AS176"/>
    <mergeCell ref="AT176:AV176"/>
    <mergeCell ref="C175:H175"/>
    <mergeCell ref="AL183:AS183"/>
    <mergeCell ref="AL181:AS181"/>
    <mergeCell ref="AT181:AV181"/>
    <mergeCell ref="C182:H182"/>
    <mergeCell ref="J182:L182"/>
    <mergeCell ref="M182:T182"/>
    <mergeCell ref="U182:Z182"/>
    <mergeCell ref="AA182:AK182"/>
    <mergeCell ref="AL182:AS182"/>
    <mergeCell ref="AT182:AV182"/>
    <mergeCell ref="AL180:AS180"/>
    <mergeCell ref="AT180:AV180"/>
    <mergeCell ref="M179:T179"/>
    <mergeCell ref="U179:Z179"/>
    <mergeCell ref="AA179:AK179"/>
    <mergeCell ref="AL179:AS179"/>
    <mergeCell ref="AT179:AV179"/>
    <mergeCell ref="C180:H180"/>
    <mergeCell ref="J180:L180"/>
    <mergeCell ref="M180:T180"/>
    <mergeCell ref="U180:Z180"/>
    <mergeCell ref="AA180:AK180"/>
    <mergeCell ref="A187:B187"/>
    <mergeCell ref="C187:L187"/>
    <mergeCell ref="M187:Z187"/>
    <mergeCell ref="AA187:AK187"/>
    <mergeCell ref="AL187:AV187"/>
    <mergeCell ref="C181:H181"/>
    <mergeCell ref="J181:L181"/>
    <mergeCell ref="M181:T181"/>
    <mergeCell ref="U181:Z181"/>
    <mergeCell ref="AA181:AK181"/>
    <mergeCell ref="A185:B186"/>
    <mergeCell ref="C185:L186"/>
    <mergeCell ref="M185:Z185"/>
    <mergeCell ref="AA185:AD185"/>
    <mergeCell ref="AF185:AK185"/>
    <mergeCell ref="AL185:AV186"/>
    <mergeCell ref="M186:Z186"/>
    <mergeCell ref="AA186:AE186"/>
    <mergeCell ref="AF186:AK186"/>
    <mergeCell ref="AT183:AV183"/>
    <mergeCell ref="C184:I184"/>
    <mergeCell ref="J184:L184"/>
    <mergeCell ref="M184:T184"/>
    <mergeCell ref="U184:Z184"/>
    <mergeCell ref="AA184:AK184"/>
    <mergeCell ref="AL184:AS184"/>
    <mergeCell ref="AT184:AV184"/>
    <mergeCell ref="C183:H183"/>
    <mergeCell ref="J183:L183"/>
    <mergeCell ref="M183:T183"/>
    <mergeCell ref="U183:Z183"/>
    <mergeCell ref="AA183:AK183"/>
    <mergeCell ref="J190:L190"/>
    <mergeCell ref="M190:Z190"/>
    <mergeCell ref="AL190:AV190"/>
    <mergeCell ref="C191:I191"/>
    <mergeCell ref="J191:L191"/>
    <mergeCell ref="M191:Q191"/>
    <mergeCell ref="R191:T191"/>
    <mergeCell ref="U191:Z191"/>
    <mergeCell ref="AL191:AV191"/>
    <mergeCell ref="A188:B192"/>
    <mergeCell ref="C188:L188"/>
    <mergeCell ref="M188:Z188"/>
    <mergeCell ref="AA188:AK192"/>
    <mergeCell ref="AL188:AV188"/>
    <mergeCell ref="C189:I189"/>
    <mergeCell ref="J189:L189"/>
    <mergeCell ref="M189:Z189"/>
    <mergeCell ref="AL189:AV189"/>
    <mergeCell ref="C190:I190"/>
    <mergeCell ref="J203:L203"/>
    <mergeCell ref="U194:Z194"/>
    <mergeCell ref="AA194:AK195"/>
    <mergeCell ref="AL194:AS194"/>
    <mergeCell ref="AT194:AV194"/>
    <mergeCell ref="C195:H195"/>
    <mergeCell ref="J195:L195"/>
    <mergeCell ref="M195:T195"/>
    <mergeCell ref="U195:Z195"/>
    <mergeCell ref="AL195:AS195"/>
    <mergeCell ref="AT195:AV195"/>
    <mergeCell ref="AR192:AS192"/>
    <mergeCell ref="AT192:AV192"/>
    <mergeCell ref="A193:B193"/>
    <mergeCell ref="C193:L193"/>
    <mergeCell ref="M193:Z193"/>
    <mergeCell ref="AA193:AK193"/>
    <mergeCell ref="AL193:AV193"/>
    <mergeCell ref="A194:B195"/>
    <mergeCell ref="C194:I194"/>
    <mergeCell ref="J194:L194"/>
    <mergeCell ref="M194:T194"/>
    <mergeCell ref="C192:I192"/>
    <mergeCell ref="J192:L192"/>
    <mergeCell ref="M192:Q192"/>
    <mergeCell ref="R192:T192"/>
    <mergeCell ref="U192:Z192"/>
    <mergeCell ref="AL192:AQ192"/>
    <mergeCell ref="J199:L199"/>
    <mergeCell ref="M199:N199"/>
    <mergeCell ref="O199:Q199"/>
    <mergeCell ref="R199:T199"/>
    <mergeCell ref="C200:H200"/>
    <mergeCell ref="J200:L200"/>
    <mergeCell ref="M200:N200"/>
    <mergeCell ref="O200:Q200"/>
    <mergeCell ref="AA197:AK197"/>
    <mergeCell ref="AL197:AV197"/>
    <mergeCell ref="A198:B198"/>
    <mergeCell ref="C198:L198"/>
    <mergeCell ref="M198:Z198"/>
    <mergeCell ref="AA198:AK198"/>
    <mergeCell ref="AL198:AV198"/>
    <mergeCell ref="AR201:AS201"/>
    <mergeCell ref="AT201:AV201"/>
    <mergeCell ref="A196:B196"/>
    <mergeCell ref="C196:L196"/>
    <mergeCell ref="M196:Z196"/>
    <mergeCell ref="AA196:AK196"/>
    <mergeCell ref="AL196:AV196"/>
    <mergeCell ref="A197:B197"/>
    <mergeCell ref="C197:L197"/>
    <mergeCell ref="M197:Z197"/>
    <mergeCell ref="AT200:AV200"/>
    <mergeCell ref="C201:H201"/>
    <mergeCell ref="J201:L201"/>
    <mergeCell ref="M201:N201"/>
    <mergeCell ref="O201:Q201"/>
    <mergeCell ref="R201:T201"/>
    <mergeCell ref="U201:Z201"/>
    <mergeCell ref="AA201:AC201"/>
    <mergeCell ref="AF201:AK201"/>
    <mergeCell ref="AL201:AQ201"/>
    <mergeCell ref="R200:T200"/>
    <mergeCell ref="U200:Z200"/>
    <mergeCell ref="AA200:AC200"/>
    <mergeCell ref="AF200:AK200"/>
    <mergeCell ref="AL200:AQ200"/>
    <mergeCell ref="AR200:AS200"/>
    <mergeCell ref="U199:Z199"/>
    <mergeCell ref="AA199:AC199"/>
    <mergeCell ref="AF199:AK199"/>
    <mergeCell ref="AL199:AQ199"/>
    <mergeCell ref="AR199:AS199"/>
    <mergeCell ref="AT199:AV199"/>
    <mergeCell ref="A199:B203"/>
    <mergeCell ref="C199:H199"/>
    <mergeCell ref="M203:N203"/>
    <mergeCell ref="O203:Q203"/>
    <mergeCell ref="R203:T203"/>
    <mergeCell ref="U203:Z203"/>
    <mergeCell ref="U202:Z202"/>
    <mergeCell ref="AA202:AC202"/>
    <mergeCell ref="AF202:AK202"/>
    <mergeCell ref="AL202:AQ202"/>
    <mergeCell ref="AR202:AS202"/>
    <mergeCell ref="AT202:AV202"/>
    <mergeCell ref="A207:B207"/>
    <mergeCell ref="C207:L207"/>
    <mergeCell ref="M207:Z207"/>
    <mergeCell ref="AA207:AK207"/>
    <mergeCell ref="AL207:AV207"/>
    <mergeCell ref="C202:H202"/>
    <mergeCell ref="J202:L202"/>
    <mergeCell ref="M202:N202"/>
    <mergeCell ref="O202:Q202"/>
    <mergeCell ref="R202:T202"/>
    <mergeCell ref="AL205:AV205"/>
    <mergeCell ref="A206:B206"/>
    <mergeCell ref="C206:L206"/>
    <mergeCell ref="M206:Z206"/>
    <mergeCell ref="AA206:AK206"/>
    <mergeCell ref="AL206:AV206"/>
    <mergeCell ref="AA203:AC203"/>
    <mergeCell ref="AF203:AK203"/>
    <mergeCell ref="AL203:AQ203"/>
    <mergeCell ref="AR203:AS203"/>
    <mergeCell ref="AT203:AV203"/>
    <mergeCell ref="C203:H203"/>
    <mergeCell ref="AF209:AG209"/>
    <mergeCell ref="AH209:AV209"/>
    <mergeCell ref="A204:B204"/>
    <mergeCell ref="C204:L204"/>
    <mergeCell ref="M204:Z204"/>
    <mergeCell ref="AA204:AV204"/>
    <mergeCell ref="A205:B205"/>
    <mergeCell ref="C205:L205"/>
    <mergeCell ref="M205:Z205"/>
    <mergeCell ref="AA205:AK205"/>
    <mergeCell ref="AA208:AD208"/>
    <mergeCell ref="AF208:AG208"/>
    <mergeCell ref="AH208:AV208"/>
    <mergeCell ref="B209:E209"/>
    <mergeCell ref="F209:I209"/>
    <mergeCell ref="J209:K209"/>
    <mergeCell ref="L209:N209"/>
    <mergeCell ref="O209:T209"/>
    <mergeCell ref="U209:Z209"/>
    <mergeCell ref="AA209:AD209"/>
    <mergeCell ref="B208:E208"/>
    <mergeCell ref="F208:I208"/>
    <mergeCell ref="J208:K208"/>
    <mergeCell ref="L208:N208"/>
    <mergeCell ref="O208:T208"/>
    <mergeCell ref="U208:Z208"/>
    <mergeCell ref="AH210:AV210"/>
    <mergeCell ref="B211:E211"/>
    <mergeCell ref="F211:I211"/>
    <mergeCell ref="J211:K211"/>
    <mergeCell ref="L211:N211"/>
    <mergeCell ref="O211:T211"/>
    <mergeCell ref="U211:Z211"/>
    <mergeCell ref="AA211:AD211"/>
    <mergeCell ref="AF211:AG211"/>
    <mergeCell ref="AH211:AV211"/>
    <mergeCell ref="B210:E210"/>
    <mergeCell ref="F210:I210"/>
    <mergeCell ref="J210:K210"/>
    <mergeCell ref="L210:N210"/>
    <mergeCell ref="O210:T210"/>
    <mergeCell ref="U210:Z210"/>
    <mergeCell ref="AA210:AD210"/>
    <mergeCell ref="AF210:AG210"/>
    <mergeCell ref="AA212:AD212"/>
    <mergeCell ref="AF212:AG212"/>
    <mergeCell ref="AH212:AV212"/>
    <mergeCell ref="B213:E213"/>
    <mergeCell ref="F213:I213"/>
    <mergeCell ref="J213:K213"/>
    <mergeCell ref="L213:N213"/>
    <mergeCell ref="O213:T213"/>
    <mergeCell ref="U213:Z213"/>
    <mergeCell ref="AA213:AD213"/>
    <mergeCell ref="B212:E212"/>
    <mergeCell ref="F212:I212"/>
    <mergeCell ref="J212:K212"/>
    <mergeCell ref="L212:N212"/>
    <mergeCell ref="O212:T212"/>
    <mergeCell ref="U212:Z212"/>
    <mergeCell ref="U214:Z214"/>
    <mergeCell ref="AA214:AD214"/>
    <mergeCell ref="AF214:AG214"/>
    <mergeCell ref="AH214:AV214"/>
    <mergeCell ref="AF213:AG213"/>
    <mergeCell ref="AH213:AV213"/>
    <mergeCell ref="A218:K218"/>
    <mergeCell ref="L218:AK218"/>
    <mergeCell ref="AL218:AM218"/>
    <mergeCell ref="AN218:AR218"/>
    <mergeCell ref="AT218:AU218"/>
    <mergeCell ref="B214:E214"/>
    <mergeCell ref="F214:I214"/>
    <mergeCell ref="J214:K214"/>
    <mergeCell ref="L214:N214"/>
    <mergeCell ref="O214:T214"/>
    <mergeCell ref="AF216:AG216"/>
    <mergeCell ref="AH216:AK216"/>
    <mergeCell ref="AL216:AN216"/>
    <mergeCell ref="AO216:AV216"/>
    <mergeCell ref="A217:K217"/>
    <mergeCell ref="L217:AK217"/>
    <mergeCell ref="AL217:AM217"/>
    <mergeCell ref="AN217:AR217"/>
    <mergeCell ref="AT217:AU217"/>
    <mergeCell ref="A216:H216"/>
    <mergeCell ref="J216:K216"/>
    <mergeCell ref="L216:N216"/>
    <mergeCell ref="O216:T216"/>
    <mergeCell ref="U216:Z216"/>
    <mergeCell ref="AA216:AD216"/>
    <mergeCell ref="AF215:AG215"/>
    <mergeCell ref="AH215:AK215"/>
    <mergeCell ref="AL215:AN215"/>
    <mergeCell ref="AO215:AV215"/>
    <mergeCell ref="A221:K221"/>
    <mergeCell ref="L221:AK221"/>
    <mergeCell ref="AL221:AM221"/>
    <mergeCell ref="AN221:AR221"/>
    <mergeCell ref="AT221:AU221"/>
    <mergeCell ref="A222:K222"/>
    <mergeCell ref="L222:T222"/>
    <mergeCell ref="U222:Z222"/>
    <mergeCell ref="AA222:AK222"/>
    <mergeCell ref="AL222:AV222"/>
    <mergeCell ref="A219:K219"/>
    <mergeCell ref="L219:AK219"/>
    <mergeCell ref="AL219:AM219"/>
    <mergeCell ref="AN219:AR219"/>
    <mergeCell ref="AT219:AU219"/>
    <mergeCell ref="A220:K220"/>
    <mergeCell ref="L220:AK220"/>
    <mergeCell ref="AL220:AM220"/>
    <mergeCell ref="AN220:AR220"/>
    <mergeCell ref="AT220:AU220"/>
    <mergeCell ref="A215:H215"/>
    <mergeCell ref="J215:K215"/>
    <mergeCell ref="L215:N215"/>
    <mergeCell ref="O215:T215"/>
    <mergeCell ref="U215:Z215"/>
    <mergeCell ref="AA215:AD215"/>
    <mergeCell ref="A225:K225"/>
    <mergeCell ref="L225:Z225"/>
    <mergeCell ref="AA225:AK225"/>
    <mergeCell ref="AL225:AV225"/>
    <mergeCell ref="A226:K226"/>
    <mergeCell ref="L226:Z226"/>
    <mergeCell ref="AA226:AK226"/>
    <mergeCell ref="AL226:AV226"/>
    <mergeCell ref="A223:K223"/>
    <mergeCell ref="L223:T223"/>
    <mergeCell ref="U223:Z223"/>
    <mergeCell ref="AA223:AK223"/>
    <mergeCell ref="AL223:AV223"/>
    <mergeCell ref="A224:K224"/>
    <mergeCell ref="L224:Z224"/>
    <mergeCell ref="AA224:AK224"/>
    <mergeCell ref="AL224:AV224"/>
    <mergeCell ref="AA234:AK234"/>
    <mergeCell ref="AL234:AV234"/>
    <mergeCell ref="A230:K230"/>
    <mergeCell ref="L230:Z230"/>
    <mergeCell ref="AA230:AK230"/>
    <mergeCell ref="AL230:AV230"/>
    <mergeCell ref="A231:K231"/>
    <mergeCell ref="L231:Z231"/>
    <mergeCell ref="AA231:AK231"/>
    <mergeCell ref="AL231:AV231"/>
    <mergeCell ref="AA228:AK228"/>
    <mergeCell ref="AL228:AV228"/>
    <mergeCell ref="A229:K229"/>
    <mergeCell ref="L229:Z229"/>
    <mergeCell ref="AA229:AK229"/>
    <mergeCell ref="AL229:AV229"/>
    <mergeCell ref="AA235:AC235"/>
    <mergeCell ref="AF235:AK235"/>
    <mergeCell ref="AL235:AR235"/>
    <mergeCell ref="AS235:AV235"/>
    <mergeCell ref="A232:K232"/>
    <mergeCell ref="L232:Z232"/>
    <mergeCell ref="AA232:AK232"/>
    <mergeCell ref="AL232:AV232"/>
    <mergeCell ref="A233:K233"/>
    <mergeCell ref="U236:Z236"/>
    <mergeCell ref="AA236:AC236"/>
    <mergeCell ref="AF236:AK236"/>
    <mergeCell ref="AL236:AR236"/>
    <mergeCell ref="AS236:AV236"/>
    <mergeCell ref="A237:B237"/>
    <mergeCell ref="C237:G237"/>
    <mergeCell ref="H237:K237"/>
    <mergeCell ref="L237:O237"/>
    <mergeCell ref="P237:T237"/>
    <mergeCell ref="A227:K227"/>
    <mergeCell ref="L227:Z227"/>
    <mergeCell ref="AA227:AK227"/>
    <mergeCell ref="AL227:AV227"/>
    <mergeCell ref="A228:K228"/>
    <mergeCell ref="L228:Z228"/>
    <mergeCell ref="A235:B235"/>
    <mergeCell ref="C235:G235"/>
    <mergeCell ref="H235:K235"/>
    <mergeCell ref="L235:O235"/>
    <mergeCell ref="P235:T235"/>
    <mergeCell ref="U235:Z235"/>
    <mergeCell ref="L233:Z233"/>
    <mergeCell ref="AA233:AK233"/>
    <mergeCell ref="AL233:AV233"/>
    <mergeCell ref="A234:K234"/>
    <mergeCell ref="L234:Z234"/>
    <mergeCell ref="A236:B236"/>
    <mergeCell ref="C236:G236"/>
    <mergeCell ref="H236:K236"/>
    <mergeCell ref="L236:O236"/>
    <mergeCell ref="P236:T236"/>
    <mergeCell ref="U238:Z238"/>
    <mergeCell ref="AA238:AC238"/>
    <mergeCell ref="AF238:AK238"/>
    <mergeCell ref="AL238:AR238"/>
    <mergeCell ref="AS238:AV238"/>
    <mergeCell ref="A239:B239"/>
    <mergeCell ref="C239:G239"/>
    <mergeCell ref="H239:K239"/>
    <mergeCell ref="L239:O239"/>
    <mergeCell ref="P239:T239"/>
    <mergeCell ref="U237:Z237"/>
    <mergeCell ref="AA237:AC237"/>
    <mergeCell ref="AF237:AK237"/>
    <mergeCell ref="AL237:AR237"/>
    <mergeCell ref="AS237:AV237"/>
    <mergeCell ref="A242:B242"/>
    <mergeCell ref="C242:L242"/>
    <mergeCell ref="M242:Z242"/>
    <mergeCell ref="AA242:AK242"/>
    <mergeCell ref="AL242:AV242"/>
    <mergeCell ref="A238:B238"/>
    <mergeCell ref="C238:G238"/>
    <mergeCell ref="H238:K238"/>
    <mergeCell ref="L238:O238"/>
    <mergeCell ref="P238:T238"/>
    <mergeCell ref="AA240:AC240"/>
    <mergeCell ref="AF240:AK240"/>
    <mergeCell ref="AL240:AR240"/>
    <mergeCell ref="AS240:AV240"/>
    <mergeCell ref="A241:B241"/>
    <mergeCell ref="C241:L241"/>
    <mergeCell ref="M241:AK241"/>
    <mergeCell ref="AL241:AV241"/>
    <mergeCell ref="A240:B240"/>
    <mergeCell ref="C240:G240"/>
    <mergeCell ref="H240:K240"/>
    <mergeCell ref="L240:O240"/>
    <mergeCell ref="P240:T240"/>
    <mergeCell ref="U240:Z240"/>
    <mergeCell ref="U239:Z239"/>
    <mergeCell ref="AA239:AC239"/>
    <mergeCell ref="AF239:AK239"/>
    <mergeCell ref="AL239:AR239"/>
    <mergeCell ref="AS239:AV239"/>
    <mergeCell ref="A245:B245"/>
    <mergeCell ref="C245:L245"/>
    <mergeCell ref="M245:Z245"/>
    <mergeCell ref="AA245:AK245"/>
    <mergeCell ref="AL245:AV245"/>
    <mergeCell ref="A246:B246"/>
    <mergeCell ref="C246:L246"/>
    <mergeCell ref="M246:Z246"/>
    <mergeCell ref="AA246:AK246"/>
    <mergeCell ref="AL246:AV246"/>
    <mergeCell ref="A243:B243"/>
    <mergeCell ref="C243:L243"/>
    <mergeCell ref="M243:Z243"/>
    <mergeCell ref="AA243:AK243"/>
    <mergeCell ref="AL243:AV243"/>
    <mergeCell ref="A244:B244"/>
    <mergeCell ref="C244:L244"/>
    <mergeCell ref="M244:Z244"/>
    <mergeCell ref="AA244:AK244"/>
    <mergeCell ref="AL244:AV244"/>
    <mergeCell ref="AA248:AC248"/>
    <mergeCell ref="AF248:AK248"/>
    <mergeCell ref="AL248:AM248"/>
    <mergeCell ref="AN248:AQ248"/>
    <mergeCell ref="AR248:AS248"/>
    <mergeCell ref="AT248:AV248"/>
    <mergeCell ref="AR247:AS247"/>
    <mergeCell ref="AT247:AV247"/>
    <mergeCell ref="A248:B248"/>
    <mergeCell ref="C248:E248"/>
    <mergeCell ref="F248:H248"/>
    <mergeCell ref="J248:L248"/>
    <mergeCell ref="M248:Q248"/>
    <mergeCell ref="R248:T248"/>
    <mergeCell ref="U248:V248"/>
    <mergeCell ref="W248:Z248"/>
    <mergeCell ref="U247:V247"/>
    <mergeCell ref="W247:Z247"/>
    <mergeCell ref="AA247:AC247"/>
    <mergeCell ref="AF247:AK247"/>
    <mergeCell ref="AL247:AM247"/>
    <mergeCell ref="AN247:AQ247"/>
    <mergeCell ref="A247:B247"/>
    <mergeCell ref="C247:E247"/>
    <mergeCell ref="F247:H247"/>
    <mergeCell ref="J247:L247"/>
    <mergeCell ref="M247:Q247"/>
    <mergeCell ref="R247:T247"/>
    <mergeCell ref="AA250:AC250"/>
    <mergeCell ref="AF250:AK250"/>
    <mergeCell ref="AL250:AM250"/>
    <mergeCell ref="AN250:AQ250"/>
    <mergeCell ref="AR250:AS250"/>
    <mergeCell ref="AT250:AV250"/>
    <mergeCell ref="AR249:AS249"/>
    <mergeCell ref="AT249:AV249"/>
    <mergeCell ref="A250:B250"/>
    <mergeCell ref="C250:E250"/>
    <mergeCell ref="F250:H250"/>
    <mergeCell ref="J250:L250"/>
    <mergeCell ref="M250:Q250"/>
    <mergeCell ref="R250:T250"/>
    <mergeCell ref="U250:V250"/>
    <mergeCell ref="W250:Z250"/>
    <mergeCell ref="U249:V249"/>
    <mergeCell ref="W249:Z249"/>
    <mergeCell ref="AA249:AC249"/>
    <mergeCell ref="AF249:AK249"/>
    <mergeCell ref="AL249:AM249"/>
    <mergeCell ref="AN249:AQ249"/>
    <mergeCell ref="A249:B249"/>
    <mergeCell ref="C249:E249"/>
    <mergeCell ref="F249:H249"/>
    <mergeCell ref="J249:L249"/>
    <mergeCell ref="M249:Q249"/>
    <mergeCell ref="R249:T249"/>
    <mergeCell ref="AA252:AC252"/>
    <mergeCell ref="AF252:AK252"/>
    <mergeCell ref="AL252:AM252"/>
    <mergeCell ref="AN252:AQ252"/>
    <mergeCell ref="AR252:AS252"/>
    <mergeCell ref="AT252:AV252"/>
    <mergeCell ref="AR251:AS251"/>
    <mergeCell ref="AT251:AV251"/>
    <mergeCell ref="A252:B252"/>
    <mergeCell ref="C252:E252"/>
    <mergeCell ref="F252:H252"/>
    <mergeCell ref="J252:L252"/>
    <mergeCell ref="M252:Q252"/>
    <mergeCell ref="R252:T252"/>
    <mergeCell ref="U252:V252"/>
    <mergeCell ref="W252:Z252"/>
    <mergeCell ref="U251:V251"/>
    <mergeCell ref="W251:Z251"/>
    <mergeCell ref="AA251:AC251"/>
    <mergeCell ref="AF251:AK251"/>
    <mergeCell ref="AL251:AM251"/>
    <mergeCell ref="AN251:AQ251"/>
    <mergeCell ref="A251:B251"/>
    <mergeCell ref="C251:E251"/>
    <mergeCell ref="F251:H251"/>
    <mergeCell ref="J251:L251"/>
    <mergeCell ref="M251:Q251"/>
    <mergeCell ref="R251:T251"/>
    <mergeCell ref="AA254:AC254"/>
    <mergeCell ref="AF254:AK254"/>
    <mergeCell ref="AL254:AM254"/>
    <mergeCell ref="AN254:AQ254"/>
    <mergeCell ref="AR254:AS254"/>
    <mergeCell ref="AT254:AV254"/>
    <mergeCell ref="AR253:AS253"/>
    <mergeCell ref="AT253:AV253"/>
    <mergeCell ref="A254:B254"/>
    <mergeCell ref="C254:E254"/>
    <mergeCell ref="F254:H254"/>
    <mergeCell ref="J254:L254"/>
    <mergeCell ref="M254:Q254"/>
    <mergeCell ref="R254:T254"/>
    <mergeCell ref="U254:V254"/>
    <mergeCell ref="W254:Z254"/>
    <mergeCell ref="U253:V253"/>
    <mergeCell ref="W253:Z253"/>
    <mergeCell ref="AA253:AC253"/>
    <mergeCell ref="AF253:AK253"/>
    <mergeCell ref="AL253:AM253"/>
    <mergeCell ref="AN253:AQ253"/>
    <mergeCell ref="A253:B253"/>
    <mergeCell ref="C253:E253"/>
    <mergeCell ref="F253:H253"/>
    <mergeCell ref="J253:L253"/>
    <mergeCell ref="M253:Q253"/>
    <mergeCell ref="R253:T253"/>
    <mergeCell ref="AA256:AC256"/>
    <mergeCell ref="AF256:AK256"/>
    <mergeCell ref="AL256:AM256"/>
    <mergeCell ref="AN256:AQ256"/>
    <mergeCell ref="AR256:AS256"/>
    <mergeCell ref="AT256:AV256"/>
    <mergeCell ref="AR255:AS255"/>
    <mergeCell ref="AT255:AV255"/>
    <mergeCell ref="A256:B256"/>
    <mergeCell ref="C256:E256"/>
    <mergeCell ref="F256:H256"/>
    <mergeCell ref="J256:L256"/>
    <mergeCell ref="M256:Q256"/>
    <mergeCell ref="R256:T256"/>
    <mergeCell ref="U256:V256"/>
    <mergeCell ref="W256:Z256"/>
    <mergeCell ref="U255:V255"/>
    <mergeCell ref="W255:Z255"/>
    <mergeCell ref="AA255:AC255"/>
    <mergeCell ref="AF255:AK255"/>
    <mergeCell ref="AL255:AM255"/>
    <mergeCell ref="AN255:AQ255"/>
    <mergeCell ref="A255:B255"/>
    <mergeCell ref="C255:E255"/>
    <mergeCell ref="F255:H255"/>
    <mergeCell ref="J255:L255"/>
    <mergeCell ref="M255:Q255"/>
    <mergeCell ref="R255:T255"/>
    <mergeCell ref="AA258:AC258"/>
    <mergeCell ref="AF258:AK258"/>
    <mergeCell ref="AL258:AM258"/>
    <mergeCell ref="AN258:AQ258"/>
    <mergeCell ref="AR258:AS258"/>
    <mergeCell ref="AT258:AV258"/>
    <mergeCell ref="AR257:AS257"/>
    <mergeCell ref="AT257:AV257"/>
    <mergeCell ref="A258:B258"/>
    <mergeCell ref="C258:E258"/>
    <mergeCell ref="F258:H258"/>
    <mergeCell ref="J258:L258"/>
    <mergeCell ref="M258:Q258"/>
    <mergeCell ref="R258:T258"/>
    <mergeCell ref="U258:V258"/>
    <mergeCell ref="W258:Z258"/>
    <mergeCell ref="U257:V257"/>
    <mergeCell ref="W257:Z257"/>
    <mergeCell ref="AA257:AC257"/>
    <mergeCell ref="AF257:AK257"/>
    <mergeCell ref="AL257:AM257"/>
    <mergeCell ref="AN257:AQ257"/>
    <mergeCell ref="A257:B257"/>
    <mergeCell ref="C257:E257"/>
    <mergeCell ref="F257:H257"/>
    <mergeCell ref="J257:L257"/>
    <mergeCell ref="M257:Q257"/>
    <mergeCell ref="R257:T257"/>
    <mergeCell ref="AA260:AC260"/>
    <mergeCell ref="AF260:AK260"/>
    <mergeCell ref="AL260:AM260"/>
    <mergeCell ref="AN260:AQ260"/>
    <mergeCell ref="AR260:AS260"/>
    <mergeCell ref="AT260:AV260"/>
    <mergeCell ref="AR259:AS259"/>
    <mergeCell ref="AT259:AV259"/>
    <mergeCell ref="A260:B260"/>
    <mergeCell ref="C260:E260"/>
    <mergeCell ref="F260:H260"/>
    <mergeCell ref="J260:L260"/>
    <mergeCell ref="M260:Q260"/>
    <mergeCell ref="R260:T260"/>
    <mergeCell ref="U260:V260"/>
    <mergeCell ref="W260:Z260"/>
    <mergeCell ref="U259:V259"/>
    <mergeCell ref="W259:Z259"/>
    <mergeCell ref="AA259:AC259"/>
    <mergeCell ref="AF259:AK259"/>
    <mergeCell ref="AL259:AM259"/>
    <mergeCell ref="AN259:AQ259"/>
    <mergeCell ref="A259:B259"/>
    <mergeCell ref="C259:E259"/>
    <mergeCell ref="F259:H259"/>
    <mergeCell ref="J259:L259"/>
    <mergeCell ref="M259:Q259"/>
    <mergeCell ref="R259:T259"/>
    <mergeCell ref="AA262:AC262"/>
    <mergeCell ref="AF262:AK262"/>
    <mergeCell ref="AL262:AM262"/>
    <mergeCell ref="AN262:AQ262"/>
    <mergeCell ref="AR262:AS262"/>
    <mergeCell ref="AT262:AV262"/>
    <mergeCell ref="AR261:AS261"/>
    <mergeCell ref="AT261:AV261"/>
    <mergeCell ref="A262:B262"/>
    <mergeCell ref="C262:E262"/>
    <mergeCell ref="F262:H262"/>
    <mergeCell ref="J262:L262"/>
    <mergeCell ref="M262:Q262"/>
    <mergeCell ref="R262:T262"/>
    <mergeCell ref="U262:V262"/>
    <mergeCell ref="W262:Z262"/>
    <mergeCell ref="U261:V261"/>
    <mergeCell ref="W261:Z261"/>
    <mergeCell ref="AA261:AC261"/>
    <mergeCell ref="AF261:AK261"/>
    <mergeCell ref="AL261:AM261"/>
    <mergeCell ref="AN261:AQ261"/>
    <mergeCell ref="A261:B261"/>
    <mergeCell ref="C261:E261"/>
    <mergeCell ref="F261:H261"/>
    <mergeCell ref="J261:L261"/>
    <mergeCell ref="M261:Q261"/>
    <mergeCell ref="R261:T261"/>
    <mergeCell ref="AA264:AC264"/>
    <mergeCell ref="AF264:AK264"/>
    <mergeCell ref="AL264:AM264"/>
    <mergeCell ref="AN264:AQ264"/>
    <mergeCell ref="AR264:AS264"/>
    <mergeCell ref="AT264:AV264"/>
    <mergeCell ref="AR263:AS263"/>
    <mergeCell ref="AT263:AV263"/>
    <mergeCell ref="A264:B264"/>
    <mergeCell ref="C264:E264"/>
    <mergeCell ref="F264:H264"/>
    <mergeCell ref="J264:L264"/>
    <mergeCell ref="M264:Q264"/>
    <mergeCell ref="R264:T264"/>
    <mergeCell ref="U264:V264"/>
    <mergeCell ref="W264:Z264"/>
    <mergeCell ref="U263:V263"/>
    <mergeCell ref="W263:Z263"/>
    <mergeCell ref="AA263:AC263"/>
    <mergeCell ref="AF263:AK263"/>
    <mergeCell ref="AL263:AM263"/>
    <mergeCell ref="AN263:AQ263"/>
    <mergeCell ref="A263:B263"/>
    <mergeCell ref="C263:E263"/>
    <mergeCell ref="F263:H263"/>
    <mergeCell ref="J263:L263"/>
    <mergeCell ref="M263:Q263"/>
    <mergeCell ref="R263:T263"/>
    <mergeCell ref="AA266:AC266"/>
    <mergeCell ref="AF266:AK266"/>
    <mergeCell ref="AL266:AM266"/>
    <mergeCell ref="AN266:AQ266"/>
    <mergeCell ref="AR266:AS266"/>
    <mergeCell ref="AT266:AV266"/>
    <mergeCell ref="AR265:AS265"/>
    <mergeCell ref="AT265:AV265"/>
    <mergeCell ref="A266:B266"/>
    <mergeCell ref="C266:E266"/>
    <mergeCell ref="F266:H266"/>
    <mergeCell ref="J266:L266"/>
    <mergeCell ref="M266:Q266"/>
    <mergeCell ref="R266:T266"/>
    <mergeCell ref="U266:V266"/>
    <mergeCell ref="W266:Z266"/>
    <mergeCell ref="U265:V265"/>
    <mergeCell ref="W265:Z265"/>
    <mergeCell ref="AA265:AC265"/>
    <mergeCell ref="AF265:AK265"/>
    <mergeCell ref="AL265:AM265"/>
    <mergeCell ref="AN265:AQ265"/>
    <mergeCell ref="A265:B265"/>
    <mergeCell ref="C265:E265"/>
    <mergeCell ref="F265:H265"/>
    <mergeCell ref="J265:L265"/>
    <mergeCell ref="M265:Q265"/>
    <mergeCell ref="R265:T265"/>
    <mergeCell ref="AR267:AS267"/>
    <mergeCell ref="AT267:AV267"/>
    <mergeCell ref="A268:L268"/>
    <mergeCell ref="M268:T268"/>
    <mergeCell ref="U268:Z268"/>
    <mergeCell ref="AA268:AK268"/>
    <mergeCell ref="AL268:AV268"/>
    <mergeCell ref="U267:V267"/>
    <mergeCell ref="W267:Z267"/>
    <mergeCell ref="AA267:AC267"/>
    <mergeCell ref="AF267:AK267"/>
    <mergeCell ref="AL267:AM267"/>
    <mergeCell ref="AN267:AQ267"/>
    <mergeCell ref="A273:L273"/>
    <mergeCell ref="M273:AA273"/>
    <mergeCell ref="AB273:AJ273"/>
    <mergeCell ref="AK273:AV273"/>
    <mergeCell ref="A267:B267"/>
    <mergeCell ref="C267:E267"/>
    <mergeCell ref="F267:H267"/>
    <mergeCell ref="J267:L267"/>
    <mergeCell ref="M267:Q267"/>
    <mergeCell ref="R267:T267"/>
    <mergeCell ref="A271:L271"/>
    <mergeCell ref="M271:AA271"/>
    <mergeCell ref="AB271:AJ271"/>
    <mergeCell ref="AK271:AV271"/>
    <mergeCell ref="A272:L272"/>
    <mergeCell ref="M272:AA272"/>
    <mergeCell ref="AB272:AJ272"/>
    <mergeCell ref="AK272:AV272"/>
    <mergeCell ref="A281:A283"/>
    <mergeCell ref="B281:E281"/>
    <mergeCell ref="F281:H281"/>
    <mergeCell ref="J281:K281"/>
    <mergeCell ref="L281:N281"/>
    <mergeCell ref="O281:Q281"/>
    <mergeCell ref="A278:L278"/>
    <mergeCell ref="M278:AA278"/>
    <mergeCell ref="AB278:AJ278"/>
    <mergeCell ref="AK278:AV278"/>
    <mergeCell ref="A269:L269"/>
    <mergeCell ref="M269:T269"/>
    <mergeCell ref="U269:Z269"/>
    <mergeCell ref="AA269:AK269"/>
    <mergeCell ref="AL269:AV269"/>
    <mergeCell ref="A270:AW270"/>
    <mergeCell ref="A276:L276"/>
    <mergeCell ref="M276:AA276"/>
    <mergeCell ref="AB276:AJ276"/>
    <mergeCell ref="AK276:AV276"/>
    <mergeCell ref="A277:L277"/>
    <mergeCell ref="M277:AA277"/>
    <mergeCell ref="AB277:AJ277"/>
    <mergeCell ref="AK277:AV277"/>
    <mergeCell ref="A274:L274"/>
    <mergeCell ref="M274:AA274"/>
    <mergeCell ref="AB274:AJ274"/>
    <mergeCell ref="AK274:AV274"/>
    <mergeCell ref="A275:L275"/>
    <mergeCell ref="M275:AA275"/>
    <mergeCell ref="AB275:AJ275"/>
    <mergeCell ref="AK275:AV275"/>
    <mergeCell ref="J283:K283"/>
    <mergeCell ref="L283:N283"/>
    <mergeCell ref="O283:Q283"/>
    <mergeCell ref="R283:T283"/>
    <mergeCell ref="AT281:AV281"/>
    <mergeCell ref="B282:E282"/>
    <mergeCell ref="F282:H282"/>
    <mergeCell ref="J282:K282"/>
    <mergeCell ref="L282:N282"/>
    <mergeCell ref="O282:Q282"/>
    <mergeCell ref="R282:T282"/>
    <mergeCell ref="U282:Z282"/>
    <mergeCell ref="AA282:AD282"/>
    <mergeCell ref="AF282:AK282"/>
    <mergeCell ref="R281:T281"/>
    <mergeCell ref="U281:Z281"/>
    <mergeCell ref="AA281:AD281"/>
    <mergeCell ref="AF281:AK281"/>
    <mergeCell ref="AL281:AQ281"/>
    <mergeCell ref="AR281:AS281"/>
    <mergeCell ref="J285:K285"/>
    <mergeCell ref="L285:N285"/>
    <mergeCell ref="O285:Q285"/>
    <mergeCell ref="R285:T285"/>
    <mergeCell ref="A279:L279"/>
    <mergeCell ref="M279:AA279"/>
    <mergeCell ref="AB279:AJ279"/>
    <mergeCell ref="AK279:AV279"/>
    <mergeCell ref="A280:L280"/>
    <mergeCell ref="M280:AA280"/>
    <mergeCell ref="AB280:AJ280"/>
    <mergeCell ref="AK280:AV280"/>
    <mergeCell ref="U284:Z284"/>
    <mergeCell ref="AA284:AD284"/>
    <mergeCell ref="AF284:AK284"/>
    <mergeCell ref="AL284:AQ284"/>
    <mergeCell ref="AR284:AS284"/>
    <mergeCell ref="AT284:AV284"/>
    <mergeCell ref="B284:E284"/>
    <mergeCell ref="F284:H284"/>
    <mergeCell ref="J284:K284"/>
    <mergeCell ref="L284:N284"/>
    <mergeCell ref="O284:Q284"/>
    <mergeCell ref="R284:T284"/>
    <mergeCell ref="U283:Z283"/>
    <mergeCell ref="AA283:AD283"/>
    <mergeCell ref="AF283:AK283"/>
    <mergeCell ref="AL283:AQ283"/>
    <mergeCell ref="AR283:AS283"/>
    <mergeCell ref="AT283:AV283"/>
    <mergeCell ref="B283:E283"/>
    <mergeCell ref="F283:H283"/>
    <mergeCell ref="A287:B287"/>
    <mergeCell ref="C287:L287"/>
    <mergeCell ref="M287:Z287"/>
    <mergeCell ref="AA287:AK287"/>
    <mergeCell ref="AL287:AV287"/>
    <mergeCell ref="A288:B288"/>
    <mergeCell ref="C288:L288"/>
    <mergeCell ref="M288:Z288"/>
    <mergeCell ref="AA288:AK288"/>
    <mergeCell ref="AL288:AV288"/>
    <mergeCell ref="AA286:AD286"/>
    <mergeCell ref="AF286:AK286"/>
    <mergeCell ref="AL286:AQ286"/>
    <mergeCell ref="AR286:AS286"/>
    <mergeCell ref="AT286:AV286"/>
    <mergeCell ref="AT282:AV282"/>
    <mergeCell ref="AL282:AQ282"/>
    <mergeCell ref="AR282:AS282"/>
    <mergeCell ref="B286:E286"/>
    <mergeCell ref="F286:H286"/>
    <mergeCell ref="J286:K286"/>
    <mergeCell ref="L286:Q286"/>
    <mergeCell ref="R286:T286"/>
    <mergeCell ref="U286:Z286"/>
    <mergeCell ref="U285:Z285"/>
    <mergeCell ref="AA285:AD285"/>
    <mergeCell ref="AF285:AK285"/>
    <mergeCell ref="AL285:AQ285"/>
    <mergeCell ref="AR285:AS285"/>
    <mergeCell ref="AT285:AV285"/>
    <mergeCell ref="B285:E285"/>
    <mergeCell ref="F285:H285"/>
    <mergeCell ref="A289:B289"/>
    <mergeCell ref="C289:L289"/>
    <mergeCell ref="M289:Z289"/>
    <mergeCell ref="AA289:AK289"/>
    <mergeCell ref="AL289:AV289"/>
    <mergeCell ref="A290:B290"/>
    <mergeCell ref="C290:L290"/>
    <mergeCell ref="M290:Z290"/>
    <mergeCell ref="AA290:AK290"/>
    <mergeCell ref="AL290:AV290"/>
    <mergeCell ref="A291:L291"/>
    <mergeCell ref="M291:Z291"/>
    <mergeCell ref="AA291:AK291"/>
    <mergeCell ref="AL291:AV291"/>
    <mergeCell ref="A292:L292"/>
    <mergeCell ref="M292:Z292"/>
    <mergeCell ref="AA292:AK292"/>
    <mergeCell ref="AA295:AB295"/>
    <mergeCell ref="AC295:AD295"/>
    <mergeCell ref="AF295:AK295"/>
    <mergeCell ref="AL295:AP295"/>
    <mergeCell ref="AQ295:AS295"/>
    <mergeCell ref="AT295:AV295"/>
    <mergeCell ref="A295:B295"/>
    <mergeCell ref="C295:E295"/>
    <mergeCell ref="F295:H295"/>
    <mergeCell ref="J295:L295"/>
    <mergeCell ref="N295:Q295"/>
    <mergeCell ref="R295:Z295"/>
    <mergeCell ref="AL292:AV292"/>
    <mergeCell ref="A293:L293"/>
    <mergeCell ref="M293:Z293"/>
    <mergeCell ref="AA293:AK293"/>
    <mergeCell ref="AL293:AV293"/>
    <mergeCell ref="A294:L294"/>
    <mergeCell ref="M294:Z294"/>
    <mergeCell ref="AA294:AK294"/>
    <mergeCell ref="AL294:AV294"/>
    <mergeCell ref="AT297:AV297"/>
    <mergeCell ref="A298:B298"/>
    <mergeCell ref="C298:E298"/>
    <mergeCell ref="F298:H298"/>
    <mergeCell ref="J298:L298"/>
    <mergeCell ref="N298:Q298"/>
    <mergeCell ref="R298:Z298"/>
    <mergeCell ref="AA298:AB298"/>
    <mergeCell ref="AC298:AD298"/>
    <mergeCell ref="AF298:AK298"/>
    <mergeCell ref="AT296:AV296"/>
    <mergeCell ref="A297:B297"/>
    <mergeCell ref="C297:E297"/>
    <mergeCell ref="F297:H297"/>
    <mergeCell ref="J297:L297"/>
    <mergeCell ref="N297:Q297"/>
    <mergeCell ref="R297:Z297"/>
    <mergeCell ref="AA297:AB297"/>
    <mergeCell ref="AC297:AD297"/>
    <mergeCell ref="AF297:AK297"/>
    <mergeCell ref="R296:Z296"/>
    <mergeCell ref="AA296:AB296"/>
    <mergeCell ref="AC296:AD296"/>
    <mergeCell ref="AF296:AK296"/>
    <mergeCell ref="AL296:AP296"/>
    <mergeCell ref="AQ296:AS296"/>
    <mergeCell ref="F301:H301"/>
    <mergeCell ref="J301:L301"/>
    <mergeCell ref="N301:Q301"/>
    <mergeCell ref="AC299:AD299"/>
    <mergeCell ref="AF299:AK299"/>
    <mergeCell ref="AL299:AP299"/>
    <mergeCell ref="AQ299:AS299"/>
    <mergeCell ref="A300:B300"/>
    <mergeCell ref="C300:E300"/>
    <mergeCell ref="F300:H300"/>
    <mergeCell ref="J300:L300"/>
    <mergeCell ref="N300:Q300"/>
    <mergeCell ref="R300:Z300"/>
    <mergeCell ref="AA300:AB300"/>
    <mergeCell ref="AT299:AV299"/>
    <mergeCell ref="A296:B296"/>
    <mergeCell ref="C296:E296"/>
    <mergeCell ref="F296:H296"/>
    <mergeCell ref="J296:L296"/>
    <mergeCell ref="N296:Q296"/>
    <mergeCell ref="AL298:AP298"/>
    <mergeCell ref="AQ298:AS298"/>
    <mergeCell ref="AT298:AV298"/>
    <mergeCell ref="A299:B299"/>
    <mergeCell ref="C299:E299"/>
    <mergeCell ref="F299:H299"/>
    <mergeCell ref="J299:L299"/>
    <mergeCell ref="N299:Q299"/>
    <mergeCell ref="R299:Z299"/>
    <mergeCell ref="AA299:AB299"/>
    <mergeCell ref="AL297:AP297"/>
    <mergeCell ref="AQ297:AS297"/>
    <mergeCell ref="AF302:AK302"/>
    <mergeCell ref="AL302:AP302"/>
    <mergeCell ref="AQ302:AS302"/>
    <mergeCell ref="AT302:AV302"/>
    <mergeCell ref="A303:AW303"/>
    <mergeCell ref="A304:B304"/>
    <mergeCell ref="C304:E304"/>
    <mergeCell ref="F304:H304"/>
    <mergeCell ref="J304:R304"/>
    <mergeCell ref="S304:AD304"/>
    <mergeCell ref="AT301:AV301"/>
    <mergeCell ref="AT300:AV300"/>
    <mergeCell ref="A302:B302"/>
    <mergeCell ref="C302:E302"/>
    <mergeCell ref="F302:H302"/>
    <mergeCell ref="J302:L302"/>
    <mergeCell ref="N302:Q302"/>
    <mergeCell ref="R302:Z302"/>
    <mergeCell ref="AA302:AB302"/>
    <mergeCell ref="AC302:AD302"/>
    <mergeCell ref="R301:Z301"/>
    <mergeCell ref="AA301:AB301"/>
    <mergeCell ref="AC301:AD301"/>
    <mergeCell ref="AF301:AK301"/>
    <mergeCell ref="AL301:AP301"/>
    <mergeCell ref="AQ301:AS301"/>
    <mergeCell ref="AC300:AD300"/>
    <mergeCell ref="AF300:AK300"/>
    <mergeCell ref="AL300:AP300"/>
    <mergeCell ref="AQ300:AS300"/>
    <mergeCell ref="A301:B301"/>
    <mergeCell ref="C301:E301"/>
    <mergeCell ref="AJ305:AP305"/>
    <mergeCell ref="AQ305:AS305"/>
    <mergeCell ref="A306:B306"/>
    <mergeCell ref="C306:E306"/>
    <mergeCell ref="F306:H306"/>
    <mergeCell ref="J306:R306"/>
    <mergeCell ref="S306:AD306"/>
    <mergeCell ref="AF306:AI306"/>
    <mergeCell ref="AJ306:AP306"/>
    <mergeCell ref="AQ306:AS306"/>
    <mergeCell ref="AF304:AI304"/>
    <mergeCell ref="AJ304:AP304"/>
    <mergeCell ref="AQ304:AS304"/>
    <mergeCell ref="A305:B305"/>
    <mergeCell ref="C305:E305"/>
    <mergeCell ref="F305:H305"/>
    <mergeCell ref="J305:R305"/>
    <mergeCell ref="S305:AD305"/>
    <mergeCell ref="AF305:AI305"/>
    <mergeCell ref="AJ308:AP308"/>
    <mergeCell ref="AQ308:AS308"/>
    <mergeCell ref="A309:B309"/>
    <mergeCell ref="C309:E309"/>
    <mergeCell ref="F309:H309"/>
    <mergeCell ref="J309:R309"/>
    <mergeCell ref="S309:AD309"/>
    <mergeCell ref="AF309:AI309"/>
    <mergeCell ref="AJ309:AP309"/>
    <mergeCell ref="AQ309:AS309"/>
    <mergeCell ref="AJ307:AP307"/>
    <mergeCell ref="AQ307:AS307"/>
    <mergeCell ref="A308:B308"/>
    <mergeCell ref="C308:E308"/>
    <mergeCell ref="F308:H308"/>
    <mergeCell ref="J308:R308"/>
    <mergeCell ref="S308:AD308"/>
    <mergeCell ref="AF308:AI308"/>
    <mergeCell ref="A307:B307"/>
    <mergeCell ref="C307:E307"/>
    <mergeCell ref="F307:H307"/>
    <mergeCell ref="J307:R307"/>
    <mergeCell ref="S307:AD307"/>
    <mergeCell ref="AF307:AI307"/>
    <mergeCell ref="A313:L313"/>
    <mergeCell ref="M313:W313"/>
    <mergeCell ref="X313:AL313"/>
    <mergeCell ref="AM313:AV313"/>
    <mergeCell ref="A314:L314"/>
    <mergeCell ref="M314:W314"/>
    <mergeCell ref="X314:AL314"/>
    <mergeCell ref="AM314:AV314"/>
    <mergeCell ref="A310:L310"/>
    <mergeCell ref="M310:W310"/>
    <mergeCell ref="X310:AL310"/>
    <mergeCell ref="AM310:AV310"/>
    <mergeCell ref="AF319:AI319"/>
    <mergeCell ref="AJ319:AV319"/>
    <mergeCell ref="A311:L311"/>
    <mergeCell ref="M311:W311"/>
    <mergeCell ref="X311:AL311"/>
    <mergeCell ref="AM311:AV311"/>
    <mergeCell ref="A312:L312"/>
    <mergeCell ref="M312:W312"/>
    <mergeCell ref="X312:AL312"/>
    <mergeCell ref="AM312:AV312"/>
    <mergeCell ref="A318:L318"/>
    <mergeCell ref="M318:W318"/>
    <mergeCell ref="X318:AL318"/>
    <mergeCell ref="AM318:AV318"/>
    <mergeCell ref="B319:E319"/>
    <mergeCell ref="F319:H319"/>
    <mergeCell ref="J319:L319"/>
    <mergeCell ref="M319:Q319"/>
    <mergeCell ref="R319:V319"/>
    <mergeCell ref="W319:AC319"/>
    <mergeCell ref="A316:L316"/>
    <mergeCell ref="M316:W316"/>
    <mergeCell ref="X316:AL316"/>
    <mergeCell ref="AM316:AV316"/>
    <mergeCell ref="A317:L317"/>
    <mergeCell ref="M317:W317"/>
    <mergeCell ref="X317:AL317"/>
    <mergeCell ref="AM317:AV317"/>
    <mergeCell ref="A315:L315"/>
    <mergeCell ref="M315:W315"/>
    <mergeCell ref="X315:AL315"/>
    <mergeCell ref="AM315:AV315"/>
    <mergeCell ref="C326:L326"/>
    <mergeCell ref="M326:Z326"/>
    <mergeCell ref="AA326:AK326"/>
    <mergeCell ref="C327:L327"/>
    <mergeCell ref="M327:Z327"/>
    <mergeCell ref="W321:AC321"/>
    <mergeCell ref="AF321:AI321"/>
    <mergeCell ref="AJ321:AN321"/>
    <mergeCell ref="AO321:AQ321"/>
    <mergeCell ref="AR321:AS321"/>
    <mergeCell ref="AT321:AV321"/>
    <mergeCell ref="AF320:AI320"/>
    <mergeCell ref="AJ320:AN320"/>
    <mergeCell ref="AO320:AQ320"/>
    <mergeCell ref="AR320:AS320"/>
    <mergeCell ref="AT320:AV320"/>
    <mergeCell ref="B321:E321"/>
    <mergeCell ref="F321:H321"/>
    <mergeCell ref="J321:L321"/>
    <mergeCell ref="M321:Q321"/>
    <mergeCell ref="R321:V321"/>
    <mergeCell ref="B320:E320"/>
    <mergeCell ref="F320:H320"/>
    <mergeCell ref="J320:L320"/>
    <mergeCell ref="M320:Q320"/>
    <mergeCell ref="R320:V320"/>
    <mergeCell ref="W320:AC320"/>
    <mergeCell ref="F329:H329"/>
    <mergeCell ref="K329:L329"/>
    <mergeCell ref="M329:Z330"/>
    <mergeCell ref="AA329:AK330"/>
    <mergeCell ref="C330:L330"/>
    <mergeCell ref="W323:AC323"/>
    <mergeCell ref="AF323:AI323"/>
    <mergeCell ref="AJ323:AN323"/>
    <mergeCell ref="AO323:AQ323"/>
    <mergeCell ref="AR323:AS323"/>
    <mergeCell ref="AT323:AV323"/>
    <mergeCell ref="AF322:AI322"/>
    <mergeCell ref="AJ322:AN322"/>
    <mergeCell ref="AO322:AQ322"/>
    <mergeCell ref="AR322:AS322"/>
    <mergeCell ref="AT322:AV322"/>
    <mergeCell ref="B323:E323"/>
    <mergeCell ref="F323:H323"/>
    <mergeCell ref="J323:L323"/>
    <mergeCell ref="M323:Q323"/>
    <mergeCell ref="R323:V323"/>
    <mergeCell ref="A328:B328"/>
    <mergeCell ref="C328:L328"/>
    <mergeCell ref="M328:Z328"/>
    <mergeCell ref="AA328:AK328"/>
    <mergeCell ref="B322:E322"/>
    <mergeCell ref="F322:H322"/>
    <mergeCell ref="J322:L322"/>
    <mergeCell ref="M322:Q322"/>
    <mergeCell ref="R322:V322"/>
    <mergeCell ref="W322:AC322"/>
    <mergeCell ref="A326:B327"/>
    <mergeCell ref="A336:B341"/>
    <mergeCell ref="C336:E336"/>
    <mergeCell ref="F336:H336"/>
    <mergeCell ref="K336:L336"/>
    <mergeCell ref="M336:P336"/>
    <mergeCell ref="Q336:Z336"/>
    <mergeCell ref="C338:E338"/>
    <mergeCell ref="F338:H338"/>
    <mergeCell ref="K338:L338"/>
    <mergeCell ref="M339:Z339"/>
    <mergeCell ref="AA339:AE339"/>
    <mergeCell ref="AF339:AK339"/>
    <mergeCell ref="AA327:AK327"/>
    <mergeCell ref="B324:L324"/>
    <mergeCell ref="M324:V324"/>
    <mergeCell ref="W324:AI324"/>
    <mergeCell ref="AJ324:AV324"/>
    <mergeCell ref="A325:B325"/>
    <mergeCell ref="C325:L325"/>
    <mergeCell ref="M325:AK325"/>
    <mergeCell ref="A331:B332"/>
    <mergeCell ref="C331:J331"/>
    <mergeCell ref="K331:L331"/>
    <mergeCell ref="M331:P331"/>
    <mergeCell ref="Q331:Z331"/>
    <mergeCell ref="AA331:AK332"/>
    <mergeCell ref="C332:H332"/>
    <mergeCell ref="K332:L332"/>
    <mergeCell ref="M332:P332"/>
    <mergeCell ref="Q332:Z332"/>
    <mergeCell ref="A329:B330"/>
    <mergeCell ref="C329:E329"/>
    <mergeCell ref="M340:Z340"/>
    <mergeCell ref="AA340:AE340"/>
    <mergeCell ref="AF340:AK340"/>
    <mergeCell ref="M338:P338"/>
    <mergeCell ref="Q338:Z338"/>
    <mergeCell ref="AA338:AD338"/>
    <mergeCell ref="AF338:AK338"/>
    <mergeCell ref="C339:E339"/>
    <mergeCell ref="F339:H339"/>
    <mergeCell ref="K339:L339"/>
    <mergeCell ref="AA336:AD336"/>
    <mergeCell ref="AF336:AK336"/>
    <mergeCell ref="C337:E337"/>
    <mergeCell ref="F337:H337"/>
    <mergeCell ref="K337:L337"/>
    <mergeCell ref="M337:P337"/>
    <mergeCell ref="Q337:Z337"/>
    <mergeCell ref="AA337:AD337"/>
    <mergeCell ref="AF337:AK337"/>
    <mergeCell ref="A344:B344"/>
    <mergeCell ref="C344:L344"/>
    <mergeCell ref="M344:Z344"/>
    <mergeCell ref="AA344:AK344"/>
    <mergeCell ref="A345:B349"/>
    <mergeCell ref="C345:L345"/>
    <mergeCell ref="M345:Z345"/>
    <mergeCell ref="AA345:AK345"/>
    <mergeCell ref="C346:J346"/>
    <mergeCell ref="K346:L346"/>
    <mergeCell ref="C334:I334"/>
    <mergeCell ref="K334:L334"/>
    <mergeCell ref="M334:Z334"/>
    <mergeCell ref="AA334:AE334"/>
    <mergeCell ref="AF334:AK334"/>
    <mergeCell ref="A335:B335"/>
    <mergeCell ref="C335:L335"/>
    <mergeCell ref="M335:Z335"/>
    <mergeCell ref="AA335:AK335"/>
    <mergeCell ref="C341:I341"/>
    <mergeCell ref="K341:L341"/>
    <mergeCell ref="M341:Z341"/>
    <mergeCell ref="AA341:AE341"/>
    <mergeCell ref="AF341:AK341"/>
    <mergeCell ref="A333:B334"/>
    <mergeCell ref="C333:H333"/>
    <mergeCell ref="K333:L333"/>
    <mergeCell ref="M333:Z333"/>
    <mergeCell ref="AA333:AK333"/>
    <mergeCell ref="C340:E340"/>
    <mergeCell ref="F340:H340"/>
    <mergeCell ref="K340:L340"/>
    <mergeCell ref="C351:L352"/>
    <mergeCell ref="M351:Z351"/>
    <mergeCell ref="AA351:AK351"/>
    <mergeCell ref="M352:Z352"/>
    <mergeCell ref="AA352:AK352"/>
    <mergeCell ref="K349:L349"/>
    <mergeCell ref="M349:Z349"/>
    <mergeCell ref="AA349:AD349"/>
    <mergeCell ref="AF349:AK349"/>
    <mergeCell ref="A350:B350"/>
    <mergeCell ref="C350:L350"/>
    <mergeCell ref="M350:Z350"/>
    <mergeCell ref="AA350:AK350"/>
    <mergeCell ref="C349:J349"/>
    <mergeCell ref="M346:Z346"/>
    <mergeCell ref="AA346:AK346"/>
    <mergeCell ref="C347:L347"/>
    <mergeCell ref="M347:Z347"/>
    <mergeCell ref="AA347:AK347"/>
    <mergeCell ref="C348:J348"/>
    <mergeCell ref="K348:L348"/>
    <mergeCell ref="M348:Z348"/>
    <mergeCell ref="AA348:AK348"/>
    <mergeCell ref="K358:L358"/>
    <mergeCell ref="M358:P358"/>
    <mergeCell ref="Q358:Z358"/>
    <mergeCell ref="AA358:AD358"/>
    <mergeCell ref="AA356:AE356"/>
    <mergeCell ref="AF356:AK356"/>
    <mergeCell ref="A357:B361"/>
    <mergeCell ref="C357:E357"/>
    <mergeCell ref="F357:H357"/>
    <mergeCell ref="K357:L357"/>
    <mergeCell ref="M357:P357"/>
    <mergeCell ref="Q357:Z357"/>
    <mergeCell ref="AA357:AD357"/>
    <mergeCell ref="AF357:AK357"/>
    <mergeCell ref="AF361:AK361"/>
    <mergeCell ref="AF342:AK342"/>
    <mergeCell ref="C343:J343"/>
    <mergeCell ref="K343:L343"/>
    <mergeCell ref="M343:Z343"/>
    <mergeCell ref="AA343:AE343"/>
    <mergeCell ref="AF343:AK343"/>
    <mergeCell ref="A353:B353"/>
    <mergeCell ref="C353:L353"/>
    <mergeCell ref="M353:Z353"/>
    <mergeCell ref="AA353:AK353"/>
    <mergeCell ref="A342:B343"/>
    <mergeCell ref="C342:J342"/>
    <mergeCell ref="K342:L342"/>
    <mergeCell ref="M342:P342"/>
    <mergeCell ref="Q342:Z342"/>
    <mergeCell ref="AA342:AD342"/>
    <mergeCell ref="A351:B352"/>
    <mergeCell ref="A354:B354"/>
    <mergeCell ref="C354:L354"/>
    <mergeCell ref="M354:Z354"/>
    <mergeCell ref="AA354:AK354"/>
    <mergeCell ref="A355:B356"/>
    <mergeCell ref="C355:L356"/>
    <mergeCell ref="M355:Z356"/>
    <mergeCell ref="AA355:AE355"/>
    <mergeCell ref="AF355:AK355"/>
    <mergeCell ref="C361:E361"/>
    <mergeCell ref="F361:H361"/>
    <mergeCell ref="K361:L361"/>
    <mergeCell ref="M361:P361"/>
    <mergeCell ref="Q361:Z361"/>
    <mergeCell ref="AA361:AD361"/>
    <mergeCell ref="AF359:AK359"/>
    <mergeCell ref="C360:E360"/>
    <mergeCell ref="F360:H360"/>
    <mergeCell ref="K360:L360"/>
    <mergeCell ref="M360:P360"/>
    <mergeCell ref="Q360:Z360"/>
    <mergeCell ref="AA360:AD360"/>
    <mergeCell ref="AF360:AK360"/>
    <mergeCell ref="AF358:AK358"/>
    <mergeCell ref="C359:E359"/>
    <mergeCell ref="F359:H359"/>
    <mergeCell ref="K359:L359"/>
    <mergeCell ref="M359:P359"/>
    <mergeCell ref="Q359:Z359"/>
    <mergeCell ref="AA359:AD359"/>
    <mergeCell ref="C358:E358"/>
    <mergeCell ref="F358:H35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9C47-BE25-4F4D-850D-E99D2AB36B87}">
  <dimension ref="A1:O919"/>
  <sheetViews>
    <sheetView workbookViewId="0">
      <selection activeCell="G7" sqref="G7"/>
    </sheetView>
  </sheetViews>
  <sheetFormatPr defaultRowHeight="14.5" x14ac:dyDescent="0.35"/>
  <cols>
    <col min="1" max="1" width="8.7265625" style="580"/>
    <col min="4" max="4" width="10.54296875" bestFit="1" customWidth="1"/>
    <col min="7" max="7" width="17.08984375" customWidth="1"/>
    <col min="9" max="9" width="12.54296875" customWidth="1"/>
  </cols>
  <sheetData>
    <row r="1" spans="1:15" x14ac:dyDescent="0.35">
      <c r="E1" s="599">
        <f t="shared" ref="E1:N1" si="0">MAX(E10:E1000)</f>
        <v>0.04</v>
      </c>
      <c r="F1" s="599">
        <f t="shared" si="0"/>
        <v>3.95E-2</v>
      </c>
      <c r="G1" s="599">
        <f>MAX(G10:G1000)</f>
        <v>4.2000000000000003E-2</v>
      </c>
      <c r="H1" s="599">
        <f t="shared" ref="H1:N1" si="1">MAX(H10:H1000)</f>
        <v>3.85E-2</v>
      </c>
      <c r="I1" s="599">
        <f t="shared" si="1"/>
        <v>3.85E-2</v>
      </c>
      <c r="J1" s="599">
        <f t="shared" si="1"/>
        <v>2.5999999999999999E-2</v>
      </c>
      <c r="K1" s="599">
        <f t="shared" si="1"/>
        <v>3.6999999999999998E-2</v>
      </c>
      <c r="L1" s="599">
        <f t="shared" si="1"/>
        <v>2.1499999999999998E-2</v>
      </c>
      <c r="M1" s="599">
        <f t="shared" si="1"/>
        <v>2.4E-2</v>
      </c>
      <c r="N1" s="599">
        <f t="shared" si="1"/>
        <v>2.5999999999999999E-2</v>
      </c>
    </row>
    <row r="2" spans="1:15" ht="14.5" customHeight="1" x14ac:dyDescent="0.35">
      <c r="A2" s="581" t="s">
        <v>809</v>
      </c>
      <c r="B2" s="578"/>
      <c r="C2" s="578"/>
      <c r="D2" s="578"/>
      <c r="E2" s="578"/>
      <c r="F2" s="578"/>
      <c r="G2" s="578"/>
      <c r="H2" s="578"/>
      <c r="I2" s="578"/>
      <c r="J2" s="578"/>
      <c r="K2" s="578"/>
      <c r="L2" s="578"/>
      <c r="M2" s="578"/>
      <c r="N2" s="578"/>
      <c r="O2" s="579"/>
    </row>
    <row r="3" spans="1:15" ht="14.5" customHeight="1" x14ac:dyDescent="0.35">
      <c r="A3" s="582" t="s">
        <v>810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3"/>
    </row>
    <row r="4" spans="1:15" x14ac:dyDescent="0.35">
      <c r="A4" s="583"/>
      <c r="B4" s="576"/>
      <c r="C4" s="576"/>
      <c r="D4" s="576"/>
      <c r="E4" s="576"/>
      <c r="F4" s="576"/>
      <c r="G4" s="576"/>
      <c r="H4" s="576"/>
      <c r="I4" s="576"/>
      <c r="J4" s="576"/>
      <c r="K4" s="576"/>
      <c r="L4" s="576"/>
      <c r="M4" s="576"/>
      <c r="N4" s="576"/>
      <c r="O4" s="577"/>
    </row>
    <row r="5" spans="1:15" ht="14.5" customHeight="1" x14ac:dyDescent="0.35">
      <c r="A5" s="584" t="s">
        <v>811</v>
      </c>
      <c r="B5" s="574"/>
      <c r="C5" s="574"/>
      <c r="D5" s="574"/>
      <c r="E5" s="574"/>
      <c r="F5" s="574"/>
      <c r="G5" s="574"/>
      <c r="H5" s="574"/>
      <c r="I5" s="574"/>
      <c r="J5" s="574"/>
      <c r="K5" s="574"/>
      <c r="L5" s="574"/>
      <c r="M5" s="574"/>
      <c r="N5" s="574"/>
      <c r="O5" s="575"/>
    </row>
    <row r="6" spans="1:15" x14ac:dyDescent="0.35">
      <c r="A6" s="582"/>
      <c r="B6" s="572"/>
      <c r="C6" s="572"/>
      <c r="D6" s="572"/>
      <c r="E6" s="572"/>
      <c r="F6" s="572"/>
      <c r="G6" s="572"/>
      <c r="H6" s="572"/>
      <c r="I6" s="572"/>
      <c r="J6" s="572"/>
      <c r="K6" s="572"/>
      <c r="L6" s="572"/>
      <c r="M6" s="572"/>
      <c r="N6" s="572"/>
      <c r="O6" s="573"/>
    </row>
    <row r="7" spans="1:15" ht="24.5" customHeight="1" x14ac:dyDescent="0.35">
      <c r="A7" s="585" t="s">
        <v>812</v>
      </c>
      <c r="B7" s="526" t="s">
        <v>813</v>
      </c>
      <c r="C7" s="526" t="s">
        <v>815</v>
      </c>
      <c r="D7" s="526" t="s">
        <v>817</v>
      </c>
      <c r="E7" s="526">
        <v>1</v>
      </c>
      <c r="F7" s="526">
        <v>2</v>
      </c>
      <c r="G7" s="526">
        <v>3</v>
      </c>
      <c r="H7" s="526">
        <v>4</v>
      </c>
      <c r="I7" s="526">
        <v>5</v>
      </c>
      <c r="J7" s="526">
        <v>6</v>
      </c>
      <c r="K7" s="526">
        <v>7</v>
      </c>
      <c r="L7" s="526">
        <v>8</v>
      </c>
      <c r="M7" s="526">
        <v>9</v>
      </c>
      <c r="N7" s="526">
        <v>10</v>
      </c>
      <c r="O7" s="559" t="s">
        <v>820</v>
      </c>
    </row>
    <row r="8" spans="1:15" ht="14.5" customHeight="1" x14ac:dyDescent="0.35">
      <c r="A8" s="586" t="s">
        <v>6</v>
      </c>
      <c r="B8" s="527" t="s">
        <v>814</v>
      </c>
      <c r="C8" s="527" t="s">
        <v>816</v>
      </c>
      <c r="D8" s="527" t="s">
        <v>818</v>
      </c>
      <c r="E8" s="527" t="s">
        <v>819</v>
      </c>
      <c r="F8" s="527" t="s">
        <v>819</v>
      </c>
      <c r="G8" s="527" t="s">
        <v>819</v>
      </c>
      <c r="H8" s="527" t="s">
        <v>819</v>
      </c>
      <c r="I8" s="527" t="s">
        <v>819</v>
      </c>
      <c r="J8" s="527" t="s">
        <v>819</v>
      </c>
      <c r="K8" s="527" t="s">
        <v>819</v>
      </c>
      <c r="L8" s="527" t="s">
        <v>819</v>
      </c>
      <c r="M8" s="527" t="s">
        <v>819</v>
      </c>
      <c r="N8" s="527" t="s">
        <v>819</v>
      </c>
      <c r="O8" s="571"/>
    </row>
    <row r="9" spans="1:15" ht="14.5" customHeight="1" x14ac:dyDescent="0.35">
      <c r="A9" s="587" t="s">
        <v>821</v>
      </c>
      <c r="B9" s="563"/>
      <c r="C9" s="563"/>
      <c r="D9" s="563"/>
      <c r="E9" s="563"/>
      <c r="F9" s="563"/>
      <c r="G9" s="563"/>
      <c r="H9" s="563"/>
      <c r="I9" s="563"/>
      <c r="J9" s="563"/>
      <c r="K9" s="563"/>
      <c r="L9" s="563"/>
      <c r="M9" s="563"/>
      <c r="N9" s="563"/>
      <c r="O9" s="564"/>
    </row>
    <row r="10" spans="1:15" ht="25" x14ac:dyDescent="0.35">
      <c r="A10" s="588" t="s">
        <v>822</v>
      </c>
      <c r="B10" s="530" t="s">
        <v>824</v>
      </c>
      <c r="C10" s="532" t="s">
        <v>825</v>
      </c>
      <c r="D10" s="533">
        <v>10000</v>
      </c>
      <c r="E10" s="532"/>
      <c r="F10" s="532"/>
      <c r="G10" s="532"/>
      <c r="H10" s="532"/>
      <c r="I10" s="538">
        <v>2.3E-2</v>
      </c>
      <c r="J10" s="538">
        <v>2.3E-2</v>
      </c>
      <c r="K10" s="538">
        <v>2.3E-2</v>
      </c>
      <c r="L10" s="532"/>
      <c r="M10" s="532"/>
      <c r="N10" s="538">
        <v>2.3E-2</v>
      </c>
      <c r="O10" s="542" t="s">
        <v>826</v>
      </c>
    </row>
    <row r="11" spans="1:15" x14ac:dyDescent="0.35">
      <c r="A11" s="589" t="s">
        <v>823</v>
      </c>
      <c r="B11" s="561"/>
      <c r="C11" s="536"/>
      <c r="D11" s="531"/>
      <c r="E11" s="537"/>
      <c r="F11" s="537"/>
      <c r="G11" s="537"/>
      <c r="H11" s="537"/>
      <c r="I11" s="531"/>
      <c r="J11" s="531"/>
      <c r="K11" s="531"/>
      <c r="L11" s="537"/>
      <c r="M11" s="537"/>
      <c r="N11" s="531"/>
      <c r="O11" s="528"/>
    </row>
    <row r="12" spans="1:15" x14ac:dyDescent="0.35">
      <c r="A12" s="589"/>
      <c r="B12" s="561"/>
      <c r="C12" s="536"/>
      <c r="D12" s="534"/>
      <c r="E12" s="536"/>
      <c r="F12" s="536"/>
      <c r="G12" s="536"/>
      <c r="H12" s="536"/>
      <c r="I12" s="534"/>
      <c r="J12" s="541"/>
      <c r="K12" s="534"/>
      <c r="L12" s="536"/>
      <c r="M12" s="536"/>
      <c r="N12" s="534"/>
      <c r="O12" s="528"/>
    </row>
    <row r="13" spans="1:15" x14ac:dyDescent="0.35">
      <c r="A13" s="589"/>
      <c r="B13" s="561"/>
      <c r="C13" s="536"/>
      <c r="D13" s="535">
        <v>100000</v>
      </c>
      <c r="E13" s="536"/>
      <c r="F13" s="536"/>
      <c r="G13" s="536"/>
      <c r="H13" s="536"/>
      <c r="I13" s="534"/>
      <c r="J13" s="541"/>
      <c r="K13" s="534"/>
      <c r="L13" s="536"/>
      <c r="M13" s="536"/>
      <c r="N13" s="534"/>
      <c r="O13" s="528"/>
    </row>
    <row r="14" spans="1:15" x14ac:dyDescent="0.35">
      <c r="A14" s="589"/>
      <c r="B14" s="561"/>
      <c r="C14" s="536"/>
      <c r="D14" s="536"/>
      <c r="E14" s="536"/>
      <c r="F14" s="536"/>
      <c r="G14" s="536"/>
      <c r="H14" s="536"/>
      <c r="I14" s="539">
        <v>2.5999999999999999E-2</v>
      </c>
      <c r="J14" s="539">
        <v>2.5999999999999999E-2</v>
      </c>
      <c r="K14" s="539">
        <v>2.5999999999999999E-2</v>
      </c>
      <c r="L14" s="536"/>
      <c r="M14" s="536"/>
      <c r="N14" s="539">
        <v>2.5999999999999999E-2</v>
      </c>
      <c r="O14" s="528"/>
    </row>
    <row r="15" spans="1:15" x14ac:dyDescent="0.35">
      <c r="A15" s="590"/>
      <c r="B15" s="562"/>
      <c r="C15" s="537"/>
      <c r="D15" s="537"/>
      <c r="E15" s="537"/>
      <c r="F15" s="537"/>
      <c r="G15" s="537"/>
      <c r="H15" s="537"/>
      <c r="I15" s="540"/>
      <c r="J15" s="540"/>
      <c r="K15" s="540"/>
      <c r="L15" s="537"/>
      <c r="M15" s="537"/>
      <c r="N15" s="540"/>
      <c r="O15" s="529"/>
    </row>
    <row r="16" spans="1:15" ht="14.5" customHeight="1" x14ac:dyDescent="0.35">
      <c r="A16" s="591" t="s">
        <v>827</v>
      </c>
      <c r="B16" s="567"/>
      <c r="C16" s="567"/>
      <c r="D16" s="567"/>
      <c r="E16" s="567"/>
      <c r="F16" s="567"/>
      <c r="G16" s="567"/>
      <c r="H16" s="567"/>
      <c r="I16" s="567"/>
      <c r="J16" s="567"/>
      <c r="K16" s="567"/>
      <c r="L16" s="567"/>
      <c r="M16" s="567"/>
      <c r="N16" s="567"/>
      <c r="O16" s="568"/>
    </row>
    <row r="17" spans="1:15" ht="14.5" customHeight="1" x14ac:dyDescent="0.35">
      <c r="A17" s="592" t="s">
        <v>828</v>
      </c>
      <c r="B17" s="543" t="e">
        <f xml:space="preserve"> Gtee Term</f>
        <v>#NAME?</v>
      </c>
      <c r="C17" s="544" t="s">
        <v>829</v>
      </c>
      <c r="D17" s="545">
        <v>25000</v>
      </c>
      <c r="E17" s="544"/>
      <c r="F17" s="544"/>
      <c r="G17" s="550">
        <v>1.9E-2</v>
      </c>
      <c r="H17" s="544"/>
      <c r="I17" s="550">
        <v>2.3E-2</v>
      </c>
      <c r="J17" s="544"/>
      <c r="K17" s="550">
        <v>2.35E-2</v>
      </c>
      <c r="L17" s="544"/>
      <c r="M17" s="544"/>
      <c r="N17" s="544"/>
      <c r="O17" s="553" t="s">
        <v>826</v>
      </c>
    </row>
    <row r="18" spans="1:15" x14ac:dyDescent="0.35">
      <c r="A18" s="593"/>
      <c r="B18" s="565"/>
      <c r="C18" s="548"/>
      <c r="D18" s="531"/>
      <c r="E18" s="549"/>
      <c r="F18" s="549"/>
      <c r="G18" s="531"/>
      <c r="H18" s="549"/>
      <c r="I18" s="531"/>
      <c r="J18" s="549"/>
      <c r="K18" s="531"/>
      <c r="L18" s="549"/>
      <c r="M18" s="549"/>
      <c r="N18" s="549"/>
      <c r="O18" s="554"/>
    </row>
    <row r="19" spans="1:15" x14ac:dyDescent="0.35">
      <c r="A19" s="593"/>
      <c r="B19" s="565"/>
      <c r="C19" s="548"/>
      <c r="D19" s="546"/>
      <c r="E19" s="548"/>
      <c r="F19" s="548"/>
      <c r="G19" s="546"/>
      <c r="H19" s="548"/>
      <c r="I19" s="546"/>
      <c r="J19" s="548"/>
      <c r="K19" s="546"/>
      <c r="L19" s="548"/>
      <c r="M19" s="548"/>
      <c r="N19" s="548"/>
      <c r="O19" s="554"/>
    </row>
    <row r="20" spans="1:15" x14ac:dyDescent="0.35">
      <c r="A20" s="593"/>
      <c r="B20" s="565"/>
      <c r="C20" s="548"/>
      <c r="D20" s="547">
        <v>100000</v>
      </c>
      <c r="E20" s="548"/>
      <c r="F20" s="548"/>
      <c r="G20" s="546"/>
      <c r="H20" s="548"/>
      <c r="I20" s="546"/>
      <c r="J20" s="548"/>
      <c r="K20" s="546"/>
      <c r="L20" s="548"/>
      <c r="M20" s="548"/>
      <c r="N20" s="548"/>
      <c r="O20" s="554"/>
    </row>
    <row r="21" spans="1:15" x14ac:dyDescent="0.35">
      <c r="A21" s="593"/>
      <c r="B21" s="565"/>
      <c r="C21" s="548"/>
      <c r="D21" s="548"/>
      <c r="E21" s="548"/>
      <c r="F21" s="548"/>
      <c r="G21" s="551">
        <v>2.0500000000000001E-2</v>
      </c>
      <c r="H21" s="548"/>
      <c r="I21" s="551">
        <v>2.4500000000000001E-2</v>
      </c>
      <c r="J21" s="548"/>
      <c r="K21" s="551">
        <v>2.5000000000000001E-2</v>
      </c>
      <c r="L21" s="548"/>
      <c r="M21" s="548"/>
      <c r="N21" s="548"/>
      <c r="O21" s="554"/>
    </row>
    <row r="22" spans="1:15" x14ac:dyDescent="0.35">
      <c r="A22" s="594"/>
      <c r="B22" s="566"/>
      <c r="C22" s="549"/>
      <c r="D22" s="549"/>
      <c r="E22" s="549"/>
      <c r="F22" s="549"/>
      <c r="G22" s="552"/>
      <c r="H22" s="549"/>
      <c r="I22" s="552"/>
      <c r="J22" s="549"/>
      <c r="K22" s="552"/>
      <c r="L22" s="549"/>
      <c r="M22" s="549"/>
      <c r="N22" s="549"/>
      <c r="O22" s="555"/>
    </row>
    <row r="23" spans="1:15" ht="25" x14ac:dyDescent="0.35">
      <c r="A23" s="592" t="s">
        <v>830</v>
      </c>
      <c r="B23" s="543" t="e">
        <f xml:space="preserve"> Gtee Term</f>
        <v>#NAME?</v>
      </c>
      <c r="C23" s="544" t="s">
        <v>829</v>
      </c>
      <c r="D23" s="545">
        <v>25000</v>
      </c>
      <c r="E23" s="544"/>
      <c r="F23" s="544"/>
      <c r="G23" s="550">
        <v>1.7500000000000002E-2</v>
      </c>
      <c r="H23" s="544"/>
      <c r="I23" s="550">
        <v>2.1499999999999998E-2</v>
      </c>
      <c r="J23" s="544"/>
      <c r="K23" s="550">
        <v>2.1999999999999999E-2</v>
      </c>
      <c r="L23" s="544"/>
      <c r="M23" s="544"/>
      <c r="N23" s="544"/>
      <c r="O23" s="553" t="s">
        <v>826</v>
      </c>
    </row>
    <row r="24" spans="1:15" x14ac:dyDescent="0.35">
      <c r="A24" s="595" t="s">
        <v>831</v>
      </c>
      <c r="B24" s="565"/>
      <c r="C24" s="548"/>
      <c r="D24" s="531"/>
      <c r="E24" s="549"/>
      <c r="F24" s="549"/>
      <c r="G24" s="531"/>
      <c r="H24" s="549"/>
      <c r="I24" s="531"/>
      <c r="J24" s="549"/>
      <c r="K24" s="531"/>
      <c r="L24" s="549"/>
      <c r="M24" s="549"/>
      <c r="N24" s="549"/>
      <c r="O24" s="554"/>
    </row>
    <row r="25" spans="1:15" x14ac:dyDescent="0.35">
      <c r="A25" s="595"/>
      <c r="B25" s="565"/>
      <c r="C25" s="548"/>
      <c r="D25" s="546"/>
      <c r="E25" s="548"/>
      <c r="F25" s="548"/>
      <c r="G25" s="546"/>
      <c r="H25" s="548"/>
      <c r="I25" s="546"/>
      <c r="J25" s="548"/>
      <c r="K25" s="546"/>
      <c r="L25" s="548"/>
      <c r="M25" s="548"/>
      <c r="N25" s="548"/>
      <c r="O25" s="554"/>
    </row>
    <row r="26" spans="1:15" x14ac:dyDescent="0.35">
      <c r="A26" s="595"/>
      <c r="B26" s="565"/>
      <c r="C26" s="548"/>
      <c r="D26" s="547">
        <v>100000</v>
      </c>
      <c r="E26" s="548"/>
      <c r="F26" s="548"/>
      <c r="G26" s="546"/>
      <c r="H26" s="548"/>
      <c r="I26" s="546"/>
      <c r="J26" s="548"/>
      <c r="K26" s="546"/>
      <c r="L26" s="548"/>
      <c r="M26" s="548"/>
      <c r="N26" s="548"/>
      <c r="O26" s="554"/>
    </row>
    <row r="27" spans="1:15" x14ac:dyDescent="0.35">
      <c r="A27" s="595"/>
      <c r="B27" s="565"/>
      <c r="C27" s="548"/>
      <c r="D27" s="548"/>
      <c r="E27" s="548"/>
      <c r="F27" s="548"/>
      <c r="G27" s="551">
        <v>1.9E-2</v>
      </c>
      <c r="H27" s="548"/>
      <c r="I27" s="551">
        <v>2.3E-2</v>
      </c>
      <c r="J27" s="548"/>
      <c r="K27" s="551">
        <v>2.35E-2</v>
      </c>
      <c r="L27" s="548"/>
      <c r="M27" s="548"/>
      <c r="N27" s="548"/>
      <c r="O27" s="554"/>
    </row>
    <row r="28" spans="1:15" x14ac:dyDescent="0.35">
      <c r="A28" s="596"/>
      <c r="B28" s="566"/>
      <c r="C28" s="549"/>
      <c r="D28" s="549"/>
      <c r="E28" s="549"/>
      <c r="F28" s="549"/>
      <c r="G28" s="552"/>
      <c r="H28" s="549"/>
      <c r="I28" s="552"/>
      <c r="J28" s="549"/>
      <c r="K28" s="552"/>
      <c r="L28" s="549"/>
      <c r="M28" s="549"/>
      <c r="N28" s="549"/>
      <c r="O28" s="555"/>
    </row>
    <row r="29" spans="1:15" ht="37.5" x14ac:dyDescent="0.35">
      <c r="A29" s="592" t="s">
        <v>832</v>
      </c>
      <c r="B29" s="543" t="e">
        <f xml:space="preserve"> Gtee Term</f>
        <v>#NAME?</v>
      </c>
      <c r="C29" s="544" t="s">
        <v>829</v>
      </c>
      <c r="D29" s="545">
        <v>25000</v>
      </c>
      <c r="E29" s="544"/>
      <c r="F29" s="544"/>
      <c r="G29" s="550">
        <v>2.0500000000000001E-2</v>
      </c>
      <c r="H29" s="544"/>
      <c r="I29" s="550">
        <v>2.4E-2</v>
      </c>
      <c r="J29" s="544"/>
      <c r="K29" s="550">
        <v>2.4500000000000001E-2</v>
      </c>
      <c r="L29" s="544"/>
      <c r="M29" s="544"/>
      <c r="N29" s="544"/>
      <c r="O29" s="553" t="s">
        <v>833</v>
      </c>
    </row>
    <row r="30" spans="1:15" x14ac:dyDescent="0.35">
      <c r="A30" s="595" t="s">
        <v>823</v>
      </c>
      <c r="B30" s="565"/>
      <c r="C30" s="548"/>
      <c r="D30" s="531"/>
      <c r="E30" s="549"/>
      <c r="F30" s="549"/>
      <c r="G30" s="531"/>
      <c r="H30" s="549"/>
      <c r="I30" s="531"/>
      <c r="J30" s="549"/>
      <c r="K30" s="531"/>
      <c r="L30" s="549"/>
      <c r="M30" s="549"/>
      <c r="N30" s="549"/>
      <c r="O30" s="554"/>
    </row>
    <row r="31" spans="1:15" x14ac:dyDescent="0.35">
      <c r="A31" s="595"/>
      <c r="B31" s="565"/>
      <c r="C31" s="548"/>
      <c r="D31" s="546"/>
      <c r="E31" s="548"/>
      <c r="F31" s="548"/>
      <c r="G31" s="546"/>
      <c r="H31" s="548"/>
      <c r="I31" s="546"/>
      <c r="J31" s="548"/>
      <c r="K31" s="546"/>
      <c r="L31" s="548"/>
      <c r="M31" s="548"/>
      <c r="N31" s="548"/>
      <c r="O31" s="554"/>
    </row>
    <row r="32" spans="1:15" x14ac:dyDescent="0.35">
      <c r="A32" s="595"/>
      <c r="B32" s="565"/>
      <c r="C32" s="548"/>
      <c r="D32" s="547">
        <v>100000</v>
      </c>
      <c r="E32" s="548"/>
      <c r="F32" s="548"/>
      <c r="G32" s="546"/>
      <c r="H32" s="548"/>
      <c r="I32" s="546"/>
      <c r="J32" s="548"/>
      <c r="K32" s="546"/>
      <c r="L32" s="548"/>
      <c r="M32" s="548"/>
      <c r="N32" s="548"/>
      <c r="O32" s="554"/>
    </row>
    <row r="33" spans="1:15" x14ac:dyDescent="0.35">
      <c r="A33" s="595"/>
      <c r="B33" s="565"/>
      <c r="C33" s="548"/>
      <c r="D33" s="548"/>
      <c r="E33" s="548"/>
      <c r="F33" s="548"/>
      <c r="G33" s="551">
        <v>2.1999999999999999E-2</v>
      </c>
      <c r="H33" s="548"/>
      <c r="I33" s="551">
        <v>2.5499999999999998E-2</v>
      </c>
      <c r="J33" s="548"/>
      <c r="K33" s="551">
        <v>2.5999999999999999E-2</v>
      </c>
      <c r="L33" s="548"/>
      <c r="M33" s="548"/>
      <c r="N33" s="548"/>
      <c r="O33" s="554"/>
    </row>
    <row r="34" spans="1:15" x14ac:dyDescent="0.35">
      <c r="A34" s="596"/>
      <c r="B34" s="566"/>
      <c r="C34" s="549"/>
      <c r="D34" s="549"/>
      <c r="E34" s="549"/>
      <c r="F34" s="549"/>
      <c r="G34" s="552"/>
      <c r="H34" s="549"/>
      <c r="I34" s="552"/>
      <c r="J34" s="549"/>
      <c r="K34" s="552"/>
      <c r="L34" s="549"/>
      <c r="M34" s="549"/>
      <c r="N34" s="549"/>
      <c r="O34" s="555"/>
    </row>
    <row r="35" spans="1:15" ht="14.5" customHeight="1" x14ac:dyDescent="0.35">
      <c r="A35" s="587" t="s">
        <v>105</v>
      </c>
      <c r="B35" s="563"/>
      <c r="C35" s="563"/>
      <c r="D35" s="563"/>
      <c r="E35" s="563"/>
      <c r="F35" s="563"/>
      <c r="G35" s="563"/>
      <c r="H35" s="563"/>
      <c r="I35" s="563"/>
      <c r="J35" s="563"/>
      <c r="K35" s="563"/>
      <c r="L35" s="563"/>
      <c r="M35" s="563"/>
      <c r="N35" s="563"/>
      <c r="O35" s="564"/>
    </row>
    <row r="36" spans="1:15" ht="14.5" customHeight="1" x14ac:dyDescent="0.35">
      <c r="A36" s="588" t="s">
        <v>834</v>
      </c>
      <c r="B36" s="530" t="s">
        <v>835</v>
      </c>
      <c r="C36" s="532" t="s">
        <v>836</v>
      </c>
      <c r="D36" s="533">
        <v>10000</v>
      </c>
      <c r="E36" s="532"/>
      <c r="F36" s="532"/>
      <c r="G36" s="538">
        <v>1.8499999999999999E-2</v>
      </c>
      <c r="H36" s="532"/>
      <c r="I36" s="532"/>
      <c r="J36" s="532"/>
      <c r="K36" s="532"/>
      <c r="L36" s="532"/>
      <c r="M36" s="532"/>
      <c r="N36" s="532"/>
      <c r="O36" s="542" t="s">
        <v>837</v>
      </c>
    </row>
    <row r="37" spans="1:15" x14ac:dyDescent="0.35">
      <c r="A37" s="597"/>
      <c r="B37" s="561"/>
      <c r="C37" s="536"/>
      <c r="D37" s="531"/>
      <c r="E37" s="537"/>
      <c r="F37" s="537"/>
      <c r="G37" s="531"/>
      <c r="H37" s="537"/>
      <c r="I37" s="537"/>
      <c r="J37" s="537"/>
      <c r="K37" s="537"/>
      <c r="L37" s="537"/>
      <c r="M37" s="537"/>
      <c r="N37" s="537"/>
      <c r="O37" s="528"/>
    </row>
    <row r="38" spans="1:15" x14ac:dyDescent="0.35">
      <c r="A38" s="597"/>
      <c r="B38" s="561"/>
      <c r="C38" s="536"/>
      <c r="D38" s="534"/>
      <c r="E38" s="536"/>
      <c r="F38" s="536"/>
      <c r="G38" s="534"/>
      <c r="H38" s="536"/>
      <c r="I38" s="536"/>
      <c r="J38" s="536"/>
      <c r="K38" s="536"/>
      <c r="L38" s="536"/>
      <c r="M38" s="536"/>
      <c r="N38" s="536"/>
      <c r="O38" s="528"/>
    </row>
    <row r="39" spans="1:15" x14ac:dyDescent="0.35">
      <c r="A39" s="597"/>
      <c r="B39" s="561"/>
      <c r="C39" s="536"/>
      <c r="D39" s="535">
        <v>100000</v>
      </c>
      <c r="E39" s="536"/>
      <c r="F39" s="536"/>
      <c r="G39" s="534"/>
      <c r="H39" s="536"/>
      <c r="I39" s="536"/>
      <c r="J39" s="536"/>
      <c r="K39" s="536"/>
      <c r="L39" s="536"/>
      <c r="M39" s="536"/>
      <c r="N39" s="536"/>
      <c r="O39" s="528"/>
    </row>
    <row r="40" spans="1:15" x14ac:dyDescent="0.35">
      <c r="A40" s="597"/>
      <c r="B40" s="561"/>
      <c r="C40" s="536"/>
      <c r="D40" s="536"/>
      <c r="E40" s="536"/>
      <c r="F40" s="536"/>
      <c r="G40" s="539">
        <v>2.1000000000000001E-2</v>
      </c>
      <c r="H40" s="536"/>
      <c r="I40" s="536"/>
      <c r="J40" s="536"/>
      <c r="K40" s="536"/>
      <c r="L40" s="536"/>
      <c r="M40" s="536"/>
      <c r="N40" s="536"/>
      <c r="O40" s="528"/>
    </row>
    <row r="41" spans="1:15" x14ac:dyDescent="0.35">
      <c r="A41" s="598"/>
      <c r="B41" s="562"/>
      <c r="C41" s="537"/>
      <c r="D41" s="537"/>
      <c r="E41" s="537"/>
      <c r="F41" s="537"/>
      <c r="G41" s="540"/>
      <c r="H41" s="537"/>
      <c r="I41" s="537"/>
      <c r="J41" s="537"/>
      <c r="K41" s="537"/>
      <c r="L41" s="537"/>
      <c r="M41" s="537"/>
      <c r="N41" s="537"/>
      <c r="O41" s="529"/>
    </row>
    <row r="42" spans="1:15" ht="29" customHeight="1" x14ac:dyDescent="0.35">
      <c r="A42" s="588" t="s">
        <v>838</v>
      </c>
      <c r="B42" s="530" t="s">
        <v>835</v>
      </c>
      <c r="C42" s="532" t="s">
        <v>836</v>
      </c>
      <c r="D42" s="533">
        <v>10000</v>
      </c>
      <c r="E42" s="532"/>
      <c r="F42" s="532"/>
      <c r="G42" s="538">
        <v>1.9E-2</v>
      </c>
      <c r="H42" s="532"/>
      <c r="I42" s="532"/>
      <c r="J42" s="532"/>
      <c r="K42" s="532"/>
      <c r="L42" s="532"/>
      <c r="M42" s="532"/>
      <c r="N42" s="532"/>
      <c r="O42" s="542" t="s">
        <v>839</v>
      </c>
    </row>
    <row r="43" spans="1:15" x14ac:dyDescent="0.35">
      <c r="A43" s="589" t="s">
        <v>823</v>
      </c>
      <c r="B43" s="561"/>
      <c r="C43" s="536"/>
      <c r="D43" s="531"/>
      <c r="E43" s="537"/>
      <c r="F43" s="537"/>
      <c r="G43" s="531"/>
      <c r="H43" s="537"/>
      <c r="I43" s="537"/>
      <c r="J43" s="537"/>
      <c r="K43" s="537"/>
      <c r="L43" s="537"/>
      <c r="M43" s="537"/>
      <c r="N43" s="537"/>
      <c r="O43" s="528"/>
    </row>
    <row r="44" spans="1:15" x14ac:dyDescent="0.35">
      <c r="A44" s="589"/>
      <c r="B44" s="561"/>
      <c r="C44" s="536"/>
      <c r="D44" s="534"/>
      <c r="E44" s="536"/>
      <c r="F44" s="536"/>
      <c r="G44" s="534"/>
      <c r="H44" s="536"/>
      <c r="I44" s="536"/>
      <c r="J44" s="536"/>
      <c r="K44" s="536"/>
      <c r="L44" s="536"/>
      <c r="M44" s="536"/>
      <c r="N44" s="536"/>
      <c r="O44" s="528"/>
    </row>
    <row r="45" spans="1:15" x14ac:dyDescent="0.35">
      <c r="A45" s="589"/>
      <c r="B45" s="561"/>
      <c r="C45" s="536"/>
      <c r="D45" s="535">
        <v>100000</v>
      </c>
      <c r="E45" s="536"/>
      <c r="F45" s="536"/>
      <c r="G45" s="534"/>
      <c r="H45" s="536"/>
      <c r="I45" s="536"/>
      <c r="J45" s="536"/>
      <c r="K45" s="536"/>
      <c r="L45" s="536"/>
      <c r="M45" s="536"/>
      <c r="N45" s="536"/>
      <c r="O45" s="528"/>
    </row>
    <row r="46" spans="1:15" x14ac:dyDescent="0.35">
      <c r="A46" s="589"/>
      <c r="B46" s="561"/>
      <c r="C46" s="536"/>
      <c r="D46" s="536"/>
      <c r="E46" s="536"/>
      <c r="F46" s="536"/>
      <c r="G46" s="539">
        <v>2.1999999999999999E-2</v>
      </c>
      <c r="H46" s="536"/>
      <c r="I46" s="536"/>
      <c r="J46" s="536"/>
      <c r="K46" s="536"/>
      <c r="L46" s="536"/>
      <c r="M46" s="536"/>
      <c r="N46" s="536"/>
      <c r="O46" s="528"/>
    </row>
    <row r="47" spans="1:15" x14ac:dyDescent="0.35">
      <c r="A47" s="590"/>
      <c r="B47" s="562"/>
      <c r="C47" s="537"/>
      <c r="D47" s="537"/>
      <c r="E47" s="537"/>
      <c r="F47" s="537"/>
      <c r="G47" s="540"/>
      <c r="H47" s="537"/>
      <c r="I47" s="537"/>
      <c r="J47" s="537"/>
      <c r="K47" s="537"/>
      <c r="L47" s="537"/>
      <c r="M47" s="537"/>
      <c r="N47" s="537"/>
      <c r="O47" s="529"/>
    </row>
    <row r="48" spans="1:15" ht="29" customHeight="1" x14ac:dyDescent="0.35">
      <c r="A48" s="588" t="s">
        <v>840</v>
      </c>
      <c r="B48" s="530" t="s">
        <v>841</v>
      </c>
      <c r="C48" s="532" t="s">
        <v>842</v>
      </c>
      <c r="D48" s="533">
        <v>10000</v>
      </c>
      <c r="E48" s="532"/>
      <c r="F48" s="532"/>
      <c r="G48" s="532"/>
      <c r="H48" s="532"/>
      <c r="I48" s="538">
        <v>2.35E-2</v>
      </c>
      <c r="J48" s="532"/>
      <c r="K48" s="532"/>
      <c r="L48" s="532"/>
      <c r="M48" s="532"/>
      <c r="N48" s="532"/>
      <c r="O48" s="542" t="s">
        <v>847</v>
      </c>
    </row>
    <row r="49" spans="1:15" x14ac:dyDescent="0.35">
      <c r="A49" s="589" t="s">
        <v>823</v>
      </c>
      <c r="B49" s="561"/>
      <c r="C49" s="536"/>
      <c r="D49" s="534"/>
      <c r="E49" s="536"/>
      <c r="F49" s="536"/>
      <c r="G49" s="536"/>
      <c r="H49" s="536"/>
      <c r="I49" s="536" t="s">
        <v>843</v>
      </c>
      <c r="J49" s="536"/>
      <c r="K49" s="536"/>
      <c r="L49" s="536"/>
      <c r="M49" s="536"/>
      <c r="N49" s="536"/>
      <c r="O49" s="528"/>
    </row>
    <row r="50" spans="1:15" x14ac:dyDescent="0.35">
      <c r="A50" s="589"/>
      <c r="B50" s="561"/>
      <c r="C50" s="536"/>
      <c r="D50" s="534"/>
      <c r="E50" s="536"/>
      <c r="F50" s="536"/>
      <c r="G50" s="536"/>
      <c r="H50" s="536"/>
      <c r="I50" s="536" t="s">
        <v>844</v>
      </c>
      <c r="J50" s="536"/>
      <c r="K50" s="536"/>
      <c r="L50" s="536"/>
      <c r="M50" s="536"/>
      <c r="N50" s="536"/>
      <c r="O50" s="528"/>
    </row>
    <row r="51" spans="1:15" x14ac:dyDescent="0.35">
      <c r="A51" s="589"/>
      <c r="B51" s="561"/>
      <c r="C51" s="536"/>
      <c r="D51" s="534"/>
      <c r="E51" s="536"/>
      <c r="F51" s="536"/>
      <c r="G51" s="536"/>
      <c r="H51" s="536"/>
      <c r="I51" s="536" t="s">
        <v>845</v>
      </c>
      <c r="J51" s="536"/>
      <c r="K51" s="536"/>
      <c r="L51" s="536"/>
      <c r="M51" s="536"/>
      <c r="N51" s="536"/>
      <c r="O51" s="528"/>
    </row>
    <row r="52" spans="1:15" x14ac:dyDescent="0.35">
      <c r="A52" s="589"/>
      <c r="B52" s="561"/>
      <c r="C52" s="536"/>
      <c r="D52" s="531"/>
      <c r="E52" s="537"/>
      <c r="F52" s="537"/>
      <c r="G52" s="537"/>
      <c r="H52" s="537"/>
      <c r="I52" s="531"/>
      <c r="J52" s="537"/>
      <c r="K52" s="537"/>
      <c r="L52" s="537"/>
      <c r="M52" s="537"/>
      <c r="N52" s="537"/>
      <c r="O52" s="528"/>
    </row>
    <row r="53" spans="1:15" x14ac:dyDescent="0.35">
      <c r="A53" s="589"/>
      <c r="B53" s="561"/>
      <c r="C53" s="536"/>
      <c r="D53" s="534"/>
      <c r="E53" s="536"/>
      <c r="F53" s="536"/>
      <c r="G53" s="536"/>
      <c r="H53" s="536"/>
      <c r="I53" s="541"/>
      <c r="J53" s="536"/>
      <c r="K53" s="536"/>
      <c r="L53" s="536"/>
      <c r="M53" s="536"/>
      <c r="N53" s="536"/>
      <c r="O53" s="528"/>
    </row>
    <row r="54" spans="1:15" x14ac:dyDescent="0.35">
      <c r="A54" s="589"/>
      <c r="B54" s="561"/>
      <c r="C54" s="536"/>
      <c r="D54" s="535">
        <v>100000</v>
      </c>
      <c r="E54" s="536"/>
      <c r="F54" s="536"/>
      <c r="G54" s="536"/>
      <c r="H54" s="536"/>
      <c r="I54" s="541"/>
      <c r="J54" s="536"/>
      <c r="K54" s="536"/>
      <c r="L54" s="536"/>
      <c r="M54" s="536"/>
      <c r="N54" s="536"/>
      <c r="O54" s="528"/>
    </row>
    <row r="55" spans="1:15" x14ac:dyDescent="0.35">
      <c r="A55" s="589"/>
      <c r="B55" s="561"/>
      <c r="C55" s="536"/>
      <c r="D55" s="536"/>
      <c r="E55" s="536"/>
      <c r="F55" s="536"/>
      <c r="G55" s="536"/>
      <c r="H55" s="536"/>
      <c r="I55" s="539">
        <v>2.5499999999999998E-2</v>
      </c>
      <c r="J55" s="536"/>
      <c r="K55" s="536"/>
      <c r="L55" s="536"/>
      <c r="M55" s="536"/>
      <c r="N55" s="536"/>
      <c r="O55" s="528"/>
    </row>
    <row r="56" spans="1:15" x14ac:dyDescent="0.35">
      <c r="A56" s="589"/>
      <c r="B56" s="561"/>
      <c r="C56" s="536"/>
      <c r="D56" s="536"/>
      <c r="E56" s="536"/>
      <c r="F56" s="536"/>
      <c r="G56" s="536"/>
      <c r="H56" s="536"/>
      <c r="I56" s="536" t="s">
        <v>843</v>
      </c>
      <c r="J56" s="536"/>
      <c r="K56" s="536"/>
      <c r="L56" s="536"/>
      <c r="M56" s="536"/>
      <c r="N56" s="536"/>
      <c r="O56" s="528"/>
    </row>
    <row r="57" spans="1:15" x14ac:dyDescent="0.35">
      <c r="A57" s="589"/>
      <c r="B57" s="561"/>
      <c r="C57" s="536"/>
      <c r="D57" s="536"/>
      <c r="E57" s="536"/>
      <c r="F57" s="536"/>
      <c r="G57" s="536"/>
      <c r="H57" s="536"/>
      <c r="I57" s="536" t="s">
        <v>844</v>
      </c>
      <c r="J57" s="536"/>
      <c r="K57" s="536"/>
      <c r="L57" s="536"/>
      <c r="M57" s="536"/>
      <c r="N57" s="536"/>
      <c r="O57" s="528"/>
    </row>
    <row r="58" spans="1:15" x14ac:dyDescent="0.35">
      <c r="A58" s="589"/>
      <c r="B58" s="561"/>
      <c r="C58" s="536"/>
      <c r="D58" s="536"/>
      <c r="E58" s="536"/>
      <c r="F58" s="536"/>
      <c r="G58" s="536"/>
      <c r="H58" s="536"/>
      <c r="I58" s="536" t="s">
        <v>846</v>
      </c>
      <c r="J58" s="536"/>
      <c r="K58" s="536"/>
      <c r="L58" s="536"/>
      <c r="M58" s="536"/>
      <c r="N58" s="536"/>
      <c r="O58" s="528"/>
    </row>
    <row r="59" spans="1:15" x14ac:dyDescent="0.35">
      <c r="A59" s="590"/>
      <c r="B59" s="562"/>
      <c r="C59" s="537"/>
      <c r="D59" s="537"/>
      <c r="E59" s="537"/>
      <c r="F59" s="537"/>
      <c r="G59" s="537"/>
      <c r="H59" s="537"/>
      <c r="I59" s="540"/>
      <c r="J59" s="537"/>
      <c r="K59" s="537"/>
      <c r="L59" s="537"/>
      <c r="M59" s="537"/>
      <c r="N59" s="537"/>
      <c r="O59" s="529"/>
    </row>
    <row r="60" spans="1:15" ht="14.5" customHeight="1" x14ac:dyDescent="0.35">
      <c r="A60" s="588" t="s">
        <v>848</v>
      </c>
      <c r="B60" s="530" t="s">
        <v>841</v>
      </c>
      <c r="C60" s="532" t="s">
        <v>842</v>
      </c>
      <c r="D60" s="533">
        <v>10000</v>
      </c>
      <c r="E60" s="532"/>
      <c r="F60" s="532"/>
      <c r="G60" s="532"/>
      <c r="H60" s="532"/>
      <c r="I60" s="538">
        <v>2.2499999999999999E-2</v>
      </c>
      <c r="J60" s="532"/>
      <c r="K60" s="532"/>
      <c r="L60" s="532"/>
      <c r="M60" s="532"/>
      <c r="N60" s="532"/>
      <c r="O60" s="542" t="s">
        <v>851</v>
      </c>
    </row>
    <row r="61" spans="1:15" x14ac:dyDescent="0.35">
      <c r="A61" s="597"/>
      <c r="B61" s="561"/>
      <c r="C61" s="536"/>
      <c r="D61" s="534"/>
      <c r="E61" s="536"/>
      <c r="F61" s="536"/>
      <c r="G61" s="536"/>
      <c r="H61" s="536"/>
      <c r="I61" s="536" t="s">
        <v>843</v>
      </c>
      <c r="J61" s="536"/>
      <c r="K61" s="536"/>
      <c r="L61" s="536"/>
      <c r="M61" s="536"/>
      <c r="N61" s="536"/>
      <c r="O61" s="528"/>
    </row>
    <row r="62" spans="1:15" x14ac:dyDescent="0.35">
      <c r="A62" s="597"/>
      <c r="B62" s="561"/>
      <c r="C62" s="536"/>
      <c r="D62" s="534"/>
      <c r="E62" s="536"/>
      <c r="F62" s="536"/>
      <c r="G62" s="536"/>
      <c r="H62" s="536"/>
      <c r="I62" s="536" t="s">
        <v>844</v>
      </c>
      <c r="J62" s="536"/>
      <c r="K62" s="536"/>
      <c r="L62" s="536"/>
      <c r="M62" s="536"/>
      <c r="N62" s="536"/>
      <c r="O62" s="528"/>
    </row>
    <row r="63" spans="1:15" x14ac:dyDescent="0.35">
      <c r="A63" s="597"/>
      <c r="B63" s="561"/>
      <c r="C63" s="536"/>
      <c r="D63" s="534"/>
      <c r="E63" s="536"/>
      <c r="F63" s="536"/>
      <c r="G63" s="536"/>
      <c r="H63" s="536"/>
      <c r="I63" s="536" t="s">
        <v>849</v>
      </c>
      <c r="J63" s="536"/>
      <c r="K63" s="536"/>
      <c r="L63" s="536"/>
      <c r="M63" s="536"/>
      <c r="N63" s="536"/>
      <c r="O63" s="528"/>
    </row>
    <row r="64" spans="1:15" x14ac:dyDescent="0.35">
      <c r="A64" s="597"/>
      <c r="B64" s="561"/>
      <c r="C64" s="536"/>
      <c r="D64" s="531"/>
      <c r="E64" s="537"/>
      <c r="F64" s="537"/>
      <c r="G64" s="537"/>
      <c r="H64" s="537"/>
      <c r="I64" s="531"/>
      <c r="J64" s="537"/>
      <c r="K64" s="537"/>
      <c r="L64" s="537"/>
      <c r="M64" s="537"/>
      <c r="N64" s="537"/>
      <c r="O64" s="528"/>
    </row>
    <row r="65" spans="1:15" x14ac:dyDescent="0.35">
      <c r="A65" s="597"/>
      <c r="B65" s="561"/>
      <c r="C65" s="536"/>
      <c r="D65" s="534"/>
      <c r="E65" s="536"/>
      <c r="F65" s="536"/>
      <c r="G65" s="536"/>
      <c r="H65" s="536"/>
      <c r="I65" s="534"/>
      <c r="J65" s="536"/>
      <c r="K65" s="536"/>
      <c r="L65" s="536"/>
      <c r="M65" s="536"/>
      <c r="N65" s="536"/>
      <c r="O65" s="528"/>
    </row>
    <row r="66" spans="1:15" x14ac:dyDescent="0.35">
      <c r="A66" s="597"/>
      <c r="B66" s="561"/>
      <c r="C66" s="536"/>
      <c r="D66" s="535">
        <v>100000</v>
      </c>
      <c r="E66" s="536"/>
      <c r="F66" s="536"/>
      <c r="G66" s="536"/>
      <c r="H66" s="536"/>
      <c r="I66" s="534"/>
      <c r="J66" s="536"/>
      <c r="K66" s="536"/>
      <c r="L66" s="536"/>
      <c r="M66" s="536"/>
      <c r="N66" s="536"/>
      <c r="O66" s="528"/>
    </row>
    <row r="67" spans="1:15" x14ac:dyDescent="0.35">
      <c r="A67" s="597"/>
      <c r="B67" s="561"/>
      <c r="C67" s="536"/>
      <c r="D67" s="536"/>
      <c r="E67" s="536"/>
      <c r="F67" s="536"/>
      <c r="G67" s="536"/>
      <c r="H67" s="536"/>
      <c r="I67" s="539">
        <v>2.4E-2</v>
      </c>
      <c r="J67" s="536"/>
      <c r="K67" s="536"/>
      <c r="L67" s="536"/>
      <c r="M67" s="536"/>
      <c r="N67" s="536"/>
      <c r="O67" s="528"/>
    </row>
    <row r="68" spans="1:15" x14ac:dyDescent="0.35">
      <c r="A68" s="597"/>
      <c r="B68" s="561"/>
      <c r="C68" s="536"/>
      <c r="D68" s="536"/>
      <c r="E68" s="536"/>
      <c r="F68" s="536"/>
      <c r="G68" s="536"/>
      <c r="H68" s="536"/>
      <c r="I68" s="536" t="s">
        <v>843</v>
      </c>
      <c r="J68" s="536"/>
      <c r="K68" s="536"/>
      <c r="L68" s="536"/>
      <c r="M68" s="536"/>
      <c r="N68" s="536"/>
      <c r="O68" s="528"/>
    </row>
    <row r="69" spans="1:15" x14ac:dyDescent="0.35">
      <c r="A69" s="597"/>
      <c r="B69" s="561"/>
      <c r="C69" s="536"/>
      <c r="D69" s="536"/>
      <c r="E69" s="536"/>
      <c r="F69" s="536"/>
      <c r="G69" s="536"/>
      <c r="H69" s="536"/>
      <c r="I69" s="536" t="s">
        <v>844</v>
      </c>
      <c r="J69" s="536"/>
      <c r="K69" s="536"/>
      <c r="L69" s="536"/>
      <c r="M69" s="536"/>
      <c r="N69" s="536"/>
      <c r="O69" s="528"/>
    </row>
    <row r="70" spans="1:15" x14ac:dyDescent="0.35">
      <c r="A70" s="597"/>
      <c r="B70" s="561"/>
      <c r="C70" s="536"/>
      <c r="D70" s="536"/>
      <c r="E70" s="536"/>
      <c r="F70" s="536"/>
      <c r="G70" s="536"/>
      <c r="H70" s="536"/>
      <c r="I70" s="536" t="s">
        <v>850</v>
      </c>
      <c r="J70" s="536"/>
      <c r="K70" s="536"/>
      <c r="L70" s="536"/>
      <c r="M70" s="536"/>
      <c r="N70" s="536"/>
      <c r="O70" s="528"/>
    </row>
    <row r="71" spans="1:15" x14ac:dyDescent="0.35">
      <c r="A71" s="598"/>
      <c r="B71" s="562"/>
      <c r="C71" s="537"/>
      <c r="D71" s="537"/>
      <c r="E71" s="537"/>
      <c r="F71" s="537"/>
      <c r="G71" s="537"/>
      <c r="H71" s="537"/>
      <c r="I71" s="540"/>
      <c r="J71" s="537"/>
      <c r="K71" s="537"/>
      <c r="L71" s="537"/>
      <c r="M71" s="537"/>
      <c r="N71" s="537"/>
      <c r="O71" s="529"/>
    </row>
    <row r="72" spans="1:15" ht="29" customHeight="1" x14ac:dyDescent="0.35">
      <c r="A72" s="588" t="s">
        <v>852</v>
      </c>
      <c r="B72" s="530" t="s">
        <v>853</v>
      </c>
      <c r="C72" s="532" t="s">
        <v>842</v>
      </c>
      <c r="D72" s="533">
        <v>10000</v>
      </c>
      <c r="E72" s="532"/>
      <c r="F72" s="532"/>
      <c r="G72" s="532"/>
      <c r="H72" s="532"/>
      <c r="I72" s="532"/>
      <c r="J72" s="532"/>
      <c r="K72" s="538">
        <v>2.2499999999999999E-2</v>
      </c>
      <c r="L72" s="532"/>
      <c r="M72" s="532"/>
      <c r="N72" s="532"/>
      <c r="O72" s="542" t="s">
        <v>847</v>
      </c>
    </row>
    <row r="73" spans="1:15" x14ac:dyDescent="0.35">
      <c r="A73" s="589" t="s">
        <v>823</v>
      </c>
      <c r="B73" s="561"/>
      <c r="C73" s="536"/>
      <c r="D73" s="534"/>
      <c r="E73" s="536"/>
      <c r="F73" s="536"/>
      <c r="G73" s="536"/>
      <c r="H73" s="536"/>
      <c r="I73" s="536"/>
      <c r="J73" s="536"/>
      <c r="K73" s="536" t="s">
        <v>854</v>
      </c>
      <c r="L73" s="536"/>
      <c r="M73" s="536"/>
      <c r="N73" s="536"/>
      <c r="O73" s="528"/>
    </row>
    <row r="74" spans="1:15" x14ac:dyDescent="0.35">
      <c r="A74" s="589"/>
      <c r="B74" s="561"/>
      <c r="C74" s="536"/>
      <c r="D74" s="534"/>
      <c r="E74" s="536"/>
      <c r="F74" s="536"/>
      <c r="G74" s="536"/>
      <c r="H74" s="536"/>
      <c r="I74" s="536"/>
      <c r="J74" s="536"/>
      <c r="K74" s="536" t="s">
        <v>855</v>
      </c>
      <c r="L74" s="536"/>
      <c r="M74" s="536"/>
      <c r="N74" s="536"/>
      <c r="O74" s="528"/>
    </row>
    <row r="75" spans="1:15" x14ac:dyDescent="0.35">
      <c r="A75" s="589"/>
      <c r="B75" s="561"/>
      <c r="C75" s="536"/>
      <c r="D75" s="534"/>
      <c r="E75" s="536"/>
      <c r="F75" s="536"/>
      <c r="G75" s="536"/>
      <c r="H75" s="536"/>
      <c r="I75" s="536"/>
      <c r="J75" s="536"/>
      <c r="K75" s="536" t="s">
        <v>856</v>
      </c>
      <c r="L75" s="536"/>
      <c r="M75" s="536"/>
      <c r="N75" s="536"/>
      <c r="O75" s="528"/>
    </row>
    <row r="76" spans="1:15" x14ac:dyDescent="0.35">
      <c r="A76" s="589"/>
      <c r="B76" s="561"/>
      <c r="C76" s="536"/>
      <c r="D76" s="531"/>
      <c r="E76" s="537"/>
      <c r="F76" s="537"/>
      <c r="G76" s="537"/>
      <c r="H76" s="537"/>
      <c r="I76" s="537"/>
      <c r="J76" s="537"/>
      <c r="K76" s="531"/>
      <c r="L76" s="537"/>
      <c r="M76" s="537"/>
      <c r="N76" s="537"/>
      <c r="O76" s="528"/>
    </row>
    <row r="77" spans="1:15" x14ac:dyDescent="0.35">
      <c r="A77" s="589"/>
      <c r="B77" s="561"/>
      <c r="C77" s="536"/>
      <c r="D77" s="534"/>
      <c r="E77" s="536"/>
      <c r="F77" s="536"/>
      <c r="G77" s="536"/>
      <c r="H77" s="536"/>
      <c r="I77" s="536"/>
      <c r="J77" s="536"/>
      <c r="K77" s="534"/>
      <c r="L77" s="536"/>
      <c r="M77" s="536"/>
      <c r="N77" s="536"/>
      <c r="O77" s="528"/>
    </row>
    <row r="78" spans="1:15" x14ac:dyDescent="0.35">
      <c r="A78" s="589"/>
      <c r="B78" s="561"/>
      <c r="C78" s="536"/>
      <c r="D78" s="535">
        <v>100000</v>
      </c>
      <c r="E78" s="536"/>
      <c r="F78" s="536"/>
      <c r="G78" s="536"/>
      <c r="H78" s="536"/>
      <c r="I78" s="536"/>
      <c r="J78" s="536"/>
      <c r="K78" s="534"/>
      <c r="L78" s="536"/>
      <c r="M78" s="536"/>
      <c r="N78" s="536"/>
      <c r="O78" s="528"/>
    </row>
    <row r="79" spans="1:15" x14ac:dyDescent="0.35">
      <c r="A79" s="589"/>
      <c r="B79" s="561"/>
      <c r="C79" s="536"/>
      <c r="D79" s="536"/>
      <c r="E79" s="536"/>
      <c r="F79" s="536"/>
      <c r="G79" s="536"/>
      <c r="H79" s="536"/>
      <c r="I79" s="536"/>
      <c r="J79" s="536"/>
      <c r="K79" s="539">
        <v>2.35E-2</v>
      </c>
      <c r="L79" s="536"/>
      <c r="M79" s="536"/>
      <c r="N79" s="536"/>
      <c r="O79" s="528"/>
    </row>
    <row r="80" spans="1:15" x14ac:dyDescent="0.35">
      <c r="A80" s="589"/>
      <c r="B80" s="561"/>
      <c r="C80" s="536"/>
      <c r="D80" s="536"/>
      <c r="E80" s="536"/>
      <c r="F80" s="536"/>
      <c r="G80" s="536"/>
      <c r="H80" s="536"/>
      <c r="I80" s="536"/>
      <c r="J80" s="536"/>
      <c r="K80" s="536" t="s">
        <v>854</v>
      </c>
      <c r="L80" s="536"/>
      <c r="M80" s="536"/>
      <c r="N80" s="536"/>
      <c r="O80" s="528"/>
    </row>
    <row r="81" spans="1:15" x14ac:dyDescent="0.35">
      <c r="A81" s="589"/>
      <c r="B81" s="561"/>
      <c r="C81" s="536"/>
      <c r="D81" s="536"/>
      <c r="E81" s="536"/>
      <c r="F81" s="536"/>
      <c r="G81" s="536"/>
      <c r="H81" s="536"/>
      <c r="I81" s="536"/>
      <c r="J81" s="536"/>
      <c r="K81" s="536" t="s">
        <v>855</v>
      </c>
      <c r="L81" s="536"/>
      <c r="M81" s="536"/>
      <c r="N81" s="536"/>
      <c r="O81" s="528"/>
    </row>
    <row r="82" spans="1:15" x14ac:dyDescent="0.35">
      <c r="A82" s="589"/>
      <c r="B82" s="561"/>
      <c r="C82" s="536"/>
      <c r="D82" s="536"/>
      <c r="E82" s="536"/>
      <c r="F82" s="536"/>
      <c r="G82" s="536"/>
      <c r="H82" s="536"/>
      <c r="I82" s="536"/>
      <c r="J82" s="536"/>
      <c r="K82" s="536" t="s">
        <v>857</v>
      </c>
      <c r="L82" s="536"/>
      <c r="M82" s="536"/>
      <c r="N82" s="536"/>
      <c r="O82" s="528"/>
    </row>
    <row r="83" spans="1:15" x14ac:dyDescent="0.35">
      <c r="A83" s="590"/>
      <c r="B83" s="562"/>
      <c r="C83" s="537"/>
      <c r="D83" s="537"/>
      <c r="E83" s="537"/>
      <c r="F83" s="537"/>
      <c r="G83" s="537"/>
      <c r="H83" s="537"/>
      <c r="I83" s="537"/>
      <c r="J83" s="537"/>
      <c r="K83" s="540"/>
      <c r="L83" s="537"/>
      <c r="M83" s="537"/>
      <c r="N83" s="537"/>
      <c r="O83" s="529"/>
    </row>
    <row r="84" spans="1:15" ht="14.5" customHeight="1" x14ac:dyDescent="0.35">
      <c r="A84" s="588" t="s">
        <v>858</v>
      </c>
      <c r="B84" s="530" t="s">
        <v>853</v>
      </c>
      <c r="C84" s="532" t="s">
        <v>842</v>
      </c>
      <c r="D84" s="533">
        <v>10000</v>
      </c>
      <c r="E84" s="532"/>
      <c r="F84" s="532"/>
      <c r="G84" s="532"/>
      <c r="H84" s="532"/>
      <c r="I84" s="532"/>
      <c r="J84" s="532"/>
      <c r="K84" s="538">
        <v>2.1499999999999998E-2</v>
      </c>
      <c r="L84" s="532"/>
      <c r="M84" s="532"/>
      <c r="N84" s="532"/>
      <c r="O84" s="542" t="s">
        <v>851</v>
      </c>
    </row>
    <row r="85" spans="1:15" x14ac:dyDescent="0.35">
      <c r="A85" s="597"/>
      <c r="B85" s="561"/>
      <c r="C85" s="536"/>
      <c r="D85" s="534"/>
      <c r="E85" s="536"/>
      <c r="F85" s="536"/>
      <c r="G85" s="536"/>
      <c r="H85" s="536"/>
      <c r="I85" s="536"/>
      <c r="J85" s="536"/>
      <c r="K85" s="536" t="s">
        <v>854</v>
      </c>
      <c r="L85" s="536"/>
      <c r="M85" s="536"/>
      <c r="N85" s="536"/>
      <c r="O85" s="528"/>
    </row>
    <row r="86" spans="1:15" x14ac:dyDescent="0.35">
      <c r="A86" s="597"/>
      <c r="B86" s="561"/>
      <c r="C86" s="536"/>
      <c r="D86" s="534"/>
      <c r="E86" s="536"/>
      <c r="F86" s="536"/>
      <c r="G86" s="536"/>
      <c r="H86" s="536"/>
      <c r="I86" s="536"/>
      <c r="J86" s="536"/>
      <c r="K86" s="536" t="s">
        <v>855</v>
      </c>
      <c r="L86" s="536"/>
      <c r="M86" s="536"/>
      <c r="N86" s="536"/>
      <c r="O86" s="528"/>
    </row>
    <row r="87" spans="1:15" x14ac:dyDescent="0.35">
      <c r="A87" s="597"/>
      <c r="B87" s="561"/>
      <c r="C87" s="536"/>
      <c r="D87" s="534"/>
      <c r="E87" s="536"/>
      <c r="F87" s="536"/>
      <c r="G87" s="536"/>
      <c r="H87" s="536"/>
      <c r="I87" s="536"/>
      <c r="J87" s="536"/>
      <c r="K87" s="536" t="s">
        <v>859</v>
      </c>
      <c r="L87" s="536"/>
      <c r="M87" s="536"/>
      <c r="N87" s="536"/>
      <c r="O87" s="528"/>
    </row>
    <row r="88" spans="1:15" x14ac:dyDescent="0.35">
      <c r="A88" s="597"/>
      <c r="B88" s="561"/>
      <c r="C88" s="536"/>
      <c r="D88" s="531"/>
      <c r="E88" s="537"/>
      <c r="F88" s="537"/>
      <c r="G88" s="537"/>
      <c r="H88" s="537"/>
      <c r="I88" s="537"/>
      <c r="J88" s="537"/>
      <c r="K88" s="531"/>
      <c r="L88" s="537"/>
      <c r="M88" s="537"/>
      <c r="N88" s="537"/>
      <c r="O88" s="528"/>
    </row>
    <row r="89" spans="1:15" x14ac:dyDescent="0.35">
      <c r="A89" s="597"/>
      <c r="B89" s="561"/>
      <c r="C89" s="536"/>
      <c r="D89" s="534"/>
      <c r="E89" s="536"/>
      <c r="F89" s="536"/>
      <c r="G89" s="536"/>
      <c r="H89" s="536"/>
      <c r="I89" s="536"/>
      <c r="J89" s="536"/>
      <c r="K89" s="534"/>
      <c r="L89" s="536"/>
      <c r="M89" s="536"/>
      <c r="N89" s="536"/>
      <c r="O89" s="528"/>
    </row>
    <row r="90" spans="1:15" x14ac:dyDescent="0.35">
      <c r="A90" s="597"/>
      <c r="B90" s="561"/>
      <c r="C90" s="536"/>
      <c r="D90" s="535">
        <v>100000</v>
      </c>
      <c r="E90" s="536"/>
      <c r="F90" s="536"/>
      <c r="G90" s="536"/>
      <c r="H90" s="536"/>
      <c r="I90" s="536"/>
      <c r="J90" s="536"/>
      <c r="K90" s="534"/>
      <c r="L90" s="536"/>
      <c r="M90" s="536"/>
      <c r="N90" s="536"/>
      <c r="O90" s="528"/>
    </row>
    <row r="91" spans="1:15" x14ac:dyDescent="0.35">
      <c r="A91" s="597"/>
      <c r="B91" s="561"/>
      <c r="C91" s="536"/>
      <c r="D91" s="536"/>
      <c r="E91" s="536"/>
      <c r="F91" s="536"/>
      <c r="G91" s="536"/>
      <c r="H91" s="536"/>
      <c r="I91" s="536"/>
      <c r="J91" s="536"/>
      <c r="K91" s="539">
        <v>2.2499999999999999E-2</v>
      </c>
      <c r="L91" s="536"/>
      <c r="M91" s="536"/>
      <c r="N91" s="536"/>
      <c r="O91" s="528"/>
    </row>
    <row r="92" spans="1:15" x14ac:dyDescent="0.35">
      <c r="A92" s="597"/>
      <c r="B92" s="561"/>
      <c r="C92" s="536"/>
      <c r="D92" s="536"/>
      <c r="E92" s="536"/>
      <c r="F92" s="536"/>
      <c r="G92" s="536"/>
      <c r="H92" s="536"/>
      <c r="I92" s="536"/>
      <c r="J92" s="536"/>
      <c r="K92" s="536" t="s">
        <v>854</v>
      </c>
      <c r="L92" s="536"/>
      <c r="M92" s="536"/>
      <c r="N92" s="536"/>
      <c r="O92" s="528"/>
    </row>
    <row r="93" spans="1:15" x14ac:dyDescent="0.35">
      <c r="A93" s="597"/>
      <c r="B93" s="561"/>
      <c r="C93" s="536"/>
      <c r="D93" s="536"/>
      <c r="E93" s="536"/>
      <c r="F93" s="536"/>
      <c r="G93" s="536"/>
      <c r="H93" s="536"/>
      <c r="I93" s="536"/>
      <c r="J93" s="536"/>
      <c r="K93" s="536" t="s">
        <v>855</v>
      </c>
      <c r="L93" s="536"/>
      <c r="M93" s="536"/>
      <c r="N93" s="536"/>
      <c r="O93" s="528"/>
    </row>
    <row r="94" spans="1:15" x14ac:dyDescent="0.35">
      <c r="A94" s="597"/>
      <c r="B94" s="561"/>
      <c r="C94" s="536"/>
      <c r="D94" s="536"/>
      <c r="E94" s="536"/>
      <c r="F94" s="536"/>
      <c r="G94" s="536"/>
      <c r="H94" s="536"/>
      <c r="I94" s="536"/>
      <c r="J94" s="536"/>
      <c r="K94" s="536" t="s">
        <v>856</v>
      </c>
      <c r="L94" s="536"/>
      <c r="M94" s="536"/>
      <c r="N94" s="536"/>
      <c r="O94" s="528"/>
    </row>
    <row r="95" spans="1:15" x14ac:dyDescent="0.35">
      <c r="A95" s="598"/>
      <c r="B95" s="562"/>
      <c r="C95" s="537"/>
      <c r="D95" s="537"/>
      <c r="E95" s="537"/>
      <c r="F95" s="537"/>
      <c r="G95" s="537"/>
      <c r="H95" s="537"/>
      <c r="I95" s="537"/>
      <c r="J95" s="537"/>
      <c r="K95" s="540"/>
      <c r="L95" s="537"/>
      <c r="M95" s="537"/>
      <c r="N95" s="537"/>
      <c r="O95" s="529"/>
    </row>
    <row r="96" spans="1:15" ht="14.5" customHeight="1" x14ac:dyDescent="0.35">
      <c r="A96" s="588" t="s">
        <v>860</v>
      </c>
      <c r="B96" s="530" t="s">
        <v>853</v>
      </c>
      <c r="C96" s="532" t="s">
        <v>861</v>
      </c>
      <c r="D96" s="533">
        <v>10000</v>
      </c>
      <c r="E96" s="532"/>
      <c r="F96" s="532"/>
      <c r="G96" s="532"/>
      <c r="H96" s="532"/>
      <c r="I96" s="532"/>
      <c r="J96" s="532"/>
      <c r="K96" s="538">
        <v>1.6500000000000001E-2</v>
      </c>
      <c r="L96" s="532"/>
      <c r="M96" s="532"/>
      <c r="N96" s="532"/>
      <c r="O96" s="542" t="s">
        <v>864</v>
      </c>
    </row>
    <row r="97" spans="1:15" x14ac:dyDescent="0.35">
      <c r="A97" s="597"/>
      <c r="B97" s="561"/>
      <c r="C97" s="536"/>
      <c r="D97" s="534"/>
      <c r="E97" s="536"/>
      <c r="F97" s="536"/>
      <c r="G97" s="536"/>
      <c r="H97" s="536"/>
      <c r="I97" s="536"/>
      <c r="J97" s="536"/>
      <c r="K97" s="536" t="s">
        <v>854</v>
      </c>
      <c r="L97" s="536"/>
      <c r="M97" s="536"/>
      <c r="N97" s="536"/>
      <c r="O97" s="528"/>
    </row>
    <row r="98" spans="1:15" x14ac:dyDescent="0.35">
      <c r="A98" s="597"/>
      <c r="B98" s="561"/>
      <c r="C98" s="536"/>
      <c r="D98" s="534"/>
      <c r="E98" s="536"/>
      <c r="F98" s="536"/>
      <c r="G98" s="536"/>
      <c r="H98" s="536"/>
      <c r="I98" s="536"/>
      <c r="J98" s="536"/>
      <c r="K98" s="536" t="s">
        <v>855</v>
      </c>
      <c r="L98" s="536"/>
      <c r="M98" s="536"/>
      <c r="N98" s="536"/>
      <c r="O98" s="528"/>
    </row>
    <row r="99" spans="1:15" x14ac:dyDescent="0.35">
      <c r="A99" s="597"/>
      <c r="B99" s="561"/>
      <c r="C99" s="536"/>
      <c r="D99" s="534"/>
      <c r="E99" s="536"/>
      <c r="F99" s="536"/>
      <c r="G99" s="536"/>
      <c r="H99" s="536"/>
      <c r="I99" s="536"/>
      <c r="J99" s="536"/>
      <c r="K99" s="536" t="s">
        <v>862</v>
      </c>
      <c r="L99" s="536"/>
      <c r="M99" s="536"/>
      <c r="N99" s="536"/>
      <c r="O99" s="528"/>
    </row>
    <row r="100" spans="1:15" x14ac:dyDescent="0.35">
      <c r="A100" s="597"/>
      <c r="B100" s="561"/>
      <c r="C100" s="536"/>
      <c r="D100" s="531"/>
      <c r="E100" s="537"/>
      <c r="F100" s="537"/>
      <c r="G100" s="537"/>
      <c r="H100" s="537"/>
      <c r="I100" s="537"/>
      <c r="J100" s="537"/>
      <c r="K100" s="531"/>
      <c r="L100" s="537"/>
      <c r="M100" s="537"/>
      <c r="N100" s="537"/>
      <c r="O100" s="528"/>
    </row>
    <row r="101" spans="1:15" x14ac:dyDescent="0.35">
      <c r="A101" s="597"/>
      <c r="B101" s="561"/>
      <c r="C101" s="536"/>
      <c r="D101" s="534"/>
      <c r="E101" s="536"/>
      <c r="F101" s="536"/>
      <c r="G101" s="536"/>
      <c r="H101" s="536"/>
      <c r="I101" s="536"/>
      <c r="J101" s="536"/>
      <c r="K101" s="534"/>
      <c r="L101" s="536"/>
      <c r="M101" s="536"/>
      <c r="N101" s="536"/>
      <c r="O101" s="528"/>
    </row>
    <row r="102" spans="1:15" x14ac:dyDescent="0.35">
      <c r="A102" s="597"/>
      <c r="B102" s="561"/>
      <c r="C102" s="536"/>
      <c r="D102" s="535">
        <v>100000</v>
      </c>
      <c r="E102" s="536"/>
      <c r="F102" s="536"/>
      <c r="G102" s="536"/>
      <c r="H102" s="536"/>
      <c r="I102" s="536"/>
      <c r="J102" s="536"/>
      <c r="K102" s="534"/>
      <c r="L102" s="536"/>
      <c r="M102" s="536"/>
      <c r="N102" s="536"/>
      <c r="O102" s="528"/>
    </row>
    <row r="103" spans="1:15" x14ac:dyDescent="0.35">
      <c r="A103" s="597"/>
      <c r="B103" s="561"/>
      <c r="C103" s="536"/>
      <c r="D103" s="536"/>
      <c r="E103" s="536"/>
      <c r="F103" s="536"/>
      <c r="G103" s="536"/>
      <c r="H103" s="536"/>
      <c r="I103" s="536"/>
      <c r="J103" s="536"/>
      <c r="K103" s="539">
        <v>1.7500000000000002E-2</v>
      </c>
      <c r="L103" s="536"/>
      <c r="M103" s="536"/>
      <c r="N103" s="536"/>
      <c r="O103" s="528"/>
    </row>
    <row r="104" spans="1:15" x14ac:dyDescent="0.35">
      <c r="A104" s="597"/>
      <c r="B104" s="561"/>
      <c r="C104" s="536"/>
      <c r="D104" s="536"/>
      <c r="E104" s="536"/>
      <c r="F104" s="536"/>
      <c r="G104" s="536"/>
      <c r="H104" s="536"/>
      <c r="I104" s="536"/>
      <c r="J104" s="536"/>
      <c r="K104" s="536" t="s">
        <v>854</v>
      </c>
      <c r="L104" s="536"/>
      <c r="M104" s="536"/>
      <c r="N104" s="536"/>
      <c r="O104" s="528"/>
    </row>
    <row r="105" spans="1:15" x14ac:dyDescent="0.35">
      <c r="A105" s="597"/>
      <c r="B105" s="561"/>
      <c r="C105" s="536"/>
      <c r="D105" s="536"/>
      <c r="E105" s="536"/>
      <c r="F105" s="536"/>
      <c r="G105" s="536"/>
      <c r="H105" s="536"/>
      <c r="I105" s="536"/>
      <c r="J105" s="536"/>
      <c r="K105" s="536" t="s">
        <v>855</v>
      </c>
      <c r="L105" s="536"/>
      <c r="M105" s="536"/>
      <c r="N105" s="536"/>
      <c r="O105" s="528"/>
    </row>
    <row r="106" spans="1:15" x14ac:dyDescent="0.35">
      <c r="A106" s="597"/>
      <c r="B106" s="561"/>
      <c r="C106" s="536"/>
      <c r="D106" s="536"/>
      <c r="E106" s="536"/>
      <c r="F106" s="536"/>
      <c r="G106" s="536"/>
      <c r="H106" s="536"/>
      <c r="I106" s="536"/>
      <c r="J106" s="536"/>
      <c r="K106" s="536" t="s">
        <v>863</v>
      </c>
      <c r="L106" s="536"/>
      <c r="M106" s="536"/>
      <c r="N106" s="536"/>
      <c r="O106" s="528"/>
    </row>
    <row r="107" spans="1:15" x14ac:dyDescent="0.35">
      <c r="A107" s="598"/>
      <c r="B107" s="562"/>
      <c r="C107" s="537"/>
      <c r="D107" s="537"/>
      <c r="E107" s="537"/>
      <c r="F107" s="537"/>
      <c r="G107" s="537"/>
      <c r="H107" s="537"/>
      <c r="I107" s="537"/>
      <c r="J107" s="537"/>
      <c r="K107" s="540"/>
      <c r="L107" s="537"/>
      <c r="M107" s="537"/>
      <c r="N107" s="537"/>
      <c r="O107" s="529"/>
    </row>
    <row r="108" spans="1:15" ht="29" customHeight="1" x14ac:dyDescent="0.35">
      <c r="A108" s="588" t="s">
        <v>865</v>
      </c>
      <c r="B108" s="530" t="s">
        <v>853</v>
      </c>
      <c r="C108" s="532" t="s">
        <v>861</v>
      </c>
      <c r="D108" s="533">
        <v>10000</v>
      </c>
      <c r="E108" s="532"/>
      <c r="F108" s="532"/>
      <c r="G108" s="532"/>
      <c r="H108" s="532"/>
      <c r="I108" s="532"/>
      <c r="J108" s="532"/>
      <c r="K108" s="538">
        <v>1.7999999999999999E-2</v>
      </c>
      <c r="L108" s="532"/>
      <c r="M108" s="532"/>
      <c r="N108" s="532"/>
      <c r="O108" s="542" t="s">
        <v>866</v>
      </c>
    </row>
    <row r="109" spans="1:15" x14ac:dyDescent="0.35">
      <c r="A109" s="589" t="s">
        <v>823</v>
      </c>
      <c r="B109" s="561"/>
      <c r="C109" s="536"/>
      <c r="D109" s="534"/>
      <c r="E109" s="536"/>
      <c r="F109" s="536"/>
      <c r="G109" s="536"/>
      <c r="H109" s="536"/>
      <c r="I109" s="536"/>
      <c r="J109" s="536"/>
      <c r="K109" s="536" t="s">
        <v>854</v>
      </c>
      <c r="L109" s="536"/>
      <c r="M109" s="536"/>
      <c r="N109" s="536"/>
      <c r="O109" s="528"/>
    </row>
    <row r="110" spans="1:15" x14ac:dyDescent="0.35">
      <c r="A110" s="589"/>
      <c r="B110" s="561"/>
      <c r="C110" s="536"/>
      <c r="D110" s="534"/>
      <c r="E110" s="536"/>
      <c r="F110" s="536"/>
      <c r="G110" s="536"/>
      <c r="H110" s="536"/>
      <c r="I110" s="536"/>
      <c r="J110" s="536"/>
      <c r="K110" s="536" t="s">
        <v>855</v>
      </c>
      <c r="L110" s="536"/>
      <c r="M110" s="536"/>
      <c r="N110" s="536"/>
      <c r="O110" s="528"/>
    </row>
    <row r="111" spans="1:15" x14ac:dyDescent="0.35">
      <c r="A111" s="589"/>
      <c r="B111" s="561"/>
      <c r="C111" s="536"/>
      <c r="D111" s="534"/>
      <c r="E111" s="536"/>
      <c r="F111" s="536"/>
      <c r="G111" s="536"/>
      <c r="H111" s="536"/>
      <c r="I111" s="536"/>
      <c r="J111" s="536"/>
      <c r="K111" s="536" t="s">
        <v>849</v>
      </c>
      <c r="L111" s="536"/>
      <c r="M111" s="536"/>
      <c r="N111" s="536"/>
      <c r="O111" s="528"/>
    </row>
    <row r="112" spans="1:15" x14ac:dyDescent="0.35">
      <c r="A112" s="589"/>
      <c r="B112" s="561"/>
      <c r="C112" s="536"/>
      <c r="D112" s="531"/>
      <c r="E112" s="537"/>
      <c r="F112" s="537"/>
      <c r="G112" s="537"/>
      <c r="H112" s="537"/>
      <c r="I112" s="537"/>
      <c r="J112" s="537"/>
      <c r="K112" s="531"/>
      <c r="L112" s="537"/>
      <c r="M112" s="537"/>
      <c r="N112" s="537"/>
      <c r="O112" s="528"/>
    </row>
    <row r="113" spans="1:15" x14ac:dyDescent="0.35">
      <c r="A113" s="589"/>
      <c r="B113" s="561"/>
      <c r="C113" s="536"/>
      <c r="D113" s="534"/>
      <c r="E113" s="536"/>
      <c r="F113" s="536"/>
      <c r="G113" s="536"/>
      <c r="H113" s="536"/>
      <c r="I113" s="536"/>
      <c r="J113" s="536"/>
      <c r="K113" s="534"/>
      <c r="L113" s="536"/>
      <c r="M113" s="536"/>
      <c r="N113" s="536"/>
      <c r="O113" s="528"/>
    </row>
    <row r="114" spans="1:15" x14ac:dyDescent="0.35">
      <c r="A114" s="589"/>
      <c r="B114" s="561"/>
      <c r="C114" s="536"/>
      <c r="D114" s="535">
        <v>100000</v>
      </c>
      <c r="E114" s="536"/>
      <c r="F114" s="536"/>
      <c r="G114" s="536"/>
      <c r="H114" s="536"/>
      <c r="I114" s="536"/>
      <c r="J114" s="536"/>
      <c r="K114" s="534"/>
      <c r="L114" s="536"/>
      <c r="M114" s="536"/>
      <c r="N114" s="536"/>
      <c r="O114" s="528"/>
    </row>
    <row r="115" spans="1:15" x14ac:dyDescent="0.35">
      <c r="A115" s="589"/>
      <c r="B115" s="561"/>
      <c r="C115" s="536"/>
      <c r="D115" s="536"/>
      <c r="E115" s="536"/>
      <c r="F115" s="536"/>
      <c r="G115" s="536"/>
      <c r="H115" s="536"/>
      <c r="I115" s="536"/>
      <c r="J115" s="536"/>
      <c r="K115" s="539">
        <v>1.9E-2</v>
      </c>
      <c r="L115" s="536"/>
      <c r="M115" s="536"/>
      <c r="N115" s="536"/>
      <c r="O115" s="528"/>
    </row>
    <row r="116" spans="1:15" x14ac:dyDescent="0.35">
      <c r="A116" s="589"/>
      <c r="B116" s="561"/>
      <c r="C116" s="536"/>
      <c r="D116" s="536"/>
      <c r="E116" s="536"/>
      <c r="F116" s="536"/>
      <c r="G116" s="536"/>
      <c r="H116" s="536"/>
      <c r="I116" s="536"/>
      <c r="J116" s="536"/>
      <c r="K116" s="536" t="s">
        <v>854</v>
      </c>
      <c r="L116" s="536"/>
      <c r="M116" s="536"/>
      <c r="N116" s="536"/>
      <c r="O116" s="528"/>
    </row>
    <row r="117" spans="1:15" x14ac:dyDescent="0.35">
      <c r="A117" s="589"/>
      <c r="B117" s="561"/>
      <c r="C117" s="536"/>
      <c r="D117" s="536"/>
      <c r="E117" s="536"/>
      <c r="F117" s="536"/>
      <c r="G117" s="536"/>
      <c r="H117" s="536"/>
      <c r="I117" s="536"/>
      <c r="J117" s="536"/>
      <c r="K117" s="536" t="s">
        <v>855</v>
      </c>
      <c r="L117" s="536"/>
      <c r="M117" s="536"/>
      <c r="N117" s="536"/>
      <c r="O117" s="528"/>
    </row>
    <row r="118" spans="1:15" x14ac:dyDescent="0.35">
      <c r="A118" s="589"/>
      <c r="B118" s="561"/>
      <c r="C118" s="536"/>
      <c r="D118" s="536"/>
      <c r="E118" s="536"/>
      <c r="F118" s="536"/>
      <c r="G118" s="536"/>
      <c r="H118" s="536"/>
      <c r="I118" s="536"/>
      <c r="J118" s="536"/>
      <c r="K118" s="536" t="s">
        <v>845</v>
      </c>
      <c r="L118" s="536"/>
      <c r="M118" s="536"/>
      <c r="N118" s="536"/>
      <c r="O118" s="528"/>
    </row>
    <row r="119" spans="1:15" x14ac:dyDescent="0.35">
      <c r="A119" s="590"/>
      <c r="B119" s="562"/>
      <c r="C119" s="537"/>
      <c r="D119" s="537"/>
      <c r="E119" s="537"/>
      <c r="F119" s="537"/>
      <c r="G119" s="537"/>
      <c r="H119" s="537"/>
      <c r="I119" s="537"/>
      <c r="J119" s="537"/>
      <c r="K119" s="540"/>
      <c r="L119" s="537"/>
      <c r="M119" s="537"/>
      <c r="N119" s="537"/>
      <c r="O119" s="529"/>
    </row>
    <row r="120" spans="1:15" ht="14.5" customHeight="1" x14ac:dyDescent="0.35">
      <c r="A120" s="588" t="s">
        <v>867</v>
      </c>
      <c r="B120" s="530" t="s">
        <v>841</v>
      </c>
      <c r="C120" s="532" t="s">
        <v>861</v>
      </c>
      <c r="D120" s="533">
        <v>10000</v>
      </c>
      <c r="E120" s="532"/>
      <c r="F120" s="532"/>
      <c r="G120" s="532"/>
      <c r="H120" s="532"/>
      <c r="I120" s="538">
        <v>1.9E-2</v>
      </c>
      <c r="J120" s="532"/>
      <c r="K120" s="532"/>
      <c r="L120" s="532"/>
      <c r="M120" s="532"/>
      <c r="N120" s="532"/>
      <c r="O120" s="542" t="s">
        <v>864</v>
      </c>
    </row>
    <row r="121" spans="1:15" x14ac:dyDescent="0.35">
      <c r="A121" s="597"/>
      <c r="B121" s="561"/>
      <c r="C121" s="536"/>
      <c r="D121" s="534"/>
      <c r="E121" s="536"/>
      <c r="F121" s="536"/>
      <c r="G121" s="536"/>
      <c r="H121" s="536"/>
      <c r="I121" s="536" t="s">
        <v>843</v>
      </c>
      <c r="J121" s="536"/>
      <c r="K121" s="536"/>
      <c r="L121" s="536"/>
      <c r="M121" s="536"/>
      <c r="N121" s="536"/>
      <c r="O121" s="528"/>
    </row>
    <row r="122" spans="1:15" x14ac:dyDescent="0.35">
      <c r="A122" s="597"/>
      <c r="B122" s="561"/>
      <c r="C122" s="536"/>
      <c r="D122" s="534"/>
      <c r="E122" s="536"/>
      <c r="F122" s="536"/>
      <c r="G122" s="536"/>
      <c r="H122" s="536"/>
      <c r="I122" s="536" t="s">
        <v>844</v>
      </c>
      <c r="J122" s="536"/>
      <c r="K122" s="536"/>
      <c r="L122" s="536"/>
      <c r="M122" s="536"/>
      <c r="N122" s="536"/>
      <c r="O122" s="528"/>
    </row>
    <row r="123" spans="1:15" x14ac:dyDescent="0.35">
      <c r="A123" s="597"/>
      <c r="B123" s="561"/>
      <c r="C123" s="536"/>
      <c r="D123" s="534"/>
      <c r="E123" s="536"/>
      <c r="F123" s="536"/>
      <c r="G123" s="536"/>
      <c r="H123" s="536"/>
      <c r="I123" s="536" t="s">
        <v>868</v>
      </c>
      <c r="J123" s="536"/>
      <c r="K123" s="536"/>
      <c r="L123" s="536"/>
      <c r="M123" s="536"/>
      <c r="N123" s="536"/>
      <c r="O123" s="528"/>
    </row>
    <row r="124" spans="1:15" x14ac:dyDescent="0.35">
      <c r="A124" s="597"/>
      <c r="B124" s="561"/>
      <c r="C124" s="536"/>
      <c r="D124" s="531"/>
      <c r="E124" s="537"/>
      <c r="F124" s="537"/>
      <c r="G124" s="537"/>
      <c r="H124" s="537"/>
      <c r="I124" s="531"/>
      <c r="J124" s="537"/>
      <c r="K124" s="537"/>
      <c r="L124" s="537"/>
      <c r="M124" s="537"/>
      <c r="N124" s="537"/>
      <c r="O124" s="528"/>
    </row>
    <row r="125" spans="1:15" x14ac:dyDescent="0.35">
      <c r="A125" s="597"/>
      <c r="B125" s="561"/>
      <c r="C125" s="536"/>
      <c r="D125" s="534"/>
      <c r="E125" s="536"/>
      <c r="F125" s="536"/>
      <c r="G125" s="536"/>
      <c r="H125" s="536"/>
      <c r="I125" s="534"/>
      <c r="J125" s="536"/>
      <c r="K125" s="536"/>
      <c r="L125" s="536"/>
      <c r="M125" s="536"/>
      <c r="N125" s="536"/>
      <c r="O125" s="528"/>
    </row>
    <row r="126" spans="1:15" x14ac:dyDescent="0.35">
      <c r="A126" s="597"/>
      <c r="B126" s="561"/>
      <c r="C126" s="536"/>
      <c r="D126" s="535">
        <v>100000</v>
      </c>
      <c r="E126" s="536"/>
      <c r="F126" s="536"/>
      <c r="G126" s="536"/>
      <c r="H126" s="536"/>
      <c r="I126" s="534"/>
      <c r="J126" s="536"/>
      <c r="K126" s="536"/>
      <c r="L126" s="536"/>
      <c r="M126" s="536"/>
      <c r="N126" s="536"/>
      <c r="O126" s="528"/>
    </row>
    <row r="127" spans="1:15" x14ac:dyDescent="0.35">
      <c r="A127" s="597"/>
      <c r="B127" s="561"/>
      <c r="C127" s="536"/>
      <c r="D127" s="536"/>
      <c r="E127" s="536"/>
      <c r="F127" s="536"/>
      <c r="G127" s="536"/>
      <c r="H127" s="536"/>
      <c r="I127" s="539">
        <v>2.0500000000000001E-2</v>
      </c>
      <c r="J127" s="536"/>
      <c r="K127" s="536"/>
      <c r="L127" s="536"/>
      <c r="M127" s="536"/>
      <c r="N127" s="536"/>
      <c r="O127" s="528"/>
    </row>
    <row r="128" spans="1:15" x14ac:dyDescent="0.35">
      <c r="A128" s="597"/>
      <c r="B128" s="561"/>
      <c r="C128" s="536"/>
      <c r="D128" s="536"/>
      <c r="E128" s="536"/>
      <c r="F128" s="536"/>
      <c r="G128" s="536"/>
      <c r="H128" s="536"/>
      <c r="I128" s="536" t="s">
        <v>843</v>
      </c>
      <c r="J128" s="536"/>
      <c r="K128" s="536"/>
      <c r="L128" s="536"/>
      <c r="M128" s="536"/>
      <c r="N128" s="536"/>
      <c r="O128" s="528"/>
    </row>
    <row r="129" spans="1:15" x14ac:dyDescent="0.35">
      <c r="A129" s="597"/>
      <c r="B129" s="561"/>
      <c r="C129" s="536"/>
      <c r="D129" s="536"/>
      <c r="E129" s="536"/>
      <c r="F129" s="536"/>
      <c r="G129" s="536"/>
      <c r="H129" s="536"/>
      <c r="I129" s="536" t="s">
        <v>844</v>
      </c>
      <c r="J129" s="536"/>
      <c r="K129" s="536"/>
      <c r="L129" s="536"/>
      <c r="M129" s="536"/>
      <c r="N129" s="536"/>
      <c r="O129" s="528"/>
    </row>
    <row r="130" spans="1:15" x14ac:dyDescent="0.35">
      <c r="A130" s="597"/>
      <c r="B130" s="561"/>
      <c r="C130" s="536"/>
      <c r="D130" s="536"/>
      <c r="E130" s="536"/>
      <c r="F130" s="536"/>
      <c r="G130" s="536"/>
      <c r="H130" s="536"/>
      <c r="I130" s="536" t="s">
        <v>869</v>
      </c>
      <c r="J130" s="536"/>
      <c r="K130" s="536"/>
      <c r="L130" s="536"/>
      <c r="M130" s="536"/>
      <c r="N130" s="536"/>
      <c r="O130" s="528"/>
    </row>
    <row r="131" spans="1:15" x14ac:dyDescent="0.35">
      <c r="A131" s="598"/>
      <c r="B131" s="562"/>
      <c r="C131" s="537"/>
      <c r="D131" s="537"/>
      <c r="E131" s="537"/>
      <c r="F131" s="537"/>
      <c r="G131" s="537"/>
      <c r="H131" s="537"/>
      <c r="I131" s="540"/>
      <c r="J131" s="537"/>
      <c r="K131" s="537"/>
      <c r="L131" s="537"/>
      <c r="M131" s="537"/>
      <c r="N131" s="537"/>
      <c r="O131" s="529"/>
    </row>
    <row r="132" spans="1:15" ht="29" customHeight="1" x14ac:dyDescent="0.35">
      <c r="A132" s="588" t="s">
        <v>870</v>
      </c>
      <c r="B132" s="530" t="s">
        <v>841</v>
      </c>
      <c r="C132" s="532" t="s">
        <v>861</v>
      </c>
      <c r="D132" s="533">
        <v>10000</v>
      </c>
      <c r="E132" s="532"/>
      <c r="F132" s="532"/>
      <c r="G132" s="532"/>
      <c r="H132" s="532"/>
      <c r="I132" s="538">
        <v>2.0500000000000001E-2</v>
      </c>
      <c r="J132" s="532"/>
      <c r="K132" s="532"/>
      <c r="L132" s="532"/>
      <c r="M132" s="532"/>
      <c r="N132" s="532"/>
      <c r="O132" s="542" t="s">
        <v>866</v>
      </c>
    </row>
    <row r="133" spans="1:15" x14ac:dyDescent="0.35">
      <c r="A133" s="589" t="s">
        <v>823</v>
      </c>
      <c r="B133" s="561"/>
      <c r="C133" s="536"/>
      <c r="D133" s="534"/>
      <c r="E133" s="536"/>
      <c r="F133" s="536"/>
      <c r="G133" s="536"/>
      <c r="H133" s="536"/>
      <c r="I133" s="536" t="s">
        <v>843</v>
      </c>
      <c r="J133" s="536"/>
      <c r="K133" s="536"/>
      <c r="L133" s="536"/>
      <c r="M133" s="536"/>
      <c r="N133" s="536"/>
      <c r="O133" s="528"/>
    </row>
    <row r="134" spans="1:15" x14ac:dyDescent="0.35">
      <c r="A134" s="589"/>
      <c r="B134" s="561"/>
      <c r="C134" s="536"/>
      <c r="D134" s="534"/>
      <c r="E134" s="536"/>
      <c r="F134" s="536"/>
      <c r="G134" s="536"/>
      <c r="H134" s="536"/>
      <c r="I134" s="536" t="s">
        <v>844</v>
      </c>
      <c r="J134" s="536"/>
      <c r="K134" s="536"/>
      <c r="L134" s="536"/>
      <c r="M134" s="536"/>
      <c r="N134" s="536"/>
      <c r="O134" s="528"/>
    </row>
    <row r="135" spans="1:15" x14ac:dyDescent="0.35">
      <c r="A135" s="589"/>
      <c r="B135" s="561"/>
      <c r="C135" s="536"/>
      <c r="D135" s="534"/>
      <c r="E135" s="536"/>
      <c r="F135" s="536"/>
      <c r="G135" s="536"/>
      <c r="H135" s="536"/>
      <c r="I135" s="536" t="s">
        <v>869</v>
      </c>
      <c r="J135" s="536"/>
      <c r="K135" s="536"/>
      <c r="L135" s="536"/>
      <c r="M135" s="536"/>
      <c r="N135" s="536"/>
      <c r="O135" s="528"/>
    </row>
    <row r="136" spans="1:15" x14ac:dyDescent="0.35">
      <c r="A136" s="589"/>
      <c r="B136" s="561"/>
      <c r="C136" s="536"/>
      <c r="D136" s="531"/>
      <c r="E136" s="537"/>
      <c r="F136" s="537"/>
      <c r="G136" s="537"/>
      <c r="H136" s="537"/>
      <c r="I136" s="531"/>
      <c r="J136" s="537"/>
      <c r="K136" s="537"/>
      <c r="L136" s="537"/>
      <c r="M136" s="537"/>
      <c r="N136" s="537"/>
      <c r="O136" s="528"/>
    </row>
    <row r="137" spans="1:15" x14ac:dyDescent="0.35">
      <c r="A137" s="589"/>
      <c r="B137" s="561"/>
      <c r="C137" s="536"/>
      <c r="D137" s="534"/>
      <c r="E137" s="536"/>
      <c r="F137" s="536"/>
      <c r="G137" s="536"/>
      <c r="H137" s="536"/>
      <c r="I137" s="534"/>
      <c r="J137" s="536"/>
      <c r="K137" s="536"/>
      <c r="L137" s="536"/>
      <c r="M137" s="536"/>
      <c r="N137" s="536"/>
      <c r="O137" s="528"/>
    </row>
    <row r="138" spans="1:15" x14ac:dyDescent="0.35">
      <c r="A138" s="589"/>
      <c r="B138" s="561"/>
      <c r="C138" s="536"/>
      <c r="D138" s="535">
        <v>100000</v>
      </c>
      <c r="E138" s="536"/>
      <c r="F138" s="536"/>
      <c r="G138" s="536"/>
      <c r="H138" s="536"/>
      <c r="I138" s="534"/>
      <c r="J138" s="536"/>
      <c r="K138" s="536"/>
      <c r="L138" s="536"/>
      <c r="M138" s="536"/>
      <c r="N138" s="536"/>
      <c r="O138" s="528"/>
    </row>
    <row r="139" spans="1:15" x14ac:dyDescent="0.35">
      <c r="A139" s="589"/>
      <c r="B139" s="561"/>
      <c r="C139" s="536"/>
      <c r="D139" s="536"/>
      <c r="E139" s="536"/>
      <c r="F139" s="536"/>
      <c r="G139" s="536"/>
      <c r="H139" s="536"/>
      <c r="I139" s="539">
        <v>2.2499999999999999E-2</v>
      </c>
      <c r="J139" s="536"/>
      <c r="K139" s="536"/>
      <c r="L139" s="536"/>
      <c r="M139" s="536"/>
      <c r="N139" s="536"/>
      <c r="O139" s="528"/>
    </row>
    <row r="140" spans="1:15" x14ac:dyDescent="0.35">
      <c r="A140" s="589"/>
      <c r="B140" s="561"/>
      <c r="C140" s="536"/>
      <c r="D140" s="536"/>
      <c r="E140" s="536"/>
      <c r="F140" s="536"/>
      <c r="G140" s="536"/>
      <c r="H140" s="536"/>
      <c r="I140" s="536" t="s">
        <v>843</v>
      </c>
      <c r="J140" s="536"/>
      <c r="K140" s="536"/>
      <c r="L140" s="536"/>
      <c r="M140" s="536"/>
      <c r="N140" s="536"/>
      <c r="O140" s="528"/>
    </row>
    <row r="141" spans="1:15" x14ac:dyDescent="0.35">
      <c r="A141" s="589"/>
      <c r="B141" s="561"/>
      <c r="C141" s="536"/>
      <c r="D141" s="536"/>
      <c r="E141" s="536"/>
      <c r="F141" s="536"/>
      <c r="G141" s="536"/>
      <c r="H141" s="536"/>
      <c r="I141" s="536" t="s">
        <v>844</v>
      </c>
      <c r="J141" s="536"/>
      <c r="K141" s="536"/>
      <c r="L141" s="536"/>
      <c r="M141" s="536"/>
      <c r="N141" s="536"/>
      <c r="O141" s="528"/>
    </row>
    <row r="142" spans="1:15" x14ac:dyDescent="0.35">
      <c r="A142" s="589"/>
      <c r="B142" s="561"/>
      <c r="C142" s="536"/>
      <c r="D142" s="536"/>
      <c r="E142" s="536"/>
      <c r="F142" s="536"/>
      <c r="G142" s="536"/>
      <c r="H142" s="536"/>
      <c r="I142" s="536" t="s">
        <v>849</v>
      </c>
      <c r="J142" s="536"/>
      <c r="K142" s="536"/>
      <c r="L142" s="536"/>
      <c r="M142" s="536"/>
      <c r="N142" s="536"/>
      <c r="O142" s="528"/>
    </row>
    <row r="143" spans="1:15" x14ac:dyDescent="0.35">
      <c r="A143" s="590"/>
      <c r="B143" s="562"/>
      <c r="C143" s="537"/>
      <c r="D143" s="537"/>
      <c r="E143" s="537"/>
      <c r="F143" s="537"/>
      <c r="G143" s="537"/>
      <c r="H143" s="537"/>
      <c r="I143" s="540"/>
      <c r="J143" s="537"/>
      <c r="K143" s="537"/>
      <c r="L143" s="537"/>
      <c r="M143" s="537"/>
      <c r="N143" s="537"/>
      <c r="O143" s="529"/>
    </row>
    <row r="144" spans="1:15" ht="14.5" customHeight="1" x14ac:dyDescent="0.35">
      <c r="A144" s="591" t="s">
        <v>871</v>
      </c>
      <c r="B144" s="567"/>
      <c r="C144" s="567"/>
      <c r="D144" s="567"/>
      <c r="E144" s="567"/>
      <c r="F144" s="567"/>
      <c r="G144" s="567"/>
      <c r="H144" s="567"/>
      <c r="I144" s="567"/>
      <c r="J144" s="567"/>
      <c r="K144" s="567"/>
      <c r="L144" s="567"/>
      <c r="M144" s="567"/>
      <c r="N144" s="567"/>
      <c r="O144" s="568"/>
    </row>
    <row r="145" spans="1:15" ht="14.5" customHeight="1" x14ac:dyDescent="0.35">
      <c r="A145" s="592" t="s">
        <v>872</v>
      </c>
      <c r="B145" s="543" t="e">
        <f xml:space="preserve"> Gtee Term</f>
        <v>#NAME?</v>
      </c>
      <c r="C145" s="544" t="s">
        <v>873</v>
      </c>
      <c r="D145" s="545">
        <v>10000</v>
      </c>
      <c r="E145" s="544"/>
      <c r="F145" s="544"/>
      <c r="G145" s="550">
        <v>1.7500000000000002E-2</v>
      </c>
      <c r="H145" s="544"/>
      <c r="I145" s="550">
        <v>0.02</v>
      </c>
      <c r="J145" s="544"/>
      <c r="K145" s="550">
        <v>2.0500000000000001E-2</v>
      </c>
      <c r="L145" s="544"/>
      <c r="M145" s="544"/>
      <c r="N145" s="544"/>
      <c r="O145" s="553" t="s">
        <v>874</v>
      </c>
    </row>
    <row r="146" spans="1:15" x14ac:dyDescent="0.35">
      <c r="A146" s="593"/>
      <c r="B146" s="565"/>
      <c r="C146" s="548"/>
      <c r="D146" s="531"/>
      <c r="E146" s="549"/>
      <c r="F146" s="549"/>
      <c r="G146" s="531"/>
      <c r="H146" s="549"/>
      <c r="I146" s="531"/>
      <c r="J146" s="549"/>
      <c r="K146" s="531"/>
      <c r="L146" s="549"/>
      <c r="M146" s="549"/>
      <c r="N146" s="549"/>
      <c r="O146" s="554"/>
    </row>
    <row r="147" spans="1:15" x14ac:dyDescent="0.35">
      <c r="A147" s="593"/>
      <c r="B147" s="565"/>
      <c r="C147" s="548"/>
      <c r="D147" s="546"/>
      <c r="E147" s="548"/>
      <c r="F147" s="548"/>
      <c r="G147" s="546"/>
      <c r="H147" s="548"/>
      <c r="I147" s="546"/>
      <c r="J147" s="548"/>
      <c r="K147" s="546"/>
      <c r="L147" s="548"/>
      <c r="M147" s="548"/>
      <c r="N147" s="548"/>
      <c r="O147" s="554"/>
    </row>
    <row r="148" spans="1:15" x14ac:dyDescent="0.35">
      <c r="A148" s="593"/>
      <c r="B148" s="565"/>
      <c r="C148" s="548"/>
      <c r="D148" s="547">
        <v>100000</v>
      </c>
      <c r="E148" s="548"/>
      <c r="F148" s="548"/>
      <c r="G148" s="546"/>
      <c r="H148" s="548"/>
      <c r="I148" s="546"/>
      <c r="J148" s="548"/>
      <c r="K148" s="546"/>
      <c r="L148" s="548"/>
      <c r="M148" s="548"/>
      <c r="N148" s="548"/>
      <c r="O148" s="554"/>
    </row>
    <row r="149" spans="1:15" x14ac:dyDescent="0.35">
      <c r="A149" s="593"/>
      <c r="B149" s="565"/>
      <c r="C149" s="548"/>
      <c r="D149" s="548"/>
      <c r="E149" s="548"/>
      <c r="F149" s="548"/>
      <c r="G149" s="551">
        <v>2.0500000000000001E-2</v>
      </c>
      <c r="H149" s="548"/>
      <c r="I149" s="551">
        <v>2.3E-2</v>
      </c>
      <c r="J149" s="548"/>
      <c r="K149" s="551">
        <v>2.35E-2</v>
      </c>
      <c r="L149" s="548"/>
      <c r="M149" s="548"/>
      <c r="N149" s="548"/>
      <c r="O149" s="554"/>
    </row>
    <row r="150" spans="1:15" x14ac:dyDescent="0.35">
      <c r="A150" s="594"/>
      <c r="B150" s="566"/>
      <c r="C150" s="549"/>
      <c r="D150" s="549"/>
      <c r="E150" s="549"/>
      <c r="F150" s="549"/>
      <c r="G150" s="552"/>
      <c r="H150" s="549"/>
      <c r="I150" s="552"/>
      <c r="J150" s="549"/>
      <c r="K150" s="552"/>
      <c r="L150" s="549"/>
      <c r="M150" s="549"/>
      <c r="N150" s="549"/>
      <c r="O150" s="555"/>
    </row>
    <row r="151" spans="1:15" ht="29" customHeight="1" x14ac:dyDescent="0.35">
      <c r="A151" s="592" t="s">
        <v>875</v>
      </c>
      <c r="B151" s="543" t="e">
        <f xml:space="preserve"> Gtee Term</f>
        <v>#NAME?</v>
      </c>
      <c r="C151" s="544" t="s">
        <v>873</v>
      </c>
      <c r="D151" s="545">
        <v>10000</v>
      </c>
      <c r="E151" s="544"/>
      <c r="F151" s="544"/>
      <c r="G151" s="550">
        <v>1.7500000000000002E-2</v>
      </c>
      <c r="H151" s="544"/>
      <c r="I151" s="550">
        <v>0.02</v>
      </c>
      <c r="J151" s="544"/>
      <c r="K151" s="550">
        <v>2.0500000000000001E-2</v>
      </c>
      <c r="L151" s="544"/>
      <c r="M151" s="544"/>
      <c r="N151" s="544"/>
      <c r="O151" s="553" t="s">
        <v>833</v>
      </c>
    </row>
    <row r="152" spans="1:15" x14ac:dyDescent="0.35">
      <c r="A152" s="595" t="s">
        <v>823</v>
      </c>
      <c r="B152" s="565"/>
      <c r="C152" s="548"/>
      <c r="D152" s="531"/>
      <c r="E152" s="549"/>
      <c r="F152" s="549"/>
      <c r="G152" s="531"/>
      <c r="H152" s="549"/>
      <c r="I152" s="531"/>
      <c r="J152" s="549"/>
      <c r="K152" s="531"/>
      <c r="L152" s="549"/>
      <c r="M152" s="549"/>
      <c r="N152" s="549"/>
      <c r="O152" s="554"/>
    </row>
    <row r="153" spans="1:15" x14ac:dyDescent="0.35">
      <c r="A153" s="595"/>
      <c r="B153" s="565"/>
      <c r="C153" s="548"/>
      <c r="D153" s="546"/>
      <c r="E153" s="548"/>
      <c r="F153" s="548"/>
      <c r="G153" s="546"/>
      <c r="H153" s="548"/>
      <c r="I153" s="546"/>
      <c r="J153" s="548"/>
      <c r="K153" s="546"/>
      <c r="L153" s="548"/>
      <c r="M153" s="548"/>
      <c r="N153" s="548"/>
      <c r="O153" s="554"/>
    </row>
    <row r="154" spans="1:15" x14ac:dyDescent="0.35">
      <c r="A154" s="595"/>
      <c r="B154" s="565"/>
      <c r="C154" s="548"/>
      <c r="D154" s="547">
        <v>100000</v>
      </c>
      <c r="E154" s="548"/>
      <c r="F154" s="548"/>
      <c r="G154" s="546"/>
      <c r="H154" s="548"/>
      <c r="I154" s="546"/>
      <c r="J154" s="548"/>
      <c r="K154" s="546"/>
      <c r="L154" s="548"/>
      <c r="M154" s="548"/>
      <c r="N154" s="548"/>
      <c r="O154" s="554"/>
    </row>
    <row r="155" spans="1:15" x14ac:dyDescent="0.35">
      <c r="A155" s="595"/>
      <c r="B155" s="565"/>
      <c r="C155" s="548"/>
      <c r="D155" s="548"/>
      <c r="E155" s="548"/>
      <c r="F155" s="548"/>
      <c r="G155" s="551">
        <v>2.0500000000000001E-2</v>
      </c>
      <c r="H155" s="548"/>
      <c r="I155" s="551">
        <v>2.3E-2</v>
      </c>
      <c r="J155" s="548"/>
      <c r="K155" s="551">
        <v>2.35E-2</v>
      </c>
      <c r="L155" s="548"/>
      <c r="M155" s="548"/>
      <c r="N155" s="548"/>
      <c r="O155" s="554"/>
    </row>
    <row r="156" spans="1:15" x14ac:dyDescent="0.35">
      <c r="A156" s="596"/>
      <c r="B156" s="566"/>
      <c r="C156" s="549"/>
      <c r="D156" s="549"/>
      <c r="E156" s="549"/>
      <c r="F156" s="549"/>
      <c r="G156" s="552"/>
      <c r="H156" s="549"/>
      <c r="I156" s="552"/>
      <c r="J156" s="549"/>
      <c r="K156" s="552"/>
      <c r="L156" s="549"/>
      <c r="M156" s="549"/>
      <c r="N156" s="549"/>
      <c r="O156" s="555"/>
    </row>
    <row r="157" spans="1:15" ht="14.5" customHeight="1" x14ac:dyDescent="0.35">
      <c r="A157" s="587" t="s">
        <v>876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4"/>
    </row>
    <row r="158" spans="1:15" ht="14.5" customHeight="1" x14ac:dyDescent="0.35">
      <c r="A158" s="588" t="s">
        <v>877</v>
      </c>
      <c r="B158" s="530" t="e">
        <f xml:space="preserve"> Gtee Term</f>
        <v>#NAME?</v>
      </c>
      <c r="C158" s="532" t="s">
        <v>878</v>
      </c>
      <c r="D158" s="533">
        <v>10000</v>
      </c>
      <c r="E158" s="532"/>
      <c r="F158" s="532"/>
      <c r="G158" s="556">
        <v>1.95E-2</v>
      </c>
      <c r="H158" s="556">
        <v>0.02</v>
      </c>
      <c r="I158" s="556">
        <v>0.02</v>
      </c>
      <c r="J158" s="532"/>
      <c r="K158" s="538">
        <v>1.2500000000000001E-2</v>
      </c>
      <c r="L158" s="532"/>
      <c r="M158" s="538">
        <v>1.2500000000000001E-2</v>
      </c>
      <c r="N158" s="532"/>
      <c r="O158" s="542"/>
    </row>
    <row r="159" spans="1:15" x14ac:dyDescent="0.35">
      <c r="A159" s="597"/>
      <c r="B159" s="561"/>
      <c r="C159" s="536"/>
      <c r="D159" s="531"/>
      <c r="E159" s="537"/>
      <c r="F159" s="537"/>
      <c r="G159" s="531"/>
      <c r="H159" s="531"/>
      <c r="I159" s="531"/>
      <c r="J159" s="537"/>
      <c r="K159" s="531"/>
      <c r="L159" s="537"/>
      <c r="M159" s="531"/>
      <c r="N159" s="537"/>
      <c r="O159" s="528"/>
    </row>
    <row r="160" spans="1:15" x14ac:dyDescent="0.35">
      <c r="A160" s="597"/>
      <c r="B160" s="561"/>
      <c r="C160" s="536"/>
      <c r="D160" s="534"/>
      <c r="E160" s="536"/>
      <c r="F160" s="536"/>
      <c r="G160" s="541"/>
      <c r="H160" s="541"/>
      <c r="I160" s="541"/>
      <c r="J160" s="536"/>
      <c r="K160" s="534"/>
      <c r="L160" s="536"/>
      <c r="M160" s="534"/>
      <c r="N160" s="536"/>
      <c r="O160" s="528"/>
    </row>
    <row r="161" spans="1:15" x14ac:dyDescent="0.35">
      <c r="A161" s="597"/>
      <c r="B161" s="561"/>
      <c r="C161" s="536"/>
      <c r="D161" s="535">
        <v>100000</v>
      </c>
      <c r="E161" s="536"/>
      <c r="F161" s="536"/>
      <c r="G161" s="541"/>
      <c r="H161" s="541"/>
      <c r="I161" s="541"/>
      <c r="J161" s="536"/>
      <c r="K161" s="534"/>
      <c r="L161" s="536"/>
      <c r="M161" s="534"/>
      <c r="N161" s="536"/>
      <c r="O161" s="528"/>
    </row>
    <row r="162" spans="1:15" x14ac:dyDescent="0.35">
      <c r="A162" s="597"/>
      <c r="B162" s="561"/>
      <c r="C162" s="536"/>
      <c r="D162" s="536"/>
      <c r="E162" s="536"/>
      <c r="F162" s="536"/>
      <c r="G162" s="541"/>
      <c r="H162" s="541"/>
      <c r="I162" s="541"/>
      <c r="J162" s="536"/>
      <c r="K162" s="534"/>
      <c r="L162" s="536"/>
      <c r="M162" s="534"/>
      <c r="N162" s="536"/>
      <c r="O162" s="528"/>
    </row>
    <row r="163" spans="1:15" x14ac:dyDescent="0.35">
      <c r="A163" s="597"/>
      <c r="B163" s="561"/>
      <c r="C163" s="536"/>
      <c r="D163" s="536"/>
      <c r="E163" s="536"/>
      <c r="F163" s="536"/>
      <c r="G163" s="557">
        <v>2.1999999999999999E-2</v>
      </c>
      <c r="H163" s="557">
        <v>2.2499999999999999E-2</v>
      </c>
      <c r="I163" s="557">
        <v>2.2499999999999999E-2</v>
      </c>
      <c r="J163" s="536"/>
      <c r="K163" s="539">
        <v>1.4999999999999999E-2</v>
      </c>
      <c r="L163" s="536"/>
      <c r="M163" s="539">
        <v>1.4999999999999999E-2</v>
      </c>
      <c r="N163" s="536"/>
      <c r="O163" s="528"/>
    </row>
    <row r="164" spans="1:15" x14ac:dyDescent="0.35">
      <c r="A164" s="597"/>
      <c r="B164" s="561"/>
      <c r="C164" s="536"/>
      <c r="D164" s="536"/>
      <c r="E164" s="536"/>
      <c r="F164" s="536"/>
      <c r="G164" s="541"/>
      <c r="H164" s="541"/>
      <c r="I164" s="541"/>
      <c r="J164" s="536"/>
      <c r="K164" s="541"/>
      <c r="L164" s="536"/>
      <c r="M164" s="541"/>
      <c r="N164" s="536"/>
      <c r="O164" s="528"/>
    </row>
    <row r="165" spans="1:15" x14ac:dyDescent="0.35">
      <c r="A165" s="598"/>
      <c r="B165" s="562"/>
      <c r="C165" s="537"/>
      <c r="D165" s="537"/>
      <c r="E165" s="537"/>
      <c r="F165" s="537"/>
      <c r="G165" s="540"/>
      <c r="H165" s="540"/>
      <c r="I165" s="540"/>
      <c r="J165" s="537"/>
      <c r="K165" s="540"/>
      <c r="L165" s="537"/>
      <c r="M165" s="540"/>
      <c r="N165" s="537"/>
      <c r="O165" s="529"/>
    </row>
    <row r="166" spans="1:15" ht="14.5" customHeight="1" x14ac:dyDescent="0.35">
      <c r="A166" s="591" t="s">
        <v>879</v>
      </c>
      <c r="B166" s="567"/>
      <c r="C166" s="567"/>
      <c r="D166" s="567"/>
      <c r="E166" s="567"/>
      <c r="F166" s="567"/>
      <c r="G166" s="567"/>
      <c r="H166" s="567"/>
      <c r="I166" s="567"/>
      <c r="J166" s="567"/>
      <c r="K166" s="567"/>
      <c r="L166" s="567"/>
      <c r="M166" s="567"/>
      <c r="N166" s="567"/>
      <c r="O166" s="568"/>
    </row>
    <row r="167" spans="1:15" ht="43.5" customHeight="1" x14ac:dyDescent="0.35">
      <c r="A167" s="592" t="s">
        <v>880</v>
      </c>
      <c r="B167" s="543" t="e">
        <f xml:space="preserve"> Gtee Term</f>
        <v>#NAME?</v>
      </c>
      <c r="C167" s="544" t="s">
        <v>881</v>
      </c>
      <c r="D167" s="545">
        <v>25000</v>
      </c>
      <c r="E167" s="544"/>
      <c r="F167" s="544"/>
      <c r="G167" s="550">
        <v>1.8499999999999999E-2</v>
      </c>
      <c r="H167" s="544"/>
      <c r="I167" s="550">
        <v>1.9E-2</v>
      </c>
      <c r="J167" s="544"/>
      <c r="K167" s="550">
        <v>1.8499999999999999E-2</v>
      </c>
      <c r="L167" s="544"/>
      <c r="M167" s="544"/>
      <c r="N167" s="550">
        <v>2.1499999999999998E-2</v>
      </c>
      <c r="O167" s="553" t="s">
        <v>882</v>
      </c>
    </row>
    <row r="168" spans="1:15" x14ac:dyDescent="0.35">
      <c r="A168" s="595" t="s">
        <v>823</v>
      </c>
      <c r="B168" s="565"/>
      <c r="C168" s="548"/>
      <c r="D168" s="531"/>
      <c r="E168" s="549"/>
      <c r="F168" s="549"/>
      <c r="G168" s="531"/>
      <c r="H168" s="549"/>
      <c r="I168" s="531"/>
      <c r="J168" s="549"/>
      <c r="K168" s="531"/>
      <c r="L168" s="549"/>
      <c r="M168" s="549"/>
      <c r="N168" s="531"/>
      <c r="O168" s="554"/>
    </row>
    <row r="169" spans="1:15" x14ac:dyDescent="0.35">
      <c r="A169" s="595"/>
      <c r="B169" s="565"/>
      <c r="C169" s="548"/>
      <c r="D169" s="546"/>
      <c r="E169" s="548"/>
      <c r="F169" s="548"/>
      <c r="G169" s="546"/>
      <c r="H169" s="548"/>
      <c r="I169" s="546"/>
      <c r="J169" s="548"/>
      <c r="K169" s="546"/>
      <c r="L169" s="548"/>
      <c r="M169" s="548"/>
      <c r="N169" s="546"/>
      <c r="O169" s="554"/>
    </row>
    <row r="170" spans="1:15" x14ac:dyDescent="0.35">
      <c r="A170" s="595"/>
      <c r="B170" s="565"/>
      <c r="C170" s="548"/>
      <c r="D170" s="547">
        <v>100000</v>
      </c>
      <c r="E170" s="548"/>
      <c r="F170" s="548"/>
      <c r="G170" s="546"/>
      <c r="H170" s="548"/>
      <c r="I170" s="546"/>
      <c r="J170" s="548"/>
      <c r="K170" s="546"/>
      <c r="L170" s="548"/>
      <c r="M170" s="548"/>
      <c r="N170" s="546"/>
      <c r="O170" s="554"/>
    </row>
    <row r="171" spans="1:15" x14ac:dyDescent="0.35">
      <c r="A171" s="595"/>
      <c r="B171" s="565"/>
      <c r="C171" s="548"/>
      <c r="D171" s="531"/>
      <c r="E171" s="549"/>
      <c r="F171" s="549"/>
      <c r="G171" s="551">
        <v>2.1499999999999998E-2</v>
      </c>
      <c r="H171" s="549"/>
      <c r="I171" s="551">
        <v>2.1999999999999999E-2</v>
      </c>
      <c r="J171" s="549"/>
      <c r="K171" s="551">
        <v>2.1000000000000001E-2</v>
      </c>
      <c r="L171" s="549"/>
      <c r="M171" s="549"/>
      <c r="N171" s="551">
        <v>2.35E-2</v>
      </c>
      <c r="O171" s="554"/>
    </row>
    <row r="172" spans="1:15" x14ac:dyDescent="0.35">
      <c r="A172" s="595"/>
      <c r="B172" s="565"/>
      <c r="C172" s="548"/>
      <c r="D172" s="546"/>
      <c r="E172" s="548"/>
      <c r="F172" s="548"/>
      <c r="G172" s="531"/>
      <c r="H172" s="548"/>
      <c r="I172" s="531"/>
      <c r="J172" s="548"/>
      <c r="K172" s="531"/>
      <c r="L172" s="548"/>
      <c r="M172" s="548"/>
      <c r="N172" s="531"/>
      <c r="O172" s="554"/>
    </row>
    <row r="173" spans="1:15" x14ac:dyDescent="0.35">
      <c r="A173" s="595"/>
      <c r="B173" s="565"/>
      <c r="C173" s="548"/>
      <c r="D173" s="547">
        <v>250000</v>
      </c>
      <c r="E173" s="548"/>
      <c r="F173" s="548"/>
      <c r="G173" s="546"/>
      <c r="H173" s="548"/>
      <c r="I173" s="546"/>
      <c r="J173" s="548"/>
      <c r="K173" s="546"/>
      <c r="L173" s="548"/>
      <c r="M173" s="548"/>
      <c r="N173" s="546"/>
      <c r="O173" s="554"/>
    </row>
    <row r="174" spans="1:15" x14ac:dyDescent="0.35">
      <c r="A174" s="595"/>
      <c r="B174" s="565"/>
      <c r="C174" s="548"/>
      <c r="D174" s="548"/>
      <c r="E174" s="548"/>
      <c r="F174" s="548"/>
      <c r="G174" s="546"/>
      <c r="H174" s="548"/>
      <c r="I174" s="546"/>
      <c r="J174" s="548"/>
      <c r="K174" s="546"/>
      <c r="L174" s="548"/>
      <c r="M174" s="548"/>
      <c r="N174" s="546"/>
      <c r="O174" s="554"/>
    </row>
    <row r="175" spans="1:15" x14ac:dyDescent="0.35">
      <c r="A175" s="595"/>
      <c r="B175" s="565"/>
      <c r="C175" s="548"/>
      <c r="D175" s="548"/>
      <c r="E175" s="548"/>
      <c r="F175" s="548"/>
      <c r="G175" s="551">
        <v>2.1999999999999999E-2</v>
      </c>
      <c r="H175" s="548"/>
      <c r="I175" s="551">
        <v>2.3E-2</v>
      </c>
      <c r="J175" s="548"/>
      <c r="K175" s="551">
        <v>2.1499999999999998E-2</v>
      </c>
      <c r="L175" s="548"/>
      <c r="M175" s="548"/>
      <c r="N175" s="551">
        <v>2.4E-2</v>
      </c>
      <c r="O175" s="554"/>
    </row>
    <row r="176" spans="1:15" x14ac:dyDescent="0.35">
      <c r="A176" s="596"/>
      <c r="B176" s="566"/>
      <c r="C176" s="549"/>
      <c r="D176" s="549"/>
      <c r="E176" s="549"/>
      <c r="F176" s="549"/>
      <c r="G176" s="552"/>
      <c r="H176" s="549"/>
      <c r="I176" s="552"/>
      <c r="J176" s="549"/>
      <c r="K176" s="552"/>
      <c r="L176" s="549"/>
      <c r="M176" s="549"/>
      <c r="N176" s="552"/>
      <c r="O176" s="555"/>
    </row>
    <row r="177" spans="1:15" ht="14.5" customHeight="1" x14ac:dyDescent="0.35">
      <c r="A177" s="587" t="s">
        <v>883</v>
      </c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64"/>
    </row>
    <row r="178" spans="1:15" ht="14.5" customHeight="1" x14ac:dyDescent="0.35">
      <c r="A178" s="588" t="s">
        <v>884</v>
      </c>
      <c r="B178" s="530" t="e">
        <f xml:space="preserve"> Gtee Term</f>
        <v>#NAME?</v>
      </c>
      <c r="C178" s="532" t="s">
        <v>885</v>
      </c>
      <c r="D178" s="533">
        <v>25000</v>
      </c>
      <c r="E178" s="532"/>
      <c r="F178" s="532"/>
      <c r="G178" s="538">
        <v>1.95E-2</v>
      </c>
      <c r="H178" s="532"/>
      <c r="I178" s="538">
        <v>1.95E-2</v>
      </c>
      <c r="J178" s="532"/>
      <c r="K178" s="538">
        <v>2.0500000000000001E-2</v>
      </c>
      <c r="L178" s="532"/>
      <c r="M178" s="538">
        <v>2.1499999999999998E-2</v>
      </c>
      <c r="N178" s="532"/>
      <c r="O178" s="542" t="s">
        <v>874</v>
      </c>
    </row>
    <row r="179" spans="1:15" x14ac:dyDescent="0.35">
      <c r="A179" s="597"/>
      <c r="B179" s="561"/>
      <c r="C179" s="536"/>
      <c r="D179" s="531"/>
      <c r="E179" s="537"/>
      <c r="F179" s="537"/>
      <c r="G179" s="531"/>
      <c r="H179" s="537"/>
      <c r="I179" s="531"/>
      <c r="J179" s="537"/>
      <c r="K179" s="531"/>
      <c r="L179" s="537"/>
      <c r="M179" s="531"/>
      <c r="N179" s="537"/>
      <c r="O179" s="528"/>
    </row>
    <row r="180" spans="1:15" x14ac:dyDescent="0.35">
      <c r="A180" s="597"/>
      <c r="B180" s="561"/>
      <c r="C180" s="536"/>
      <c r="D180" s="534"/>
      <c r="E180" s="536"/>
      <c r="F180" s="536"/>
      <c r="G180" s="534"/>
      <c r="H180" s="536"/>
      <c r="I180" s="534"/>
      <c r="J180" s="536"/>
      <c r="K180" s="534"/>
      <c r="L180" s="536"/>
      <c r="M180" s="534"/>
      <c r="N180" s="536"/>
      <c r="O180" s="528"/>
    </row>
    <row r="181" spans="1:15" x14ac:dyDescent="0.35">
      <c r="A181" s="597"/>
      <c r="B181" s="561"/>
      <c r="C181" s="536"/>
      <c r="D181" s="535">
        <v>100000</v>
      </c>
      <c r="E181" s="536"/>
      <c r="F181" s="536"/>
      <c r="G181" s="534"/>
      <c r="H181" s="536"/>
      <c r="I181" s="534"/>
      <c r="J181" s="536"/>
      <c r="K181" s="534"/>
      <c r="L181" s="536"/>
      <c r="M181" s="534"/>
      <c r="N181" s="536"/>
      <c r="O181" s="528"/>
    </row>
    <row r="182" spans="1:15" x14ac:dyDescent="0.35">
      <c r="A182" s="597"/>
      <c r="B182" s="561"/>
      <c r="C182" s="536"/>
      <c r="D182" s="536"/>
      <c r="E182" s="536"/>
      <c r="F182" s="536"/>
      <c r="G182" s="539">
        <v>2.1000000000000001E-2</v>
      </c>
      <c r="H182" s="536"/>
      <c r="I182" s="539">
        <v>2.1000000000000001E-2</v>
      </c>
      <c r="J182" s="536"/>
      <c r="K182" s="539">
        <v>2.1999999999999999E-2</v>
      </c>
      <c r="L182" s="536"/>
      <c r="M182" s="539">
        <v>2.3E-2</v>
      </c>
      <c r="N182" s="536"/>
      <c r="O182" s="528"/>
    </row>
    <row r="183" spans="1:15" x14ac:dyDescent="0.35">
      <c r="A183" s="598"/>
      <c r="B183" s="562"/>
      <c r="C183" s="537"/>
      <c r="D183" s="537"/>
      <c r="E183" s="537"/>
      <c r="F183" s="537"/>
      <c r="G183" s="540"/>
      <c r="H183" s="537"/>
      <c r="I183" s="540"/>
      <c r="J183" s="537"/>
      <c r="K183" s="540"/>
      <c r="L183" s="537"/>
      <c r="M183" s="540"/>
      <c r="N183" s="537"/>
      <c r="O183" s="529"/>
    </row>
    <row r="184" spans="1:15" ht="43.5" customHeight="1" x14ac:dyDescent="0.35">
      <c r="A184" s="588" t="s">
        <v>154</v>
      </c>
      <c r="B184" s="530" t="e">
        <f xml:space="preserve"> Gtee Term</f>
        <v>#NAME?</v>
      </c>
      <c r="C184" s="532" t="s">
        <v>885</v>
      </c>
      <c r="D184" s="533">
        <v>25000</v>
      </c>
      <c r="E184" s="532"/>
      <c r="F184" s="532"/>
      <c r="G184" s="538">
        <v>2.0500000000000001E-2</v>
      </c>
      <c r="H184" s="532"/>
      <c r="I184" s="538">
        <v>2.0500000000000001E-2</v>
      </c>
      <c r="J184" s="532"/>
      <c r="K184" s="538">
        <v>2.1499999999999998E-2</v>
      </c>
      <c r="L184" s="532"/>
      <c r="M184" s="538">
        <v>2.2499999999999999E-2</v>
      </c>
      <c r="N184" s="532"/>
      <c r="O184" s="542" t="s">
        <v>886</v>
      </c>
    </row>
    <row r="185" spans="1:15" x14ac:dyDescent="0.35">
      <c r="A185" s="589" t="s">
        <v>823</v>
      </c>
      <c r="B185" s="561"/>
      <c r="C185" s="536"/>
      <c r="D185" s="531"/>
      <c r="E185" s="537"/>
      <c r="F185" s="537"/>
      <c r="G185" s="531"/>
      <c r="H185" s="537"/>
      <c r="I185" s="531"/>
      <c r="J185" s="537"/>
      <c r="K185" s="531"/>
      <c r="L185" s="537"/>
      <c r="M185" s="531"/>
      <c r="N185" s="537"/>
      <c r="O185" s="528"/>
    </row>
    <row r="186" spans="1:15" x14ac:dyDescent="0.35">
      <c r="A186" s="589"/>
      <c r="B186" s="561"/>
      <c r="C186" s="536"/>
      <c r="D186" s="534"/>
      <c r="E186" s="536"/>
      <c r="F186" s="536"/>
      <c r="G186" s="534"/>
      <c r="H186" s="536"/>
      <c r="I186" s="534"/>
      <c r="J186" s="536"/>
      <c r="K186" s="534"/>
      <c r="L186" s="536"/>
      <c r="M186" s="534"/>
      <c r="N186" s="536"/>
      <c r="O186" s="528"/>
    </row>
    <row r="187" spans="1:15" x14ac:dyDescent="0.35">
      <c r="A187" s="589"/>
      <c r="B187" s="561"/>
      <c r="C187" s="536"/>
      <c r="D187" s="535">
        <v>100000</v>
      </c>
      <c r="E187" s="536"/>
      <c r="F187" s="536"/>
      <c r="G187" s="534"/>
      <c r="H187" s="536"/>
      <c r="I187" s="534"/>
      <c r="J187" s="536"/>
      <c r="K187" s="534"/>
      <c r="L187" s="536"/>
      <c r="M187" s="534"/>
      <c r="N187" s="536"/>
      <c r="O187" s="528"/>
    </row>
    <row r="188" spans="1:15" x14ac:dyDescent="0.35">
      <c r="A188" s="589"/>
      <c r="B188" s="561"/>
      <c r="C188" s="536"/>
      <c r="D188" s="536"/>
      <c r="E188" s="536"/>
      <c r="F188" s="536"/>
      <c r="G188" s="539">
        <v>2.1999999999999999E-2</v>
      </c>
      <c r="H188" s="536"/>
      <c r="I188" s="539">
        <v>2.1999999999999999E-2</v>
      </c>
      <c r="J188" s="536"/>
      <c r="K188" s="539">
        <v>2.3E-2</v>
      </c>
      <c r="L188" s="536"/>
      <c r="M188" s="539">
        <v>2.4E-2</v>
      </c>
      <c r="N188" s="536"/>
      <c r="O188" s="528"/>
    </row>
    <row r="189" spans="1:15" x14ac:dyDescent="0.35">
      <c r="A189" s="590"/>
      <c r="B189" s="562"/>
      <c r="C189" s="537"/>
      <c r="D189" s="537"/>
      <c r="E189" s="537"/>
      <c r="F189" s="537"/>
      <c r="G189" s="540"/>
      <c r="H189" s="537"/>
      <c r="I189" s="540"/>
      <c r="J189" s="537"/>
      <c r="K189" s="540"/>
      <c r="L189" s="537"/>
      <c r="M189" s="540"/>
      <c r="N189" s="537"/>
      <c r="O189" s="529"/>
    </row>
    <row r="190" spans="1:15" ht="43.5" customHeight="1" x14ac:dyDescent="0.35">
      <c r="A190" s="588" t="s">
        <v>887</v>
      </c>
      <c r="B190" s="530" t="s">
        <v>853</v>
      </c>
      <c r="C190" s="532" t="s">
        <v>888</v>
      </c>
      <c r="D190" s="533">
        <v>10000</v>
      </c>
      <c r="E190" s="538">
        <v>2.5499999999999998E-2</v>
      </c>
      <c r="F190" s="532"/>
      <c r="G190" s="538">
        <v>1.7999999999999999E-2</v>
      </c>
      <c r="H190" s="532"/>
      <c r="I190" s="538">
        <v>1.7999999999999999E-2</v>
      </c>
      <c r="J190" s="532"/>
      <c r="K190" s="538">
        <v>1.7999999999999999E-2</v>
      </c>
      <c r="L190" s="532"/>
      <c r="M190" s="532"/>
      <c r="N190" s="532"/>
      <c r="O190" s="542" t="s">
        <v>894</v>
      </c>
    </row>
    <row r="191" spans="1:15" x14ac:dyDescent="0.35">
      <c r="A191" s="589" t="s">
        <v>831</v>
      </c>
      <c r="B191" s="561"/>
      <c r="C191" s="536"/>
      <c r="D191" s="534"/>
      <c r="E191" s="536" t="s">
        <v>889</v>
      </c>
      <c r="F191" s="536"/>
      <c r="G191" s="534"/>
      <c r="H191" s="536"/>
      <c r="I191" s="534"/>
      <c r="J191" s="536"/>
      <c r="K191" s="534"/>
      <c r="L191" s="536"/>
      <c r="M191" s="536"/>
      <c r="N191" s="536"/>
      <c r="O191" s="528"/>
    </row>
    <row r="192" spans="1:15" x14ac:dyDescent="0.35">
      <c r="A192" s="589"/>
      <c r="B192" s="561"/>
      <c r="C192" s="536"/>
      <c r="D192" s="534"/>
      <c r="E192" s="536" t="s">
        <v>890</v>
      </c>
      <c r="F192" s="536"/>
      <c r="G192" s="534"/>
      <c r="H192" s="536"/>
      <c r="I192" s="534"/>
      <c r="J192" s="536"/>
      <c r="K192" s="534"/>
      <c r="L192" s="536"/>
      <c r="M192" s="536"/>
      <c r="N192" s="536"/>
      <c r="O192" s="528"/>
    </row>
    <row r="193" spans="1:15" x14ac:dyDescent="0.35">
      <c r="A193" s="589"/>
      <c r="B193" s="561"/>
      <c r="C193" s="536"/>
      <c r="D193" s="534"/>
      <c r="E193" s="536" t="s">
        <v>891</v>
      </c>
      <c r="F193" s="536"/>
      <c r="G193" s="534"/>
      <c r="H193" s="536"/>
      <c r="I193" s="534"/>
      <c r="J193" s="536"/>
      <c r="K193" s="534"/>
      <c r="L193" s="536"/>
      <c r="M193" s="536"/>
      <c r="N193" s="536"/>
      <c r="O193" s="528"/>
    </row>
    <row r="194" spans="1:15" x14ac:dyDescent="0.35">
      <c r="A194" s="589"/>
      <c r="B194" s="561"/>
      <c r="C194" s="536"/>
      <c r="D194" s="534"/>
      <c r="E194" s="534"/>
      <c r="F194" s="536"/>
      <c r="G194" s="534"/>
      <c r="H194" s="536"/>
      <c r="I194" s="534"/>
      <c r="J194" s="536"/>
      <c r="K194" s="534"/>
      <c r="L194" s="536"/>
      <c r="M194" s="536"/>
      <c r="N194" s="536"/>
      <c r="O194" s="528"/>
    </row>
    <row r="195" spans="1:15" x14ac:dyDescent="0.35">
      <c r="A195" s="589"/>
      <c r="B195" s="561"/>
      <c r="C195" s="536"/>
      <c r="D195" s="531"/>
      <c r="E195" s="531"/>
      <c r="F195" s="537"/>
      <c r="G195" s="531"/>
      <c r="H195" s="537"/>
      <c r="I195" s="531"/>
      <c r="J195" s="537"/>
      <c r="K195" s="531"/>
      <c r="L195" s="537"/>
      <c r="M195" s="537"/>
      <c r="N195" s="537"/>
      <c r="O195" s="528"/>
    </row>
    <row r="196" spans="1:15" x14ac:dyDescent="0.35">
      <c r="A196" s="589"/>
      <c r="B196" s="561"/>
      <c r="C196" s="536"/>
      <c r="D196" s="534"/>
      <c r="E196" s="534"/>
      <c r="F196" s="536"/>
      <c r="G196" s="534"/>
      <c r="H196" s="536"/>
      <c r="I196" s="534"/>
      <c r="J196" s="536"/>
      <c r="K196" s="534"/>
      <c r="L196" s="536"/>
      <c r="M196" s="536"/>
      <c r="N196" s="536"/>
      <c r="O196" s="528"/>
    </row>
    <row r="197" spans="1:15" x14ac:dyDescent="0.35">
      <c r="A197" s="589"/>
      <c r="B197" s="561"/>
      <c r="C197" s="536"/>
      <c r="D197" s="535">
        <v>35000</v>
      </c>
      <c r="E197" s="534"/>
      <c r="F197" s="536"/>
      <c r="G197" s="534"/>
      <c r="H197" s="536"/>
      <c r="I197" s="534"/>
      <c r="J197" s="536"/>
      <c r="K197" s="534"/>
      <c r="L197" s="536"/>
      <c r="M197" s="536"/>
      <c r="N197" s="536"/>
      <c r="O197" s="528"/>
    </row>
    <row r="198" spans="1:15" x14ac:dyDescent="0.35">
      <c r="A198" s="589"/>
      <c r="B198" s="561"/>
      <c r="C198" s="536"/>
      <c r="D198" s="534"/>
      <c r="E198" s="539">
        <v>2.75E-2</v>
      </c>
      <c r="F198" s="536"/>
      <c r="G198" s="539">
        <v>0.02</v>
      </c>
      <c r="H198" s="536"/>
      <c r="I198" s="539">
        <v>0.02</v>
      </c>
      <c r="J198" s="536"/>
      <c r="K198" s="539">
        <v>0.02</v>
      </c>
      <c r="L198" s="536"/>
      <c r="M198" s="536"/>
      <c r="N198" s="536"/>
      <c r="O198" s="528"/>
    </row>
    <row r="199" spans="1:15" x14ac:dyDescent="0.35">
      <c r="A199" s="589"/>
      <c r="B199" s="561"/>
      <c r="C199" s="536"/>
      <c r="D199" s="534"/>
      <c r="E199" s="536" t="s">
        <v>889</v>
      </c>
      <c r="F199" s="536"/>
      <c r="G199" s="534"/>
      <c r="H199" s="536"/>
      <c r="I199" s="534"/>
      <c r="J199" s="536"/>
      <c r="K199" s="534"/>
      <c r="L199" s="536"/>
      <c r="M199" s="536"/>
      <c r="N199" s="536"/>
      <c r="O199" s="528"/>
    </row>
    <row r="200" spans="1:15" x14ac:dyDescent="0.35">
      <c r="A200" s="589"/>
      <c r="B200" s="561"/>
      <c r="C200" s="536"/>
      <c r="D200" s="534"/>
      <c r="E200" s="536" t="s">
        <v>890</v>
      </c>
      <c r="F200" s="536"/>
      <c r="G200" s="534"/>
      <c r="H200" s="536"/>
      <c r="I200" s="534"/>
      <c r="J200" s="536"/>
      <c r="K200" s="534"/>
      <c r="L200" s="536"/>
      <c r="M200" s="536"/>
      <c r="N200" s="536"/>
      <c r="O200" s="528"/>
    </row>
    <row r="201" spans="1:15" x14ac:dyDescent="0.35">
      <c r="A201" s="589"/>
      <c r="B201" s="561"/>
      <c r="C201" s="536"/>
      <c r="D201" s="534"/>
      <c r="E201" s="536" t="s">
        <v>892</v>
      </c>
      <c r="F201" s="536"/>
      <c r="G201" s="534"/>
      <c r="H201" s="536"/>
      <c r="I201" s="534"/>
      <c r="J201" s="536"/>
      <c r="K201" s="534"/>
      <c r="L201" s="536"/>
      <c r="M201" s="536"/>
      <c r="N201" s="536"/>
      <c r="O201" s="528"/>
    </row>
    <row r="202" spans="1:15" x14ac:dyDescent="0.35">
      <c r="A202" s="589"/>
      <c r="B202" s="561"/>
      <c r="C202" s="536"/>
      <c r="D202" s="531"/>
      <c r="E202" s="534"/>
      <c r="F202" s="537"/>
      <c r="G202" s="534"/>
      <c r="H202" s="537"/>
      <c r="I202" s="534"/>
      <c r="J202" s="537"/>
      <c r="K202" s="534"/>
      <c r="L202" s="537"/>
      <c r="M202" s="537"/>
      <c r="N202" s="537"/>
      <c r="O202" s="528"/>
    </row>
    <row r="203" spans="1:15" x14ac:dyDescent="0.35">
      <c r="A203" s="589"/>
      <c r="B203" s="561"/>
      <c r="C203" s="536"/>
      <c r="D203" s="534"/>
      <c r="E203" s="531"/>
      <c r="F203" s="536"/>
      <c r="G203" s="531"/>
      <c r="H203" s="536"/>
      <c r="I203" s="531"/>
      <c r="J203" s="536"/>
      <c r="K203" s="531"/>
      <c r="L203" s="536"/>
      <c r="M203" s="536"/>
      <c r="N203" s="536"/>
      <c r="O203" s="528"/>
    </row>
    <row r="204" spans="1:15" x14ac:dyDescent="0.35">
      <c r="A204" s="589"/>
      <c r="B204" s="561"/>
      <c r="C204" s="536"/>
      <c r="D204" s="535">
        <v>100000</v>
      </c>
      <c r="E204" s="534"/>
      <c r="F204" s="536"/>
      <c r="G204" s="534"/>
      <c r="H204" s="536"/>
      <c r="I204" s="534"/>
      <c r="J204" s="536"/>
      <c r="K204" s="534"/>
      <c r="L204" s="536"/>
      <c r="M204" s="536"/>
      <c r="N204" s="536"/>
      <c r="O204" s="528"/>
    </row>
    <row r="205" spans="1:15" x14ac:dyDescent="0.35">
      <c r="A205" s="589"/>
      <c r="B205" s="561"/>
      <c r="C205" s="536"/>
      <c r="D205" s="536"/>
      <c r="E205" s="534"/>
      <c r="F205" s="536"/>
      <c r="G205" s="534"/>
      <c r="H205" s="536"/>
      <c r="I205" s="534"/>
      <c r="J205" s="536"/>
      <c r="K205" s="534"/>
      <c r="L205" s="536"/>
      <c r="M205" s="536"/>
      <c r="N205" s="536"/>
      <c r="O205" s="528"/>
    </row>
    <row r="206" spans="1:15" x14ac:dyDescent="0.35">
      <c r="A206" s="589"/>
      <c r="B206" s="561"/>
      <c r="C206" s="536"/>
      <c r="D206" s="536"/>
      <c r="E206" s="539">
        <v>2.8500000000000001E-2</v>
      </c>
      <c r="F206" s="536"/>
      <c r="G206" s="539">
        <v>2.1000000000000001E-2</v>
      </c>
      <c r="H206" s="536"/>
      <c r="I206" s="539">
        <v>2.1000000000000001E-2</v>
      </c>
      <c r="J206" s="536"/>
      <c r="K206" s="539">
        <v>2.1000000000000001E-2</v>
      </c>
      <c r="L206" s="536"/>
      <c r="M206" s="536"/>
      <c r="N206" s="536"/>
      <c r="O206" s="528"/>
    </row>
    <row r="207" spans="1:15" x14ac:dyDescent="0.35">
      <c r="A207" s="589"/>
      <c r="B207" s="561"/>
      <c r="C207" s="536"/>
      <c r="D207" s="536"/>
      <c r="E207" s="536" t="s">
        <v>889</v>
      </c>
      <c r="F207" s="536"/>
      <c r="G207" s="541"/>
      <c r="H207" s="536"/>
      <c r="I207" s="541"/>
      <c r="J207" s="536"/>
      <c r="K207" s="541"/>
      <c r="L207" s="536"/>
      <c r="M207" s="536"/>
      <c r="N207" s="536"/>
      <c r="O207" s="528"/>
    </row>
    <row r="208" spans="1:15" x14ac:dyDescent="0.35">
      <c r="A208" s="589"/>
      <c r="B208" s="561"/>
      <c r="C208" s="536"/>
      <c r="D208" s="536"/>
      <c r="E208" s="536" t="s">
        <v>890</v>
      </c>
      <c r="F208" s="536"/>
      <c r="G208" s="541"/>
      <c r="H208" s="536"/>
      <c r="I208" s="541"/>
      <c r="J208" s="536"/>
      <c r="K208" s="541"/>
      <c r="L208" s="536"/>
      <c r="M208" s="536"/>
      <c r="N208" s="536"/>
      <c r="O208" s="528"/>
    </row>
    <row r="209" spans="1:15" x14ac:dyDescent="0.35">
      <c r="A209" s="589"/>
      <c r="B209" s="561"/>
      <c r="C209" s="536"/>
      <c r="D209" s="536"/>
      <c r="E209" s="536" t="s">
        <v>893</v>
      </c>
      <c r="F209" s="536"/>
      <c r="G209" s="541"/>
      <c r="H209" s="536"/>
      <c r="I209" s="541"/>
      <c r="J209" s="536"/>
      <c r="K209" s="541"/>
      <c r="L209" s="536"/>
      <c r="M209" s="536"/>
      <c r="N209" s="536"/>
      <c r="O209" s="528"/>
    </row>
    <row r="210" spans="1:15" x14ac:dyDescent="0.35">
      <c r="A210" s="590"/>
      <c r="B210" s="562"/>
      <c r="C210" s="537"/>
      <c r="D210" s="537"/>
      <c r="E210" s="540"/>
      <c r="F210" s="537"/>
      <c r="G210" s="540"/>
      <c r="H210" s="537"/>
      <c r="I210" s="540"/>
      <c r="J210" s="537"/>
      <c r="K210" s="540"/>
      <c r="L210" s="537"/>
      <c r="M210" s="537"/>
      <c r="N210" s="537"/>
      <c r="O210" s="529"/>
    </row>
    <row r="211" spans="1:15" ht="14.5" customHeight="1" x14ac:dyDescent="0.35">
      <c r="A211" s="591" t="s">
        <v>895</v>
      </c>
      <c r="B211" s="567"/>
      <c r="C211" s="567"/>
      <c r="D211" s="567"/>
      <c r="E211" s="567"/>
      <c r="F211" s="567"/>
      <c r="G211" s="567"/>
      <c r="H211" s="567"/>
      <c r="I211" s="567"/>
      <c r="J211" s="567"/>
      <c r="K211" s="567"/>
      <c r="L211" s="567"/>
      <c r="M211" s="567"/>
      <c r="N211" s="567"/>
      <c r="O211" s="568"/>
    </row>
    <row r="212" spans="1:15" ht="25" x14ac:dyDescent="0.35">
      <c r="A212" s="592" t="s">
        <v>896</v>
      </c>
      <c r="B212" s="543" t="s">
        <v>897</v>
      </c>
      <c r="C212" s="544" t="s">
        <v>898</v>
      </c>
      <c r="D212" s="545">
        <v>20000</v>
      </c>
      <c r="E212" s="544"/>
      <c r="F212" s="544"/>
      <c r="G212" s="544"/>
      <c r="H212" s="550">
        <v>2.1999999999999999E-2</v>
      </c>
      <c r="I212" s="544"/>
      <c r="J212" s="544"/>
      <c r="K212" s="544"/>
      <c r="L212" s="544"/>
      <c r="M212" s="544"/>
      <c r="N212" s="544"/>
      <c r="O212" s="553" t="s">
        <v>901</v>
      </c>
    </row>
    <row r="213" spans="1:15" x14ac:dyDescent="0.35">
      <c r="A213" s="595" t="s">
        <v>823</v>
      </c>
      <c r="B213" s="565"/>
      <c r="C213" s="548"/>
      <c r="D213" s="547"/>
      <c r="E213" s="548"/>
      <c r="F213" s="548"/>
      <c r="G213" s="548"/>
      <c r="H213" s="548" t="s">
        <v>889</v>
      </c>
      <c r="I213" s="548"/>
      <c r="J213" s="548"/>
      <c r="K213" s="548"/>
      <c r="L213" s="548"/>
      <c r="M213" s="548"/>
      <c r="N213" s="548"/>
      <c r="O213" s="554"/>
    </row>
    <row r="214" spans="1:15" x14ac:dyDescent="0.35">
      <c r="A214" s="595"/>
      <c r="B214" s="565"/>
      <c r="C214" s="548"/>
      <c r="D214" s="547"/>
      <c r="E214" s="548"/>
      <c r="F214" s="548"/>
      <c r="G214" s="548"/>
      <c r="H214" s="548" t="s">
        <v>890</v>
      </c>
      <c r="I214" s="548"/>
      <c r="J214" s="548"/>
      <c r="K214" s="548"/>
      <c r="L214" s="548"/>
      <c r="M214" s="548"/>
      <c r="N214" s="548"/>
      <c r="O214" s="554"/>
    </row>
    <row r="215" spans="1:15" x14ac:dyDescent="0.35">
      <c r="A215" s="595"/>
      <c r="B215" s="565"/>
      <c r="C215" s="548"/>
      <c r="D215" s="547"/>
      <c r="E215" s="548"/>
      <c r="F215" s="548"/>
      <c r="G215" s="548"/>
      <c r="H215" s="548" t="s">
        <v>899</v>
      </c>
      <c r="I215" s="548"/>
      <c r="J215" s="548"/>
      <c r="K215" s="548"/>
      <c r="L215" s="548"/>
      <c r="M215" s="548"/>
      <c r="N215" s="548"/>
      <c r="O215" s="554"/>
    </row>
    <row r="216" spans="1:15" x14ac:dyDescent="0.35">
      <c r="A216" s="595"/>
      <c r="B216" s="565"/>
      <c r="C216" s="548"/>
      <c r="D216" s="547"/>
      <c r="E216" s="548"/>
      <c r="F216" s="548"/>
      <c r="G216" s="548"/>
      <c r="H216" s="548" t="s">
        <v>900</v>
      </c>
      <c r="I216" s="548"/>
      <c r="J216" s="548"/>
      <c r="K216" s="548"/>
      <c r="L216" s="548"/>
      <c r="M216" s="548"/>
      <c r="N216" s="548"/>
      <c r="O216" s="554"/>
    </row>
    <row r="217" spans="1:15" x14ac:dyDescent="0.35">
      <c r="A217" s="595"/>
      <c r="B217" s="565"/>
      <c r="C217" s="548"/>
      <c r="D217" s="547"/>
      <c r="E217" s="548"/>
      <c r="F217" s="548"/>
      <c r="G217" s="548"/>
      <c r="H217" s="558"/>
      <c r="I217" s="548"/>
      <c r="J217" s="548"/>
      <c r="K217" s="548"/>
      <c r="L217" s="548"/>
      <c r="M217" s="548"/>
      <c r="N217" s="548"/>
      <c r="O217" s="554"/>
    </row>
    <row r="218" spans="1:15" x14ac:dyDescent="0.35">
      <c r="A218" s="596"/>
      <c r="B218" s="566"/>
      <c r="C218" s="549"/>
      <c r="D218" s="570"/>
      <c r="E218" s="549"/>
      <c r="F218" s="549"/>
      <c r="G218" s="549"/>
      <c r="H218" s="552"/>
      <c r="I218" s="549"/>
      <c r="J218" s="549"/>
      <c r="K218" s="549"/>
      <c r="L218" s="549"/>
      <c r="M218" s="549"/>
      <c r="N218" s="549"/>
      <c r="O218" s="555"/>
    </row>
    <row r="219" spans="1:15" ht="25" x14ac:dyDescent="0.35">
      <c r="A219" s="592" t="s">
        <v>896</v>
      </c>
      <c r="B219" s="543" t="s">
        <v>841</v>
      </c>
      <c r="C219" s="544" t="s">
        <v>898</v>
      </c>
      <c r="D219" s="545">
        <v>20000</v>
      </c>
      <c r="E219" s="544"/>
      <c r="F219" s="544"/>
      <c r="G219" s="544"/>
      <c r="H219" s="544"/>
      <c r="I219" s="550">
        <v>2.1999999999999999E-2</v>
      </c>
      <c r="J219" s="544"/>
      <c r="K219" s="544"/>
      <c r="L219" s="544"/>
      <c r="M219" s="544"/>
      <c r="N219" s="544"/>
      <c r="O219" s="553" t="s">
        <v>901</v>
      </c>
    </row>
    <row r="220" spans="1:15" x14ac:dyDescent="0.35">
      <c r="A220" s="595" t="s">
        <v>823</v>
      </c>
      <c r="B220" s="565"/>
      <c r="C220" s="548"/>
      <c r="D220" s="547"/>
      <c r="E220" s="548"/>
      <c r="F220" s="548"/>
      <c r="G220" s="548"/>
      <c r="H220" s="548"/>
      <c r="I220" s="548" t="s">
        <v>889</v>
      </c>
      <c r="J220" s="548"/>
      <c r="K220" s="548"/>
      <c r="L220" s="548"/>
      <c r="M220" s="548"/>
      <c r="N220" s="548"/>
      <c r="O220" s="554"/>
    </row>
    <row r="221" spans="1:15" x14ac:dyDescent="0.35">
      <c r="A221" s="595"/>
      <c r="B221" s="565"/>
      <c r="C221" s="548"/>
      <c r="D221" s="547"/>
      <c r="E221" s="548"/>
      <c r="F221" s="548"/>
      <c r="G221" s="548"/>
      <c r="H221" s="548"/>
      <c r="I221" s="548" t="s">
        <v>890</v>
      </c>
      <c r="J221" s="548"/>
      <c r="K221" s="548"/>
      <c r="L221" s="548"/>
      <c r="M221" s="548"/>
      <c r="N221" s="548"/>
      <c r="O221" s="554"/>
    </row>
    <row r="222" spans="1:15" x14ac:dyDescent="0.35">
      <c r="A222" s="595"/>
      <c r="B222" s="565"/>
      <c r="C222" s="548"/>
      <c r="D222" s="547"/>
      <c r="E222" s="548"/>
      <c r="F222" s="548"/>
      <c r="G222" s="548"/>
      <c r="H222" s="548"/>
      <c r="I222" s="548" t="s">
        <v>902</v>
      </c>
      <c r="J222" s="548"/>
      <c r="K222" s="548"/>
      <c r="L222" s="548"/>
      <c r="M222" s="548"/>
      <c r="N222" s="548"/>
      <c r="O222" s="554"/>
    </row>
    <row r="223" spans="1:15" x14ac:dyDescent="0.35">
      <c r="A223" s="595"/>
      <c r="B223" s="565"/>
      <c r="C223" s="548"/>
      <c r="D223" s="547"/>
      <c r="E223" s="548"/>
      <c r="F223" s="548"/>
      <c r="G223" s="548"/>
      <c r="H223" s="548"/>
      <c r="I223" s="548" t="s">
        <v>903</v>
      </c>
      <c r="J223" s="548"/>
      <c r="K223" s="548"/>
      <c r="L223" s="548"/>
      <c r="M223" s="548"/>
      <c r="N223" s="548"/>
      <c r="O223" s="554"/>
    </row>
    <row r="224" spans="1:15" x14ac:dyDescent="0.35">
      <c r="A224" s="595"/>
      <c r="B224" s="565"/>
      <c r="C224" s="548"/>
      <c r="D224" s="547"/>
      <c r="E224" s="548"/>
      <c r="F224" s="548"/>
      <c r="G224" s="548"/>
      <c r="H224" s="548"/>
      <c r="I224" s="558"/>
      <c r="J224" s="548"/>
      <c r="K224" s="548"/>
      <c r="L224" s="548"/>
      <c r="M224" s="548"/>
      <c r="N224" s="548"/>
      <c r="O224" s="554"/>
    </row>
    <row r="225" spans="1:15" x14ac:dyDescent="0.35">
      <c r="A225" s="596"/>
      <c r="B225" s="566"/>
      <c r="C225" s="549"/>
      <c r="D225" s="570"/>
      <c r="E225" s="549"/>
      <c r="F225" s="549"/>
      <c r="G225" s="549"/>
      <c r="H225" s="549"/>
      <c r="I225" s="552"/>
      <c r="J225" s="549"/>
      <c r="K225" s="549"/>
      <c r="L225" s="549"/>
      <c r="M225" s="549"/>
      <c r="N225" s="549"/>
      <c r="O225" s="555"/>
    </row>
    <row r="226" spans="1:15" ht="25" x14ac:dyDescent="0.35">
      <c r="A226" s="592" t="s">
        <v>896</v>
      </c>
      <c r="B226" s="543" t="s">
        <v>853</v>
      </c>
      <c r="C226" s="544" t="s">
        <v>898</v>
      </c>
      <c r="D226" s="545">
        <v>20000</v>
      </c>
      <c r="E226" s="544"/>
      <c r="F226" s="544"/>
      <c r="G226" s="544"/>
      <c r="H226" s="544"/>
      <c r="I226" s="544"/>
      <c r="J226" s="544"/>
      <c r="K226" s="550">
        <v>2.2499999999999999E-2</v>
      </c>
      <c r="L226" s="544"/>
      <c r="M226" s="544"/>
      <c r="N226" s="544"/>
      <c r="O226" s="553" t="s">
        <v>901</v>
      </c>
    </row>
    <row r="227" spans="1:15" x14ac:dyDescent="0.35">
      <c r="A227" s="595" t="s">
        <v>823</v>
      </c>
      <c r="B227" s="565"/>
      <c r="C227" s="548"/>
      <c r="D227" s="547"/>
      <c r="E227" s="548"/>
      <c r="F227" s="548"/>
      <c r="G227" s="548"/>
      <c r="H227" s="548"/>
      <c r="I227" s="548"/>
      <c r="J227" s="548"/>
      <c r="K227" s="548" t="s">
        <v>889</v>
      </c>
      <c r="L227" s="548"/>
      <c r="M227" s="548"/>
      <c r="N227" s="548"/>
      <c r="O227" s="554"/>
    </row>
    <row r="228" spans="1:15" x14ac:dyDescent="0.35">
      <c r="A228" s="595"/>
      <c r="B228" s="565"/>
      <c r="C228" s="548"/>
      <c r="D228" s="547"/>
      <c r="E228" s="548"/>
      <c r="F228" s="548"/>
      <c r="G228" s="548"/>
      <c r="H228" s="548"/>
      <c r="I228" s="548"/>
      <c r="J228" s="548"/>
      <c r="K228" s="548" t="s">
        <v>890</v>
      </c>
      <c r="L228" s="548"/>
      <c r="M228" s="548"/>
      <c r="N228" s="548"/>
      <c r="O228" s="554"/>
    </row>
    <row r="229" spans="1:15" x14ac:dyDescent="0.35">
      <c r="A229" s="595"/>
      <c r="B229" s="565"/>
      <c r="C229" s="548"/>
      <c r="D229" s="547"/>
      <c r="E229" s="548"/>
      <c r="F229" s="548"/>
      <c r="G229" s="548"/>
      <c r="H229" s="548"/>
      <c r="I229" s="548"/>
      <c r="J229" s="548"/>
      <c r="K229" s="548" t="s">
        <v>904</v>
      </c>
      <c r="L229" s="548"/>
      <c r="M229" s="548"/>
      <c r="N229" s="548"/>
      <c r="O229" s="554"/>
    </row>
    <row r="230" spans="1:15" x14ac:dyDescent="0.35">
      <c r="A230" s="595"/>
      <c r="B230" s="565"/>
      <c r="C230" s="548"/>
      <c r="D230" s="547"/>
      <c r="E230" s="548"/>
      <c r="F230" s="548"/>
      <c r="G230" s="548"/>
      <c r="H230" s="548"/>
      <c r="I230" s="548"/>
      <c r="J230" s="548"/>
      <c r="K230" s="548" t="s">
        <v>905</v>
      </c>
      <c r="L230" s="548"/>
      <c r="M230" s="548"/>
      <c r="N230" s="548"/>
      <c r="O230" s="554"/>
    </row>
    <row r="231" spans="1:15" x14ac:dyDescent="0.35">
      <c r="A231" s="595"/>
      <c r="B231" s="565"/>
      <c r="C231" s="548"/>
      <c r="D231" s="547"/>
      <c r="E231" s="548"/>
      <c r="F231" s="548"/>
      <c r="G231" s="548"/>
      <c r="H231" s="548"/>
      <c r="I231" s="548"/>
      <c r="J231" s="548"/>
      <c r="K231" s="558"/>
      <c r="L231" s="548"/>
      <c r="M231" s="548"/>
      <c r="N231" s="548"/>
      <c r="O231" s="554"/>
    </row>
    <row r="232" spans="1:15" x14ac:dyDescent="0.35">
      <c r="A232" s="596"/>
      <c r="B232" s="566"/>
      <c r="C232" s="549"/>
      <c r="D232" s="570"/>
      <c r="E232" s="549"/>
      <c r="F232" s="549"/>
      <c r="G232" s="549"/>
      <c r="H232" s="549"/>
      <c r="I232" s="549"/>
      <c r="J232" s="549"/>
      <c r="K232" s="552"/>
      <c r="L232" s="549"/>
      <c r="M232" s="549"/>
      <c r="N232" s="549"/>
      <c r="O232" s="555"/>
    </row>
    <row r="233" spans="1:15" ht="25" x14ac:dyDescent="0.35">
      <c r="A233" s="592" t="s">
        <v>896</v>
      </c>
      <c r="B233" s="543" t="s">
        <v>824</v>
      </c>
      <c r="C233" s="544" t="s">
        <v>898</v>
      </c>
      <c r="D233" s="545">
        <v>20000</v>
      </c>
      <c r="E233" s="544"/>
      <c r="F233" s="544"/>
      <c r="G233" s="544"/>
      <c r="H233" s="544"/>
      <c r="I233" s="544"/>
      <c r="J233" s="544"/>
      <c r="K233" s="544"/>
      <c r="L233" s="544"/>
      <c r="M233" s="544"/>
      <c r="N233" s="550">
        <v>2.4E-2</v>
      </c>
      <c r="O233" s="553" t="s">
        <v>901</v>
      </c>
    </row>
    <row r="234" spans="1:15" x14ac:dyDescent="0.35">
      <c r="A234" s="595" t="s">
        <v>823</v>
      </c>
      <c r="B234" s="565"/>
      <c r="C234" s="548"/>
      <c r="D234" s="547"/>
      <c r="E234" s="548"/>
      <c r="F234" s="548"/>
      <c r="G234" s="548"/>
      <c r="H234" s="548"/>
      <c r="I234" s="548"/>
      <c r="J234" s="548"/>
      <c r="K234" s="548"/>
      <c r="L234" s="548"/>
      <c r="M234" s="548"/>
      <c r="N234" s="548" t="s">
        <v>889</v>
      </c>
      <c r="O234" s="554"/>
    </row>
    <row r="235" spans="1:15" x14ac:dyDescent="0.35">
      <c r="A235" s="595"/>
      <c r="B235" s="565"/>
      <c r="C235" s="548"/>
      <c r="D235" s="547"/>
      <c r="E235" s="548"/>
      <c r="F235" s="548"/>
      <c r="G235" s="548"/>
      <c r="H235" s="548"/>
      <c r="I235" s="548"/>
      <c r="J235" s="548"/>
      <c r="K235" s="548"/>
      <c r="L235" s="548"/>
      <c r="M235" s="548"/>
      <c r="N235" s="548" t="s">
        <v>890</v>
      </c>
      <c r="O235" s="554"/>
    </row>
    <row r="236" spans="1:15" x14ac:dyDescent="0.35">
      <c r="A236" s="595"/>
      <c r="B236" s="565"/>
      <c r="C236" s="548"/>
      <c r="D236" s="547"/>
      <c r="E236" s="548"/>
      <c r="F236" s="548"/>
      <c r="G236" s="548"/>
      <c r="H236" s="548"/>
      <c r="I236" s="548"/>
      <c r="J236" s="548"/>
      <c r="K236" s="548"/>
      <c r="L236" s="548"/>
      <c r="M236" s="548"/>
      <c r="N236" s="548" t="s">
        <v>906</v>
      </c>
      <c r="O236" s="554"/>
    </row>
    <row r="237" spans="1:15" x14ac:dyDescent="0.35">
      <c r="A237" s="595"/>
      <c r="B237" s="565"/>
      <c r="C237" s="548"/>
      <c r="D237" s="547"/>
      <c r="E237" s="548"/>
      <c r="F237" s="548"/>
      <c r="G237" s="548"/>
      <c r="H237" s="548"/>
      <c r="I237" s="548"/>
      <c r="J237" s="548"/>
      <c r="K237" s="548"/>
      <c r="L237" s="548"/>
      <c r="M237" s="548"/>
      <c r="N237" s="548" t="s">
        <v>907</v>
      </c>
      <c r="O237" s="554"/>
    </row>
    <row r="238" spans="1:15" x14ac:dyDescent="0.35">
      <c r="A238" s="595"/>
      <c r="B238" s="565"/>
      <c r="C238" s="548"/>
      <c r="D238" s="547"/>
      <c r="E238" s="548"/>
      <c r="F238" s="548"/>
      <c r="G238" s="548"/>
      <c r="H238" s="548"/>
      <c r="I238" s="548"/>
      <c r="J238" s="548"/>
      <c r="K238" s="548"/>
      <c r="L238" s="548"/>
      <c r="M238" s="548"/>
      <c r="N238" s="558"/>
      <c r="O238" s="554"/>
    </row>
    <row r="239" spans="1:15" x14ac:dyDescent="0.35">
      <c r="A239" s="596"/>
      <c r="B239" s="566"/>
      <c r="C239" s="549"/>
      <c r="D239" s="570"/>
      <c r="E239" s="549"/>
      <c r="F239" s="549"/>
      <c r="G239" s="549"/>
      <c r="H239" s="549"/>
      <c r="I239" s="549"/>
      <c r="J239" s="549"/>
      <c r="K239" s="549"/>
      <c r="L239" s="549"/>
      <c r="M239" s="549"/>
      <c r="N239" s="552"/>
      <c r="O239" s="555"/>
    </row>
    <row r="240" spans="1:15" ht="25" x14ac:dyDescent="0.35">
      <c r="A240" s="592" t="s">
        <v>908</v>
      </c>
      <c r="B240" s="543" t="e">
        <f xml:space="preserve"> Gtee Term</f>
        <v>#NAME?</v>
      </c>
      <c r="C240" s="544" t="s">
        <v>898</v>
      </c>
      <c r="D240" s="544" t="s">
        <v>909</v>
      </c>
      <c r="E240" s="544"/>
      <c r="F240" s="544"/>
      <c r="G240" s="544"/>
      <c r="H240" s="544"/>
      <c r="I240" s="550">
        <v>1.95E-2</v>
      </c>
      <c r="J240" s="550">
        <v>1.95E-2</v>
      </c>
      <c r="K240" s="550">
        <v>1.95E-2</v>
      </c>
      <c r="L240" s="544"/>
      <c r="M240" s="544"/>
      <c r="N240" s="550">
        <v>2.1000000000000001E-2</v>
      </c>
      <c r="O240" s="553" t="s">
        <v>901</v>
      </c>
    </row>
    <row r="241" spans="1:15" x14ac:dyDescent="0.35">
      <c r="A241" s="595" t="s">
        <v>823</v>
      </c>
      <c r="B241" s="565"/>
      <c r="C241" s="548"/>
      <c r="D241" s="548" t="s">
        <v>910</v>
      </c>
      <c r="E241" s="548"/>
      <c r="F241" s="548"/>
      <c r="G241" s="548"/>
      <c r="H241" s="548"/>
      <c r="I241" s="548" t="s">
        <v>911</v>
      </c>
      <c r="J241" s="548" t="s">
        <v>911</v>
      </c>
      <c r="K241" s="548" t="s">
        <v>911</v>
      </c>
      <c r="L241" s="548"/>
      <c r="M241" s="548"/>
      <c r="N241" s="548" t="s">
        <v>911</v>
      </c>
      <c r="O241" s="554"/>
    </row>
    <row r="242" spans="1:15" x14ac:dyDescent="0.35">
      <c r="A242" s="595"/>
      <c r="B242" s="565"/>
      <c r="C242" s="548"/>
      <c r="D242" s="548"/>
      <c r="E242" s="548"/>
      <c r="F242" s="548"/>
      <c r="G242" s="548"/>
      <c r="H242" s="548"/>
      <c r="I242" s="548" t="s">
        <v>890</v>
      </c>
      <c r="J242" s="548" t="s">
        <v>890</v>
      </c>
      <c r="K242" s="548" t="s">
        <v>890</v>
      </c>
      <c r="L242" s="548"/>
      <c r="M242" s="548"/>
      <c r="N242" s="548" t="s">
        <v>890</v>
      </c>
      <c r="O242" s="554"/>
    </row>
    <row r="243" spans="1:15" x14ac:dyDescent="0.35">
      <c r="A243" s="595"/>
      <c r="B243" s="565"/>
      <c r="C243" s="548"/>
      <c r="D243" s="548"/>
      <c r="E243" s="548"/>
      <c r="F243" s="548"/>
      <c r="G243" s="548"/>
      <c r="H243" s="548"/>
      <c r="I243" s="548" t="s">
        <v>912</v>
      </c>
      <c r="J243" s="548" t="s">
        <v>913</v>
      </c>
      <c r="K243" s="548" t="s">
        <v>915</v>
      </c>
      <c r="L243" s="548"/>
      <c r="M243" s="548"/>
      <c r="N243" s="548" t="s">
        <v>917</v>
      </c>
      <c r="O243" s="554"/>
    </row>
    <row r="244" spans="1:15" x14ac:dyDescent="0.35">
      <c r="A244" s="595"/>
      <c r="B244" s="565"/>
      <c r="C244" s="548"/>
      <c r="D244" s="548"/>
      <c r="E244" s="548"/>
      <c r="F244" s="548"/>
      <c r="G244" s="548"/>
      <c r="H244" s="548"/>
      <c r="I244" s="548" t="s">
        <v>903</v>
      </c>
      <c r="J244" s="548" t="s">
        <v>914</v>
      </c>
      <c r="K244" s="548" t="s">
        <v>916</v>
      </c>
      <c r="L244" s="548"/>
      <c r="M244" s="548"/>
      <c r="N244" s="548" t="s">
        <v>918</v>
      </c>
      <c r="O244" s="554"/>
    </row>
    <row r="245" spans="1:15" x14ac:dyDescent="0.35">
      <c r="A245" s="595"/>
      <c r="B245" s="565"/>
      <c r="C245" s="548"/>
      <c r="D245" s="548"/>
      <c r="E245" s="548"/>
      <c r="F245" s="548"/>
      <c r="G245" s="548"/>
      <c r="H245" s="548"/>
      <c r="I245" s="558"/>
      <c r="J245" s="558"/>
      <c r="K245" s="558"/>
      <c r="L245" s="548"/>
      <c r="M245" s="548"/>
      <c r="N245" s="558"/>
      <c r="O245" s="554"/>
    </row>
    <row r="246" spans="1:15" x14ac:dyDescent="0.35">
      <c r="A246" s="596"/>
      <c r="B246" s="566"/>
      <c r="C246" s="549"/>
      <c r="D246" s="549"/>
      <c r="E246" s="549"/>
      <c r="F246" s="549"/>
      <c r="G246" s="549"/>
      <c r="H246" s="549"/>
      <c r="I246" s="552"/>
      <c r="J246" s="552"/>
      <c r="K246" s="552"/>
      <c r="L246" s="549"/>
      <c r="M246" s="549"/>
      <c r="N246" s="552"/>
      <c r="O246" s="555"/>
    </row>
    <row r="247" spans="1:15" ht="14.5" customHeight="1" x14ac:dyDescent="0.35">
      <c r="A247" s="587" t="s">
        <v>919</v>
      </c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64"/>
    </row>
    <row r="248" spans="1:15" ht="14.5" customHeight="1" x14ac:dyDescent="0.35">
      <c r="A248" s="588" t="s">
        <v>920</v>
      </c>
      <c r="B248" s="530" t="s">
        <v>841</v>
      </c>
      <c r="C248" s="532" t="s">
        <v>878</v>
      </c>
      <c r="D248" s="533">
        <v>10000</v>
      </c>
      <c r="E248" s="538">
        <v>1.9E-2</v>
      </c>
      <c r="F248" s="532"/>
      <c r="G248" s="538">
        <v>1.8499999999999999E-2</v>
      </c>
      <c r="H248" s="532"/>
      <c r="I248" s="538">
        <v>1.95E-2</v>
      </c>
      <c r="J248" s="532"/>
      <c r="K248" s="532"/>
      <c r="L248" s="532"/>
      <c r="M248" s="532"/>
      <c r="N248" s="532"/>
      <c r="O248" s="542" t="s">
        <v>826</v>
      </c>
    </row>
    <row r="249" spans="1:15" x14ac:dyDescent="0.35">
      <c r="A249" s="597"/>
      <c r="B249" s="561"/>
      <c r="C249" s="536"/>
      <c r="D249" s="531"/>
      <c r="E249" s="531"/>
      <c r="F249" s="537"/>
      <c r="G249" s="531"/>
      <c r="H249" s="537"/>
      <c r="I249" s="531"/>
      <c r="J249" s="537"/>
      <c r="K249" s="537"/>
      <c r="L249" s="537"/>
      <c r="M249" s="537"/>
      <c r="N249" s="537"/>
      <c r="O249" s="528"/>
    </row>
    <row r="250" spans="1:15" x14ac:dyDescent="0.35">
      <c r="A250" s="597"/>
      <c r="B250" s="561"/>
      <c r="C250" s="536"/>
      <c r="D250" s="534"/>
      <c r="E250" s="534"/>
      <c r="F250" s="536"/>
      <c r="G250" s="534"/>
      <c r="H250" s="536"/>
      <c r="I250" s="534"/>
      <c r="J250" s="536"/>
      <c r="K250" s="536"/>
      <c r="L250" s="536"/>
      <c r="M250" s="536"/>
      <c r="N250" s="536"/>
      <c r="O250" s="528"/>
    </row>
    <row r="251" spans="1:15" x14ac:dyDescent="0.35">
      <c r="A251" s="597"/>
      <c r="B251" s="561"/>
      <c r="C251" s="536"/>
      <c r="D251" s="535">
        <v>100000</v>
      </c>
      <c r="E251" s="534"/>
      <c r="F251" s="536"/>
      <c r="G251" s="534"/>
      <c r="H251" s="536"/>
      <c r="I251" s="534"/>
      <c r="J251" s="536"/>
      <c r="K251" s="536"/>
      <c r="L251" s="536"/>
      <c r="M251" s="536"/>
      <c r="N251" s="536"/>
      <c r="O251" s="528"/>
    </row>
    <row r="252" spans="1:15" x14ac:dyDescent="0.35">
      <c r="A252" s="597"/>
      <c r="B252" s="561"/>
      <c r="C252" s="536"/>
      <c r="D252" s="536"/>
      <c r="E252" s="534"/>
      <c r="F252" s="536"/>
      <c r="G252" s="534"/>
      <c r="H252" s="536"/>
      <c r="I252" s="534"/>
      <c r="J252" s="536"/>
      <c r="K252" s="536"/>
      <c r="L252" s="536"/>
      <c r="M252" s="536"/>
      <c r="N252" s="536"/>
      <c r="O252" s="528"/>
    </row>
    <row r="253" spans="1:15" x14ac:dyDescent="0.35">
      <c r="A253" s="597"/>
      <c r="B253" s="561"/>
      <c r="C253" s="536"/>
      <c r="D253" s="536"/>
      <c r="E253" s="539">
        <v>2.1999999999999999E-2</v>
      </c>
      <c r="F253" s="536"/>
      <c r="G253" s="539">
        <v>2.1000000000000001E-2</v>
      </c>
      <c r="H253" s="536"/>
      <c r="I253" s="539">
        <v>2.2499999999999999E-2</v>
      </c>
      <c r="J253" s="536"/>
      <c r="K253" s="536"/>
      <c r="L253" s="536"/>
      <c r="M253" s="536"/>
      <c r="N253" s="536"/>
      <c r="O253" s="528"/>
    </row>
    <row r="254" spans="1:15" x14ac:dyDescent="0.35">
      <c r="A254" s="597"/>
      <c r="B254" s="561"/>
      <c r="C254" s="536"/>
      <c r="D254" s="536"/>
      <c r="E254" s="541"/>
      <c r="F254" s="536"/>
      <c r="G254" s="541"/>
      <c r="H254" s="536"/>
      <c r="I254" s="541"/>
      <c r="J254" s="536"/>
      <c r="K254" s="536"/>
      <c r="L254" s="536"/>
      <c r="M254" s="536"/>
      <c r="N254" s="536"/>
      <c r="O254" s="528"/>
    </row>
    <row r="255" spans="1:15" x14ac:dyDescent="0.35">
      <c r="A255" s="598"/>
      <c r="B255" s="562"/>
      <c r="C255" s="537"/>
      <c r="D255" s="537"/>
      <c r="E255" s="540"/>
      <c r="F255" s="537"/>
      <c r="G255" s="540"/>
      <c r="H255" s="537"/>
      <c r="I255" s="540"/>
      <c r="J255" s="537"/>
      <c r="K255" s="537"/>
      <c r="L255" s="537"/>
      <c r="M255" s="537"/>
      <c r="N255" s="537"/>
      <c r="O255" s="529"/>
    </row>
    <row r="256" spans="1:15" ht="14.5" customHeight="1" x14ac:dyDescent="0.35">
      <c r="A256" s="588" t="s">
        <v>920</v>
      </c>
      <c r="B256" s="530" t="s">
        <v>853</v>
      </c>
      <c r="C256" s="532" t="s">
        <v>878</v>
      </c>
      <c r="D256" s="533">
        <v>10000</v>
      </c>
      <c r="E256" s="538">
        <v>2.1000000000000001E-2</v>
      </c>
      <c r="F256" s="532"/>
      <c r="G256" s="538">
        <v>2.1000000000000001E-2</v>
      </c>
      <c r="H256" s="532"/>
      <c r="I256" s="538">
        <v>2.1000000000000001E-2</v>
      </c>
      <c r="J256" s="532"/>
      <c r="K256" s="538">
        <v>2.1499999999999998E-2</v>
      </c>
      <c r="L256" s="532"/>
      <c r="M256" s="532"/>
      <c r="N256" s="532"/>
      <c r="O256" s="542" t="s">
        <v>826</v>
      </c>
    </row>
    <row r="257" spans="1:15" x14ac:dyDescent="0.35">
      <c r="A257" s="597"/>
      <c r="B257" s="561"/>
      <c r="C257" s="536"/>
      <c r="D257" s="531"/>
      <c r="E257" s="531"/>
      <c r="F257" s="537"/>
      <c r="G257" s="531"/>
      <c r="H257" s="537"/>
      <c r="I257" s="531"/>
      <c r="J257" s="537"/>
      <c r="K257" s="531"/>
      <c r="L257" s="537"/>
      <c r="M257" s="537"/>
      <c r="N257" s="537"/>
      <c r="O257" s="528"/>
    </row>
    <row r="258" spans="1:15" x14ac:dyDescent="0.35">
      <c r="A258" s="597"/>
      <c r="B258" s="561"/>
      <c r="C258" s="536"/>
      <c r="D258" s="534"/>
      <c r="E258" s="534"/>
      <c r="F258" s="536"/>
      <c r="G258" s="534"/>
      <c r="H258" s="536"/>
      <c r="I258" s="534"/>
      <c r="J258" s="536"/>
      <c r="K258" s="534"/>
      <c r="L258" s="536"/>
      <c r="M258" s="536"/>
      <c r="N258" s="536"/>
      <c r="O258" s="528"/>
    </row>
    <row r="259" spans="1:15" x14ac:dyDescent="0.35">
      <c r="A259" s="597"/>
      <c r="B259" s="561"/>
      <c r="C259" s="536"/>
      <c r="D259" s="535">
        <v>100000</v>
      </c>
      <c r="E259" s="534"/>
      <c r="F259" s="536"/>
      <c r="G259" s="534"/>
      <c r="H259" s="536"/>
      <c r="I259" s="534"/>
      <c r="J259" s="536"/>
      <c r="K259" s="534"/>
      <c r="L259" s="536"/>
      <c r="M259" s="536"/>
      <c r="N259" s="536"/>
      <c r="O259" s="528"/>
    </row>
    <row r="260" spans="1:15" x14ac:dyDescent="0.35">
      <c r="A260" s="597"/>
      <c r="B260" s="561"/>
      <c r="C260" s="536"/>
      <c r="D260" s="536"/>
      <c r="E260" s="534"/>
      <c r="F260" s="536"/>
      <c r="G260" s="534"/>
      <c r="H260" s="536"/>
      <c r="I260" s="534"/>
      <c r="J260" s="536"/>
      <c r="K260" s="534"/>
      <c r="L260" s="536"/>
      <c r="M260" s="536"/>
      <c r="N260" s="536"/>
      <c r="O260" s="528"/>
    </row>
    <row r="261" spans="1:15" x14ac:dyDescent="0.35">
      <c r="A261" s="597"/>
      <c r="B261" s="561"/>
      <c r="C261" s="536"/>
      <c r="D261" s="536"/>
      <c r="E261" s="539">
        <v>2.3E-2</v>
      </c>
      <c r="F261" s="536"/>
      <c r="G261" s="539">
        <v>2.3E-2</v>
      </c>
      <c r="H261" s="536"/>
      <c r="I261" s="539">
        <v>2.3E-2</v>
      </c>
      <c r="J261" s="536"/>
      <c r="K261" s="539">
        <v>2.35E-2</v>
      </c>
      <c r="L261" s="536"/>
      <c r="M261" s="536"/>
      <c r="N261" s="536"/>
      <c r="O261" s="528"/>
    </row>
    <row r="262" spans="1:15" x14ac:dyDescent="0.35">
      <c r="A262" s="597"/>
      <c r="B262" s="561"/>
      <c r="C262" s="536"/>
      <c r="D262" s="536"/>
      <c r="E262" s="541"/>
      <c r="F262" s="536"/>
      <c r="G262" s="541"/>
      <c r="H262" s="536"/>
      <c r="I262" s="541"/>
      <c r="J262" s="536"/>
      <c r="K262" s="541"/>
      <c r="L262" s="536"/>
      <c r="M262" s="536"/>
      <c r="N262" s="536"/>
      <c r="O262" s="528"/>
    </row>
    <row r="263" spans="1:15" x14ac:dyDescent="0.35">
      <c r="A263" s="598"/>
      <c r="B263" s="562"/>
      <c r="C263" s="537"/>
      <c r="D263" s="537"/>
      <c r="E263" s="540"/>
      <c r="F263" s="537"/>
      <c r="G263" s="540"/>
      <c r="H263" s="537"/>
      <c r="I263" s="540"/>
      <c r="J263" s="537"/>
      <c r="K263" s="540"/>
      <c r="L263" s="537"/>
      <c r="M263" s="537"/>
      <c r="N263" s="537"/>
      <c r="O263" s="529"/>
    </row>
    <row r="264" spans="1:15" ht="29" customHeight="1" x14ac:dyDescent="0.35">
      <c r="A264" s="588" t="s">
        <v>921</v>
      </c>
      <c r="B264" s="530" t="s">
        <v>841</v>
      </c>
      <c r="C264" s="532" t="s">
        <v>878</v>
      </c>
      <c r="D264" s="533">
        <v>10000</v>
      </c>
      <c r="E264" s="538">
        <v>2.0500000000000001E-2</v>
      </c>
      <c r="F264" s="532"/>
      <c r="G264" s="538">
        <v>0.02</v>
      </c>
      <c r="H264" s="532"/>
      <c r="I264" s="538">
        <v>2.0500000000000001E-2</v>
      </c>
      <c r="J264" s="532"/>
      <c r="K264" s="532"/>
      <c r="L264" s="532"/>
      <c r="M264" s="532"/>
      <c r="N264" s="532"/>
      <c r="O264" s="542" t="s">
        <v>922</v>
      </c>
    </row>
    <row r="265" spans="1:15" x14ac:dyDescent="0.35">
      <c r="A265" s="589" t="s">
        <v>823</v>
      </c>
      <c r="B265" s="561"/>
      <c r="C265" s="536"/>
      <c r="D265" s="531"/>
      <c r="E265" s="531"/>
      <c r="F265" s="537"/>
      <c r="G265" s="531"/>
      <c r="H265" s="537"/>
      <c r="I265" s="531"/>
      <c r="J265" s="537"/>
      <c r="K265" s="537"/>
      <c r="L265" s="537"/>
      <c r="M265" s="537"/>
      <c r="N265" s="537"/>
      <c r="O265" s="528"/>
    </row>
    <row r="266" spans="1:15" x14ac:dyDescent="0.35">
      <c r="A266" s="589"/>
      <c r="B266" s="561"/>
      <c r="C266" s="536"/>
      <c r="D266" s="534"/>
      <c r="E266" s="534"/>
      <c r="F266" s="536"/>
      <c r="G266" s="534"/>
      <c r="H266" s="536"/>
      <c r="I266" s="541"/>
      <c r="J266" s="536"/>
      <c r="K266" s="536"/>
      <c r="L266" s="536"/>
      <c r="M266" s="536"/>
      <c r="N266" s="536"/>
      <c r="O266" s="528"/>
    </row>
    <row r="267" spans="1:15" x14ac:dyDescent="0.35">
      <c r="A267" s="589"/>
      <c r="B267" s="561"/>
      <c r="C267" s="536"/>
      <c r="D267" s="535">
        <v>100000</v>
      </c>
      <c r="E267" s="534"/>
      <c r="F267" s="536"/>
      <c r="G267" s="534"/>
      <c r="H267" s="536"/>
      <c r="I267" s="541"/>
      <c r="J267" s="536"/>
      <c r="K267" s="536"/>
      <c r="L267" s="536"/>
      <c r="M267" s="536"/>
      <c r="N267" s="536"/>
      <c r="O267" s="528"/>
    </row>
    <row r="268" spans="1:15" x14ac:dyDescent="0.35">
      <c r="A268" s="589"/>
      <c r="B268" s="561"/>
      <c r="C268" s="536"/>
      <c r="D268" s="536"/>
      <c r="E268" s="534"/>
      <c r="F268" s="536"/>
      <c r="G268" s="534"/>
      <c r="H268" s="536"/>
      <c r="I268" s="541"/>
      <c r="J268" s="536"/>
      <c r="K268" s="536"/>
      <c r="L268" s="536"/>
      <c r="M268" s="536"/>
      <c r="N268" s="536"/>
      <c r="O268" s="528"/>
    </row>
    <row r="269" spans="1:15" x14ac:dyDescent="0.35">
      <c r="A269" s="589"/>
      <c r="B269" s="561"/>
      <c r="C269" s="536"/>
      <c r="D269" s="536"/>
      <c r="E269" s="539">
        <v>2.3E-2</v>
      </c>
      <c r="F269" s="536"/>
      <c r="G269" s="539">
        <v>2.2499999999999999E-2</v>
      </c>
      <c r="H269" s="536"/>
      <c r="I269" s="557">
        <v>2.5000000000000001E-2</v>
      </c>
      <c r="J269" s="536"/>
      <c r="K269" s="536"/>
      <c r="L269" s="536"/>
      <c r="M269" s="536"/>
      <c r="N269" s="536"/>
      <c r="O269" s="528"/>
    </row>
    <row r="270" spans="1:15" x14ac:dyDescent="0.35">
      <c r="A270" s="589"/>
      <c r="B270" s="561"/>
      <c r="C270" s="536"/>
      <c r="D270" s="536"/>
      <c r="E270" s="541"/>
      <c r="F270" s="536"/>
      <c r="G270" s="541"/>
      <c r="H270" s="536"/>
      <c r="I270" s="541"/>
      <c r="J270" s="536"/>
      <c r="K270" s="536"/>
      <c r="L270" s="536"/>
      <c r="M270" s="536"/>
      <c r="N270" s="536"/>
      <c r="O270" s="528"/>
    </row>
    <row r="271" spans="1:15" x14ac:dyDescent="0.35">
      <c r="A271" s="590"/>
      <c r="B271" s="562"/>
      <c r="C271" s="537"/>
      <c r="D271" s="537"/>
      <c r="E271" s="540"/>
      <c r="F271" s="537"/>
      <c r="G271" s="540"/>
      <c r="H271" s="537"/>
      <c r="I271" s="540"/>
      <c r="J271" s="537"/>
      <c r="K271" s="537"/>
      <c r="L271" s="537"/>
      <c r="M271" s="537"/>
      <c r="N271" s="537"/>
      <c r="O271" s="529"/>
    </row>
    <row r="272" spans="1:15" ht="29" customHeight="1" x14ac:dyDescent="0.35">
      <c r="A272" s="588" t="s">
        <v>921</v>
      </c>
      <c r="B272" s="530" t="s">
        <v>853</v>
      </c>
      <c r="C272" s="532" t="s">
        <v>878</v>
      </c>
      <c r="D272" s="533">
        <v>10000</v>
      </c>
      <c r="E272" s="538">
        <v>2.1999999999999999E-2</v>
      </c>
      <c r="F272" s="532"/>
      <c r="G272" s="538">
        <v>2.1499999999999998E-2</v>
      </c>
      <c r="H272" s="532"/>
      <c r="I272" s="538">
        <v>2.1499999999999998E-2</v>
      </c>
      <c r="J272" s="532"/>
      <c r="K272" s="538">
        <v>2.1999999999999999E-2</v>
      </c>
      <c r="L272" s="532"/>
      <c r="M272" s="532"/>
      <c r="N272" s="532"/>
      <c r="O272" s="542" t="s">
        <v>922</v>
      </c>
    </row>
    <row r="273" spans="1:15" x14ac:dyDescent="0.35">
      <c r="A273" s="589" t="s">
        <v>823</v>
      </c>
      <c r="B273" s="561"/>
      <c r="C273" s="536"/>
      <c r="D273" s="531"/>
      <c r="E273" s="531"/>
      <c r="F273" s="537"/>
      <c r="G273" s="531"/>
      <c r="H273" s="537"/>
      <c r="I273" s="531"/>
      <c r="J273" s="537"/>
      <c r="K273" s="531"/>
      <c r="L273" s="537"/>
      <c r="M273" s="537"/>
      <c r="N273" s="537"/>
      <c r="O273" s="528"/>
    </row>
    <row r="274" spans="1:15" x14ac:dyDescent="0.35">
      <c r="A274" s="589"/>
      <c r="B274" s="561"/>
      <c r="C274" s="536"/>
      <c r="D274" s="534"/>
      <c r="E274" s="534"/>
      <c r="F274" s="536"/>
      <c r="G274" s="534"/>
      <c r="H274" s="536"/>
      <c r="I274" s="534"/>
      <c r="J274" s="536"/>
      <c r="K274" s="534"/>
      <c r="L274" s="536"/>
      <c r="M274" s="536"/>
      <c r="N274" s="536"/>
      <c r="O274" s="528"/>
    </row>
    <row r="275" spans="1:15" x14ac:dyDescent="0.35">
      <c r="A275" s="589"/>
      <c r="B275" s="561"/>
      <c r="C275" s="536"/>
      <c r="D275" s="535">
        <v>100000</v>
      </c>
      <c r="E275" s="534"/>
      <c r="F275" s="536"/>
      <c r="G275" s="534"/>
      <c r="H275" s="536"/>
      <c r="I275" s="534"/>
      <c r="J275" s="536"/>
      <c r="K275" s="534"/>
      <c r="L275" s="536"/>
      <c r="M275" s="536"/>
      <c r="N275" s="536"/>
      <c r="O275" s="528"/>
    </row>
    <row r="276" spans="1:15" x14ac:dyDescent="0.35">
      <c r="A276" s="589"/>
      <c r="B276" s="561"/>
      <c r="C276" s="536"/>
      <c r="D276" s="536"/>
      <c r="E276" s="534"/>
      <c r="F276" s="536"/>
      <c r="G276" s="534"/>
      <c r="H276" s="536"/>
      <c r="I276" s="534"/>
      <c r="J276" s="536"/>
      <c r="K276" s="534"/>
      <c r="L276" s="536"/>
      <c r="M276" s="536"/>
      <c r="N276" s="536"/>
      <c r="O276" s="528"/>
    </row>
    <row r="277" spans="1:15" x14ac:dyDescent="0.35">
      <c r="A277" s="589"/>
      <c r="B277" s="561"/>
      <c r="C277" s="536"/>
      <c r="D277" s="536"/>
      <c r="E277" s="539">
        <v>2.4500000000000001E-2</v>
      </c>
      <c r="F277" s="536"/>
      <c r="G277" s="539">
        <v>2.4500000000000001E-2</v>
      </c>
      <c r="H277" s="536"/>
      <c r="I277" s="539">
        <v>2.4500000000000001E-2</v>
      </c>
      <c r="J277" s="536"/>
      <c r="K277" s="539">
        <v>2.5000000000000001E-2</v>
      </c>
      <c r="L277" s="536"/>
      <c r="M277" s="536"/>
      <c r="N277" s="536"/>
      <c r="O277" s="528"/>
    </row>
    <row r="278" spans="1:15" x14ac:dyDescent="0.35">
      <c r="A278" s="589"/>
      <c r="B278" s="561"/>
      <c r="C278" s="536"/>
      <c r="D278" s="536"/>
      <c r="E278" s="541"/>
      <c r="F278" s="536"/>
      <c r="G278" s="541"/>
      <c r="H278" s="536"/>
      <c r="I278" s="541"/>
      <c r="J278" s="536"/>
      <c r="K278" s="541"/>
      <c r="L278" s="536"/>
      <c r="M278" s="536"/>
      <c r="N278" s="536"/>
      <c r="O278" s="528"/>
    </row>
    <row r="279" spans="1:15" x14ac:dyDescent="0.35">
      <c r="A279" s="590"/>
      <c r="B279" s="562"/>
      <c r="C279" s="537"/>
      <c r="D279" s="537"/>
      <c r="E279" s="540"/>
      <c r="F279" s="537"/>
      <c r="G279" s="540"/>
      <c r="H279" s="537"/>
      <c r="I279" s="540"/>
      <c r="J279" s="537"/>
      <c r="K279" s="540"/>
      <c r="L279" s="537"/>
      <c r="M279" s="537"/>
      <c r="N279" s="537"/>
      <c r="O279" s="529"/>
    </row>
    <row r="280" spans="1:15" ht="25" x14ac:dyDescent="0.35">
      <c r="A280" s="588" t="s">
        <v>923</v>
      </c>
      <c r="B280" s="530" t="s">
        <v>853</v>
      </c>
      <c r="C280" s="532" t="s">
        <v>878</v>
      </c>
      <c r="D280" s="533">
        <v>10000</v>
      </c>
      <c r="E280" s="538">
        <v>1.8499999999999999E-2</v>
      </c>
      <c r="F280" s="532"/>
      <c r="G280" s="538">
        <v>1.7999999999999999E-2</v>
      </c>
      <c r="H280" s="532"/>
      <c r="I280" s="538">
        <v>1.7999999999999999E-2</v>
      </c>
      <c r="J280" s="532"/>
      <c r="K280" s="538">
        <v>1.7999999999999999E-2</v>
      </c>
      <c r="L280" s="532"/>
      <c r="M280" s="532"/>
      <c r="N280" s="532"/>
      <c r="O280" s="542" t="s">
        <v>826</v>
      </c>
    </row>
    <row r="281" spans="1:15" x14ac:dyDescent="0.35">
      <c r="A281" s="589" t="s">
        <v>831</v>
      </c>
      <c r="B281" s="561"/>
      <c r="C281" s="536"/>
      <c r="D281" s="531"/>
      <c r="E281" s="531"/>
      <c r="F281" s="537"/>
      <c r="G281" s="531"/>
      <c r="H281" s="537"/>
      <c r="I281" s="531"/>
      <c r="J281" s="537"/>
      <c r="K281" s="531"/>
      <c r="L281" s="537"/>
      <c r="M281" s="537"/>
      <c r="N281" s="537"/>
      <c r="O281" s="528"/>
    </row>
    <row r="282" spans="1:15" x14ac:dyDescent="0.35">
      <c r="A282" s="589"/>
      <c r="B282" s="561"/>
      <c r="C282" s="536"/>
      <c r="D282" s="534"/>
      <c r="E282" s="534"/>
      <c r="F282" s="536"/>
      <c r="G282" s="534"/>
      <c r="H282" s="536"/>
      <c r="I282" s="534"/>
      <c r="J282" s="536"/>
      <c r="K282" s="534"/>
      <c r="L282" s="536"/>
      <c r="M282" s="536"/>
      <c r="N282" s="536"/>
      <c r="O282" s="528"/>
    </row>
    <row r="283" spans="1:15" x14ac:dyDescent="0.35">
      <c r="A283" s="589"/>
      <c r="B283" s="561"/>
      <c r="C283" s="536"/>
      <c r="D283" s="535">
        <v>100000</v>
      </c>
      <c r="E283" s="534"/>
      <c r="F283" s="536"/>
      <c r="G283" s="534"/>
      <c r="H283" s="536"/>
      <c r="I283" s="534"/>
      <c r="J283" s="536"/>
      <c r="K283" s="534"/>
      <c r="L283" s="536"/>
      <c r="M283" s="536"/>
      <c r="N283" s="536"/>
      <c r="O283" s="528"/>
    </row>
    <row r="284" spans="1:15" x14ac:dyDescent="0.35">
      <c r="A284" s="589"/>
      <c r="B284" s="561"/>
      <c r="C284" s="536"/>
      <c r="D284" s="536"/>
      <c r="E284" s="534"/>
      <c r="F284" s="536"/>
      <c r="G284" s="534"/>
      <c r="H284" s="536"/>
      <c r="I284" s="534"/>
      <c r="J284" s="536"/>
      <c r="K284" s="534"/>
      <c r="L284" s="536"/>
      <c r="M284" s="536"/>
      <c r="N284" s="536"/>
      <c r="O284" s="528"/>
    </row>
    <row r="285" spans="1:15" x14ac:dyDescent="0.35">
      <c r="A285" s="589"/>
      <c r="B285" s="561"/>
      <c r="C285" s="536"/>
      <c r="D285" s="536"/>
      <c r="E285" s="539">
        <v>2.1000000000000001E-2</v>
      </c>
      <c r="F285" s="536"/>
      <c r="G285" s="539">
        <v>2.1000000000000001E-2</v>
      </c>
      <c r="H285" s="536"/>
      <c r="I285" s="539">
        <v>0.02</v>
      </c>
      <c r="J285" s="536"/>
      <c r="K285" s="539">
        <v>2.0500000000000001E-2</v>
      </c>
      <c r="L285" s="536"/>
      <c r="M285" s="536"/>
      <c r="N285" s="536"/>
      <c r="O285" s="528"/>
    </row>
    <row r="286" spans="1:15" x14ac:dyDescent="0.35">
      <c r="A286" s="589"/>
      <c r="B286" s="561"/>
      <c r="C286" s="536"/>
      <c r="D286" s="536"/>
      <c r="E286" s="541"/>
      <c r="F286" s="536"/>
      <c r="G286" s="541"/>
      <c r="H286" s="536"/>
      <c r="I286" s="541"/>
      <c r="J286" s="536"/>
      <c r="K286" s="541"/>
      <c r="L286" s="536"/>
      <c r="M286" s="536"/>
      <c r="N286" s="536"/>
      <c r="O286" s="528"/>
    </row>
    <row r="287" spans="1:15" x14ac:dyDescent="0.35">
      <c r="A287" s="590"/>
      <c r="B287" s="562"/>
      <c r="C287" s="537"/>
      <c r="D287" s="537"/>
      <c r="E287" s="540"/>
      <c r="F287" s="537"/>
      <c r="G287" s="540"/>
      <c r="H287" s="537"/>
      <c r="I287" s="540"/>
      <c r="J287" s="537"/>
      <c r="K287" s="540"/>
      <c r="L287" s="537"/>
      <c r="M287" s="537"/>
      <c r="N287" s="537"/>
      <c r="O287" s="529"/>
    </row>
    <row r="288" spans="1:15" ht="25" x14ac:dyDescent="0.35">
      <c r="A288" s="588" t="s">
        <v>923</v>
      </c>
      <c r="B288" s="530" t="s">
        <v>841</v>
      </c>
      <c r="C288" s="532" t="s">
        <v>878</v>
      </c>
      <c r="D288" s="533">
        <v>10000</v>
      </c>
      <c r="E288" s="538">
        <v>1.7000000000000001E-2</v>
      </c>
      <c r="F288" s="532"/>
      <c r="G288" s="538">
        <v>1.6500000000000001E-2</v>
      </c>
      <c r="H288" s="532"/>
      <c r="I288" s="538">
        <v>1.7000000000000001E-2</v>
      </c>
      <c r="J288" s="532"/>
      <c r="K288" s="532"/>
      <c r="L288" s="532"/>
      <c r="M288" s="532"/>
      <c r="N288" s="532"/>
      <c r="O288" s="542" t="s">
        <v>826</v>
      </c>
    </row>
    <row r="289" spans="1:15" x14ac:dyDescent="0.35">
      <c r="A289" s="589" t="s">
        <v>831</v>
      </c>
      <c r="B289" s="561"/>
      <c r="C289" s="536"/>
      <c r="D289" s="531"/>
      <c r="E289" s="531"/>
      <c r="F289" s="537"/>
      <c r="G289" s="531"/>
      <c r="H289" s="537"/>
      <c r="I289" s="531"/>
      <c r="J289" s="537"/>
      <c r="K289" s="537"/>
      <c r="L289" s="537"/>
      <c r="M289" s="537"/>
      <c r="N289" s="537"/>
      <c r="O289" s="528"/>
    </row>
    <row r="290" spans="1:15" x14ac:dyDescent="0.35">
      <c r="A290" s="589"/>
      <c r="B290" s="561"/>
      <c r="C290" s="536"/>
      <c r="D290" s="534"/>
      <c r="E290" s="534"/>
      <c r="F290" s="536"/>
      <c r="G290" s="534"/>
      <c r="H290" s="536"/>
      <c r="I290" s="534"/>
      <c r="J290" s="536"/>
      <c r="K290" s="536"/>
      <c r="L290" s="536"/>
      <c r="M290" s="536"/>
      <c r="N290" s="536"/>
      <c r="O290" s="528"/>
    </row>
    <row r="291" spans="1:15" x14ac:dyDescent="0.35">
      <c r="A291" s="589"/>
      <c r="B291" s="561"/>
      <c r="C291" s="536"/>
      <c r="D291" s="535">
        <v>100000</v>
      </c>
      <c r="E291" s="534"/>
      <c r="F291" s="536"/>
      <c r="G291" s="534"/>
      <c r="H291" s="536"/>
      <c r="I291" s="534"/>
      <c r="J291" s="536"/>
      <c r="K291" s="536"/>
      <c r="L291" s="536"/>
      <c r="M291" s="536"/>
      <c r="N291" s="536"/>
      <c r="O291" s="528"/>
    </row>
    <row r="292" spans="1:15" x14ac:dyDescent="0.35">
      <c r="A292" s="589"/>
      <c r="B292" s="561"/>
      <c r="C292" s="536"/>
      <c r="D292" s="536"/>
      <c r="E292" s="534"/>
      <c r="F292" s="536"/>
      <c r="G292" s="534"/>
      <c r="H292" s="536"/>
      <c r="I292" s="534"/>
      <c r="J292" s="536"/>
      <c r="K292" s="536"/>
      <c r="L292" s="536"/>
      <c r="M292" s="536"/>
      <c r="N292" s="536"/>
      <c r="O292" s="528"/>
    </row>
    <row r="293" spans="1:15" x14ac:dyDescent="0.35">
      <c r="A293" s="589"/>
      <c r="B293" s="561"/>
      <c r="C293" s="536"/>
      <c r="D293" s="536"/>
      <c r="E293" s="539">
        <v>1.9E-2</v>
      </c>
      <c r="F293" s="536"/>
      <c r="G293" s="539">
        <v>1.7999999999999999E-2</v>
      </c>
      <c r="H293" s="536"/>
      <c r="I293" s="539">
        <v>1.95E-2</v>
      </c>
      <c r="J293" s="536"/>
      <c r="K293" s="536"/>
      <c r="L293" s="536"/>
      <c r="M293" s="536"/>
      <c r="N293" s="536"/>
      <c r="O293" s="528"/>
    </row>
    <row r="294" spans="1:15" x14ac:dyDescent="0.35">
      <c r="A294" s="589"/>
      <c r="B294" s="561"/>
      <c r="C294" s="536"/>
      <c r="D294" s="536"/>
      <c r="E294" s="541"/>
      <c r="F294" s="536"/>
      <c r="G294" s="541"/>
      <c r="H294" s="536"/>
      <c r="I294" s="541"/>
      <c r="J294" s="536"/>
      <c r="K294" s="536"/>
      <c r="L294" s="536"/>
      <c r="M294" s="536"/>
      <c r="N294" s="536"/>
      <c r="O294" s="528"/>
    </row>
    <row r="295" spans="1:15" x14ac:dyDescent="0.35">
      <c r="A295" s="590"/>
      <c r="B295" s="562"/>
      <c r="C295" s="537"/>
      <c r="D295" s="537"/>
      <c r="E295" s="540"/>
      <c r="F295" s="537"/>
      <c r="G295" s="540"/>
      <c r="H295" s="537"/>
      <c r="I295" s="540"/>
      <c r="J295" s="537"/>
      <c r="K295" s="537"/>
      <c r="L295" s="537"/>
      <c r="M295" s="537"/>
      <c r="N295" s="537"/>
      <c r="O295" s="529"/>
    </row>
    <row r="296" spans="1:15" ht="14.5" customHeight="1" x14ac:dyDescent="0.35">
      <c r="A296" s="591" t="s">
        <v>120</v>
      </c>
      <c r="B296" s="567"/>
      <c r="C296" s="567"/>
      <c r="D296" s="567"/>
      <c r="E296" s="567"/>
      <c r="F296" s="567"/>
      <c r="G296" s="567"/>
      <c r="H296" s="567"/>
      <c r="I296" s="567"/>
      <c r="J296" s="567"/>
      <c r="K296" s="567"/>
      <c r="L296" s="567"/>
      <c r="M296" s="567"/>
      <c r="N296" s="567"/>
      <c r="O296" s="568"/>
    </row>
    <row r="297" spans="1:15" ht="14.5" customHeight="1" x14ac:dyDescent="0.35">
      <c r="A297" s="592" t="s">
        <v>924</v>
      </c>
      <c r="B297" s="543" t="e">
        <f xml:space="preserve"> Gtee Term</f>
        <v>#NAME?</v>
      </c>
      <c r="C297" s="544" t="s">
        <v>842</v>
      </c>
      <c r="D297" s="545">
        <v>5000</v>
      </c>
      <c r="E297" s="544"/>
      <c r="F297" s="544"/>
      <c r="G297" s="550">
        <v>1.35E-2</v>
      </c>
      <c r="H297" s="550">
        <v>1.35E-2</v>
      </c>
      <c r="I297" s="550">
        <v>1.35E-2</v>
      </c>
      <c r="J297" s="550">
        <v>1.35E-2</v>
      </c>
      <c r="K297" s="550">
        <v>1.35E-2</v>
      </c>
      <c r="L297" s="544"/>
      <c r="M297" s="544"/>
      <c r="N297" s="544"/>
      <c r="O297" s="553"/>
    </row>
    <row r="298" spans="1:15" x14ac:dyDescent="0.35">
      <c r="A298" s="593"/>
      <c r="B298" s="565"/>
      <c r="C298" s="548"/>
      <c r="D298" s="531"/>
      <c r="E298" s="549"/>
      <c r="F298" s="549"/>
      <c r="G298" s="531"/>
      <c r="H298" s="531"/>
      <c r="I298" s="531"/>
      <c r="J298" s="531"/>
      <c r="K298" s="531"/>
      <c r="L298" s="549"/>
      <c r="M298" s="549"/>
      <c r="N298" s="549"/>
      <c r="O298" s="554"/>
    </row>
    <row r="299" spans="1:15" x14ac:dyDescent="0.35">
      <c r="A299" s="593"/>
      <c r="B299" s="565"/>
      <c r="C299" s="548"/>
      <c r="D299" s="546"/>
      <c r="E299" s="548"/>
      <c r="F299" s="548"/>
      <c r="G299" s="546"/>
      <c r="H299" s="546"/>
      <c r="I299" s="546"/>
      <c r="J299" s="546"/>
      <c r="K299" s="546"/>
      <c r="L299" s="548"/>
      <c r="M299" s="548"/>
      <c r="N299" s="548"/>
      <c r="O299" s="554"/>
    </row>
    <row r="300" spans="1:15" x14ac:dyDescent="0.35">
      <c r="A300" s="593"/>
      <c r="B300" s="565"/>
      <c r="C300" s="548"/>
      <c r="D300" s="547">
        <v>25000</v>
      </c>
      <c r="E300" s="548"/>
      <c r="F300" s="548"/>
      <c r="G300" s="546"/>
      <c r="H300" s="546"/>
      <c r="I300" s="546"/>
      <c r="J300" s="546"/>
      <c r="K300" s="546"/>
      <c r="L300" s="548"/>
      <c r="M300" s="548"/>
      <c r="N300" s="548"/>
      <c r="O300" s="554"/>
    </row>
    <row r="301" spans="1:15" x14ac:dyDescent="0.35">
      <c r="A301" s="593"/>
      <c r="B301" s="565"/>
      <c r="C301" s="548"/>
      <c r="D301" s="531"/>
      <c r="E301" s="549"/>
      <c r="F301" s="549"/>
      <c r="G301" s="551">
        <v>1.6E-2</v>
      </c>
      <c r="H301" s="551">
        <v>1.6E-2</v>
      </c>
      <c r="I301" s="551">
        <v>1.6E-2</v>
      </c>
      <c r="J301" s="551">
        <v>1.6E-2</v>
      </c>
      <c r="K301" s="551">
        <v>1.6E-2</v>
      </c>
      <c r="L301" s="549"/>
      <c r="M301" s="549"/>
      <c r="N301" s="549"/>
      <c r="O301" s="554"/>
    </row>
    <row r="302" spans="1:15" x14ac:dyDescent="0.35">
      <c r="A302" s="593"/>
      <c r="B302" s="565"/>
      <c r="C302" s="548"/>
      <c r="D302" s="546"/>
      <c r="E302" s="548"/>
      <c r="F302" s="548"/>
      <c r="G302" s="531"/>
      <c r="H302" s="531"/>
      <c r="I302" s="531"/>
      <c r="J302" s="531"/>
      <c r="K302" s="531"/>
      <c r="L302" s="548"/>
      <c r="M302" s="548"/>
      <c r="N302" s="548"/>
      <c r="O302" s="554"/>
    </row>
    <row r="303" spans="1:15" x14ac:dyDescent="0.35">
      <c r="A303" s="593"/>
      <c r="B303" s="565"/>
      <c r="C303" s="548"/>
      <c r="D303" s="547">
        <v>50000</v>
      </c>
      <c r="E303" s="548"/>
      <c r="F303" s="548"/>
      <c r="G303" s="546"/>
      <c r="H303" s="546"/>
      <c r="I303" s="546"/>
      <c r="J303" s="546"/>
      <c r="K303" s="546"/>
      <c r="L303" s="548"/>
      <c r="M303" s="548"/>
      <c r="N303" s="548"/>
      <c r="O303" s="554"/>
    </row>
    <row r="304" spans="1:15" x14ac:dyDescent="0.35">
      <c r="A304" s="593"/>
      <c r="B304" s="565"/>
      <c r="C304" s="548"/>
      <c r="D304" s="531"/>
      <c r="E304" s="549"/>
      <c r="F304" s="549"/>
      <c r="G304" s="546"/>
      <c r="H304" s="546"/>
      <c r="I304" s="546"/>
      <c r="J304" s="546"/>
      <c r="K304" s="546"/>
      <c r="L304" s="549"/>
      <c r="M304" s="549"/>
      <c r="N304" s="549"/>
      <c r="O304" s="554"/>
    </row>
    <row r="305" spans="1:15" x14ac:dyDescent="0.35">
      <c r="A305" s="593"/>
      <c r="B305" s="565"/>
      <c r="C305" s="548"/>
      <c r="D305" s="546"/>
      <c r="E305" s="548"/>
      <c r="F305" s="548"/>
      <c r="G305" s="551">
        <v>1.7999999999999999E-2</v>
      </c>
      <c r="H305" s="551">
        <v>1.7999999999999999E-2</v>
      </c>
      <c r="I305" s="551">
        <v>1.7999999999999999E-2</v>
      </c>
      <c r="J305" s="551">
        <v>1.7999999999999999E-2</v>
      </c>
      <c r="K305" s="551">
        <v>1.7999999999999999E-2</v>
      </c>
      <c r="L305" s="548"/>
      <c r="M305" s="548"/>
      <c r="N305" s="548"/>
      <c r="O305" s="554"/>
    </row>
    <row r="306" spans="1:15" x14ac:dyDescent="0.35">
      <c r="A306" s="593"/>
      <c r="B306" s="565"/>
      <c r="C306" s="548"/>
      <c r="D306" s="547">
        <v>100000</v>
      </c>
      <c r="E306" s="548"/>
      <c r="F306" s="548"/>
      <c r="G306" s="531"/>
      <c r="H306" s="531"/>
      <c r="I306" s="531"/>
      <c r="J306" s="531"/>
      <c r="K306" s="531"/>
      <c r="L306" s="548"/>
      <c r="M306" s="548"/>
      <c r="N306" s="548"/>
      <c r="O306" s="554"/>
    </row>
    <row r="307" spans="1:15" x14ac:dyDescent="0.35">
      <c r="A307" s="593"/>
      <c r="B307" s="565"/>
      <c r="C307" s="548"/>
      <c r="D307" s="548"/>
      <c r="E307" s="548"/>
      <c r="F307" s="548"/>
      <c r="G307" s="546"/>
      <c r="H307" s="546"/>
      <c r="I307" s="546"/>
      <c r="J307" s="546"/>
      <c r="K307" s="546"/>
      <c r="L307" s="548"/>
      <c r="M307" s="548"/>
      <c r="N307" s="548"/>
      <c r="O307" s="554"/>
    </row>
    <row r="308" spans="1:15" x14ac:dyDescent="0.35">
      <c r="A308" s="593"/>
      <c r="B308" s="565"/>
      <c r="C308" s="548"/>
      <c r="D308" s="548"/>
      <c r="E308" s="548"/>
      <c r="F308" s="548"/>
      <c r="G308" s="546"/>
      <c r="H308" s="546"/>
      <c r="I308" s="546"/>
      <c r="J308" s="546"/>
      <c r="K308" s="546"/>
      <c r="L308" s="548"/>
      <c r="M308" s="548"/>
      <c r="N308" s="548"/>
      <c r="O308" s="554"/>
    </row>
    <row r="309" spans="1:15" x14ac:dyDescent="0.35">
      <c r="A309" s="593"/>
      <c r="B309" s="565"/>
      <c r="C309" s="548"/>
      <c r="D309" s="548"/>
      <c r="E309" s="548"/>
      <c r="F309" s="548"/>
      <c r="G309" s="551">
        <v>2.0500000000000001E-2</v>
      </c>
      <c r="H309" s="551">
        <v>2.0500000000000001E-2</v>
      </c>
      <c r="I309" s="551">
        <v>2.0500000000000001E-2</v>
      </c>
      <c r="J309" s="551">
        <v>2.0500000000000001E-2</v>
      </c>
      <c r="K309" s="551">
        <v>2.0500000000000001E-2</v>
      </c>
      <c r="L309" s="548"/>
      <c r="M309" s="548"/>
      <c r="N309" s="548"/>
      <c r="O309" s="554"/>
    </row>
    <row r="310" spans="1:15" x14ac:dyDescent="0.35">
      <c r="A310" s="594"/>
      <c r="B310" s="566"/>
      <c r="C310" s="549"/>
      <c r="D310" s="549"/>
      <c r="E310" s="549"/>
      <c r="F310" s="549"/>
      <c r="G310" s="552"/>
      <c r="H310" s="552"/>
      <c r="I310" s="552"/>
      <c r="J310" s="552"/>
      <c r="K310" s="552"/>
      <c r="L310" s="549"/>
      <c r="M310" s="549"/>
      <c r="N310" s="549"/>
      <c r="O310" s="555"/>
    </row>
    <row r="311" spans="1:15" ht="14.5" customHeight="1" x14ac:dyDescent="0.35">
      <c r="A311" s="592" t="s">
        <v>925</v>
      </c>
      <c r="B311" s="543" t="e">
        <f xml:space="preserve"> Gtee Term</f>
        <v>#NAME?</v>
      </c>
      <c r="C311" s="544" t="s">
        <v>842</v>
      </c>
      <c r="D311" s="545">
        <v>5000</v>
      </c>
      <c r="E311" s="544"/>
      <c r="F311" s="544"/>
      <c r="G311" s="550">
        <v>1.35E-2</v>
      </c>
      <c r="H311" s="550">
        <v>1.35E-2</v>
      </c>
      <c r="I311" s="550">
        <v>1.35E-2</v>
      </c>
      <c r="J311" s="550">
        <v>1.35E-2</v>
      </c>
      <c r="K311" s="550">
        <v>1.35E-2</v>
      </c>
      <c r="L311" s="544"/>
      <c r="M311" s="544"/>
      <c r="N311" s="544"/>
      <c r="O311" s="553"/>
    </row>
    <row r="312" spans="1:15" x14ac:dyDescent="0.35">
      <c r="A312" s="593"/>
      <c r="B312" s="565"/>
      <c r="C312" s="548"/>
      <c r="D312" s="531"/>
      <c r="E312" s="549"/>
      <c r="F312" s="549"/>
      <c r="G312" s="531"/>
      <c r="H312" s="531"/>
      <c r="I312" s="531"/>
      <c r="J312" s="531"/>
      <c r="K312" s="531"/>
      <c r="L312" s="549"/>
      <c r="M312" s="549"/>
      <c r="N312" s="549"/>
      <c r="O312" s="554"/>
    </row>
    <row r="313" spans="1:15" x14ac:dyDescent="0.35">
      <c r="A313" s="593"/>
      <c r="B313" s="565"/>
      <c r="C313" s="548"/>
      <c r="D313" s="546"/>
      <c r="E313" s="548"/>
      <c r="F313" s="548"/>
      <c r="G313" s="546"/>
      <c r="H313" s="546"/>
      <c r="I313" s="546"/>
      <c r="J313" s="546"/>
      <c r="K313" s="546"/>
      <c r="L313" s="548"/>
      <c r="M313" s="548"/>
      <c r="N313" s="548"/>
      <c r="O313" s="554"/>
    </row>
    <row r="314" spans="1:15" x14ac:dyDescent="0.35">
      <c r="A314" s="593"/>
      <c r="B314" s="565"/>
      <c r="C314" s="548"/>
      <c r="D314" s="547">
        <v>25000</v>
      </c>
      <c r="E314" s="548"/>
      <c r="F314" s="548"/>
      <c r="G314" s="546"/>
      <c r="H314" s="546"/>
      <c r="I314" s="546"/>
      <c r="J314" s="546"/>
      <c r="K314" s="546"/>
      <c r="L314" s="548"/>
      <c r="M314" s="548"/>
      <c r="N314" s="548"/>
      <c r="O314" s="554"/>
    </row>
    <row r="315" spans="1:15" x14ac:dyDescent="0.35">
      <c r="A315" s="593"/>
      <c r="B315" s="565"/>
      <c r="C315" s="548"/>
      <c r="D315" s="531"/>
      <c r="E315" s="549"/>
      <c r="F315" s="549"/>
      <c r="G315" s="551">
        <v>1.6E-2</v>
      </c>
      <c r="H315" s="551">
        <v>1.6E-2</v>
      </c>
      <c r="I315" s="551">
        <v>1.6E-2</v>
      </c>
      <c r="J315" s="551">
        <v>1.6E-2</v>
      </c>
      <c r="K315" s="551">
        <v>1.6E-2</v>
      </c>
      <c r="L315" s="549"/>
      <c r="M315" s="549"/>
      <c r="N315" s="549"/>
      <c r="O315" s="554"/>
    </row>
    <row r="316" spans="1:15" x14ac:dyDescent="0.35">
      <c r="A316" s="593"/>
      <c r="B316" s="565"/>
      <c r="C316" s="548"/>
      <c r="D316" s="546"/>
      <c r="E316" s="548"/>
      <c r="F316" s="548"/>
      <c r="G316" s="531"/>
      <c r="H316" s="531"/>
      <c r="I316" s="531"/>
      <c r="J316" s="531"/>
      <c r="K316" s="531"/>
      <c r="L316" s="548"/>
      <c r="M316" s="548"/>
      <c r="N316" s="548"/>
      <c r="O316" s="554"/>
    </row>
    <row r="317" spans="1:15" x14ac:dyDescent="0.35">
      <c r="A317" s="593"/>
      <c r="B317" s="565"/>
      <c r="C317" s="548"/>
      <c r="D317" s="547">
        <v>50000</v>
      </c>
      <c r="E317" s="548"/>
      <c r="F317" s="548"/>
      <c r="G317" s="546"/>
      <c r="H317" s="546"/>
      <c r="I317" s="546"/>
      <c r="J317" s="546"/>
      <c r="K317" s="546"/>
      <c r="L317" s="548"/>
      <c r="M317" s="548"/>
      <c r="N317" s="548"/>
      <c r="O317" s="554"/>
    </row>
    <row r="318" spans="1:15" x14ac:dyDescent="0.35">
      <c r="A318" s="593"/>
      <c r="B318" s="565"/>
      <c r="C318" s="548"/>
      <c r="D318" s="531"/>
      <c r="E318" s="549"/>
      <c r="F318" s="549"/>
      <c r="G318" s="546"/>
      <c r="H318" s="546"/>
      <c r="I318" s="546"/>
      <c r="J318" s="546"/>
      <c r="K318" s="546"/>
      <c r="L318" s="549"/>
      <c r="M318" s="549"/>
      <c r="N318" s="549"/>
      <c r="O318" s="554"/>
    </row>
    <row r="319" spans="1:15" x14ac:dyDescent="0.35">
      <c r="A319" s="593"/>
      <c r="B319" s="565"/>
      <c r="C319" s="548"/>
      <c r="D319" s="546"/>
      <c r="E319" s="548"/>
      <c r="F319" s="548"/>
      <c r="G319" s="551">
        <v>1.7999999999999999E-2</v>
      </c>
      <c r="H319" s="551">
        <v>1.7999999999999999E-2</v>
      </c>
      <c r="I319" s="551">
        <v>1.7999999999999999E-2</v>
      </c>
      <c r="J319" s="551">
        <v>1.7999999999999999E-2</v>
      </c>
      <c r="K319" s="551">
        <v>1.7999999999999999E-2</v>
      </c>
      <c r="L319" s="548"/>
      <c r="M319" s="548"/>
      <c r="N319" s="548"/>
      <c r="O319" s="554"/>
    </row>
    <row r="320" spans="1:15" x14ac:dyDescent="0.35">
      <c r="A320" s="593"/>
      <c r="B320" s="565"/>
      <c r="C320" s="548"/>
      <c r="D320" s="547">
        <v>100000</v>
      </c>
      <c r="E320" s="548"/>
      <c r="F320" s="548"/>
      <c r="G320" s="531"/>
      <c r="H320" s="531"/>
      <c r="I320" s="531"/>
      <c r="J320" s="531"/>
      <c r="K320" s="531"/>
      <c r="L320" s="548"/>
      <c r="M320" s="548"/>
      <c r="N320" s="548"/>
      <c r="O320" s="554"/>
    </row>
    <row r="321" spans="1:15" x14ac:dyDescent="0.35">
      <c r="A321" s="593"/>
      <c r="B321" s="565"/>
      <c r="C321" s="548"/>
      <c r="D321" s="531"/>
      <c r="E321" s="549"/>
      <c r="F321" s="549"/>
      <c r="G321" s="546"/>
      <c r="H321" s="546"/>
      <c r="I321" s="546"/>
      <c r="J321" s="546"/>
      <c r="K321" s="546"/>
      <c r="L321" s="549"/>
      <c r="M321" s="549"/>
      <c r="N321" s="549"/>
      <c r="O321" s="554"/>
    </row>
    <row r="322" spans="1:15" x14ac:dyDescent="0.35">
      <c r="A322" s="593"/>
      <c r="B322" s="565"/>
      <c r="C322" s="548"/>
      <c r="D322" s="546"/>
      <c r="E322" s="548"/>
      <c r="F322" s="548"/>
      <c r="G322" s="546"/>
      <c r="H322" s="546"/>
      <c r="I322" s="546"/>
      <c r="J322" s="546"/>
      <c r="K322" s="546"/>
      <c r="L322" s="548"/>
      <c r="M322" s="548"/>
      <c r="N322" s="548"/>
      <c r="O322" s="554"/>
    </row>
    <row r="323" spans="1:15" x14ac:dyDescent="0.35">
      <c r="A323" s="593"/>
      <c r="B323" s="565"/>
      <c r="C323" s="548"/>
      <c r="D323" s="547">
        <v>1500000</v>
      </c>
      <c r="E323" s="548"/>
      <c r="F323" s="548"/>
      <c r="G323" s="551">
        <v>2.0500000000000001E-2</v>
      </c>
      <c r="H323" s="551">
        <v>2.0500000000000001E-2</v>
      </c>
      <c r="I323" s="551">
        <v>2.0500000000000001E-2</v>
      </c>
      <c r="J323" s="551">
        <v>2.0500000000000001E-2</v>
      </c>
      <c r="K323" s="551">
        <v>2.0500000000000001E-2</v>
      </c>
      <c r="L323" s="548"/>
      <c r="M323" s="548"/>
      <c r="N323" s="548"/>
      <c r="O323" s="554"/>
    </row>
    <row r="324" spans="1:15" x14ac:dyDescent="0.35">
      <c r="A324" s="593"/>
      <c r="B324" s="565"/>
      <c r="C324" s="548"/>
      <c r="D324" s="548"/>
      <c r="E324" s="548"/>
      <c r="F324" s="548"/>
      <c r="G324" s="531"/>
      <c r="H324" s="531"/>
      <c r="I324" s="531"/>
      <c r="J324" s="531"/>
      <c r="K324" s="531"/>
      <c r="L324" s="548"/>
      <c r="M324" s="548"/>
      <c r="N324" s="548"/>
      <c r="O324" s="554"/>
    </row>
    <row r="325" spans="1:15" x14ac:dyDescent="0.35">
      <c r="A325" s="593"/>
      <c r="B325" s="565"/>
      <c r="C325" s="548"/>
      <c r="D325" s="548"/>
      <c r="E325" s="548"/>
      <c r="F325" s="548"/>
      <c r="G325" s="546"/>
      <c r="H325" s="546"/>
      <c r="I325" s="546"/>
      <c r="J325" s="546"/>
      <c r="K325" s="546"/>
      <c r="L325" s="548"/>
      <c r="M325" s="548"/>
      <c r="N325" s="548"/>
      <c r="O325" s="554"/>
    </row>
    <row r="326" spans="1:15" x14ac:dyDescent="0.35">
      <c r="A326" s="593"/>
      <c r="B326" s="565"/>
      <c r="C326" s="548"/>
      <c r="D326" s="548"/>
      <c r="E326" s="548"/>
      <c r="F326" s="548"/>
      <c r="G326" s="546"/>
      <c r="H326" s="546"/>
      <c r="I326" s="546"/>
      <c r="J326" s="546"/>
      <c r="K326" s="546"/>
      <c r="L326" s="548"/>
      <c r="M326" s="548"/>
      <c r="N326" s="548"/>
      <c r="O326" s="554"/>
    </row>
    <row r="327" spans="1:15" x14ac:dyDescent="0.35">
      <c r="A327" s="593"/>
      <c r="B327" s="565"/>
      <c r="C327" s="548"/>
      <c r="D327" s="548"/>
      <c r="E327" s="548"/>
      <c r="F327" s="548"/>
      <c r="G327" s="551">
        <v>2.0500000000000001E-2</v>
      </c>
      <c r="H327" s="551">
        <v>2.0500000000000001E-2</v>
      </c>
      <c r="I327" s="551">
        <v>2.0500000000000001E-2</v>
      </c>
      <c r="J327" s="551">
        <v>2.0500000000000001E-2</v>
      </c>
      <c r="K327" s="551">
        <v>2.0500000000000001E-2</v>
      </c>
      <c r="L327" s="548"/>
      <c r="M327" s="548"/>
      <c r="N327" s="548"/>
      <c r="O327" s="554"/>
    </row>
    <row r="328" spans="1:15" x14ac:dyDescent="0.35">
      <c r="A328" s="594"/>
      <c r="B328" s="566"/>
      <c r="C328" s="549"/>
      <c r="D328" s="549"/>
      <c r="E328" s="549"/>
      <c r="F328" s="549"/>
      <c r="G328" s="552"/>
      <c r="H328" s="552"/>
      <c r="I328" s="552"/>
      <c r="J328" s="552"/>
      <c r="K328" s="552"/>
      <c r="L328" s="549"/>
      <c r="M328" s="549"/>
      <c r="N328" s="549"/>
      <c r="O328" s="555"/>
    </row>
    <row r="329" spans="1:15" x14ac:dyDescent="0.35">
      <c r="A329" s="592" t="s">
        <v>121</v>
      </c>
      <c r="B329" s="543" t="e">
        <f xml:space="preserve"> Gtee Term</f>
        <v>#NAME?</v>
      </c>
      <c r="C329" s="544" t="s">
        <v>842</v>
      </c>
      <c r="D329" s="545">
        <v>5000</v>
      </c>
      <c r="E329" s="544"/>
      <c r="F329" s="544"/>
      <c r="G329" s="550">
        <v>1.4999999999999999E-2</v>
      </c>
      <c r="H329" s="550">
        <v>1.4999999999999999E-2</v>
      </c>
      <c r="I329" s="550">
        <v>1.4999999999999999E-2</v>
      </c>
      <c r="J329" s="550">
        <v>1.4999999999999999E-2</v>
      </c>
      <c r="K329" s="550">
        <v>1.4999999999999999E-2</v>
      </c>
      <c r="L329" s="544"/>
      <c r="M329" s="544"/>
      <c r="N329" s="544"/>
      <c r="O329" s="553"/>
    </row>
    <row r="330" spans="1:15" x14ac:dyDescent="0.35">
      <c r="A330" s="595" t="s">
        <v>823</v>
      </c>
      <c r="B330" s="565"/>
      <c r="C330" s="548" t="s">
        <v>926</v>
      </c>
      <c r="D330" s="531"/>
      <c r="E330" s="549"/>
      <c r="F330" s="549"/>
      <c r="G330" s="531"/>
      <c r="H330" s="531"/>
      <c r="I330" s="531"/>
      <c r="J330" s="531"/>
      <c r="K330" s="531"/>
      <c r="L330" s="549"/>
      <c r="M330" s="549"/>
      <c r="N330" s="549"/>
      <c r="O330" s="554"/>
    </row>
    <row r="331" spans="1:15" x14ac:dyDescent="0.35">
      <c r="A331" s="595"/>
      <c r="B331" s="565"/>
      <c r="C331" s="548" t="s">
        <v>878</v>
      </c>
      <c r="D331" s="546"/>
      <c r="E331" s="548"/>
      <c r="F331" s="548"/>
      <c r="G331" s="546"/>
      <c r="H331" s="546"/>
      <c r="I331" s="546"/>
      <c r="J331" s="546"/>
      <c r="K331" s="546"/>
      <c r="L331" s="548"/>
      <c r="M331" s="548"/>
      <c r="N331" s="548"/>
      <c r="O331" s="554"/>
    </row>
    <row r="332" spans="1:15" x14ac:dyDescent="0.35">
      <c r="A332" s="595"/>
      <c r="B332" s="565"/>
      <c r="C332" s="548"/>
      <c r="D332" s="547">
        <v>25000</v>
      </c>
      <c r="E332" s="548"/>
      <c r="F332" s="548"/>
      <c r="G332" s="546"/>
      <c r="H332" s="546"/>
      <c r="I332" s="546"/>
      <c r="J332" s="546"/>
      <c r="K332" s="546"/>
      <c r="L332" s="548"/>
      <c r="M332" s="548"/>
      <c r="N332" s="548"/>
      <c r="O332" s="554"/>
    </row>
    <row r="333" spans="1:15" x14ac:dyDescent="0.35">
      <c r="A333" s="595"/>
      <c r="B333" s="565"/>
      <c r="C333" s="548"/>
      <c r="D333" s="531"/>
      <c r="E333" s="549"/>
      <c r="F333" s="549"/>
      <c r="G333" s="551">
        <v>1.7500000000000002E-2</v>
      </c>
      <c r="H333" s="551">
        <v>1.7500000000000002E-2</v>
      </c>
      <c r="I333" s="551">
        <v>1.7500000000000002E-2</v>
      </c>
      <c r="J333" s="551">
        <v>1.7500000000000002E-2</v>
      </c>
      <c r="K333" s="551">
        <v>1.7500000000000002E-2</v>
      </c>
      <c r="L333" s="549"/>
      <c r="M333" s="549"/>
      <c r="N333" s="549"/>
      <c r="O333" s="554"/>
    </row>
    <row r="334" spans="1:15" x14ac:dyDescent="0.35">
      <c r="A334" s="595"/>
      <c r="B334" s="565"/>
      <c r="C334" s="548"/>
      <c r="D334" s="546"/>
      <c r="E334" s="548"/>
      <c r="F334" s="548"/>
      <c r="G334" s="531"/>
      <c r="H334" s="531"/>
      <c r="I334" s="531"/>
      <c r="J334" s="531"/>
      <c r="K334" s="531"/>
      <c r="L334" s="548"/>
      <c r="M334" s="548"/>
      <c r="N334" s="548"/>
      <c r="O334" s="554"/>
    </row>
    <row r="335" spans="1:15" x14ac:dyDescent="0.35">
      <c r="A335" s="595"/>
      <c r="B335" s="565"/>
      <c r="C335" s="548"/>
      <c r="D335" s="547">
        <v>50000</v>
      </c>
      <c r="E335" s="548"/>
      <c r="F335" s="548"/>
      <c r="G335" s="546"/>
      <c r="H335" s="546"/>
      <c r="I335" s="546"/>
      <c r="J335" s="546"/>
      <c r="K335" s="546"/>
      <c r="L335" s="548"/>
      <c r="M335" s="548"/>
      <c r="N335" s="548"/>
      <c r="O335" s="554"/>
    </row>
    <row r="336" spans="1:15" x14ac:dyDescent="0.35">
      <c r="A336" s="595"/>
      <c r="B336" s="565"/>
      <c r="C336" s="548"/>
      <c r="D336" s="531"/>
      <c r="E336" s="549"/>
      <c r="F336" s="549"/>
      <c r="G336" s="546"/>
      <c r="H336" s="546"/>
      <c r="I336" s="546"/>
      <c r="J336" s="546"/>
      <c r="K336" s="546"/>
      <c r="L336" s="549"/>
      <c r="M336" s="549"/>
      <c r="N336" s="549"/>
      <c r="O336" s="554"/>
    </row>
    <row r="337" spans="1:15" x14ac:dyDescent="0.35">
      <c r="A337" s="595"/>
      <c r="B337" s="565"/>
      <c r="C337" s="548"/>
      <c r="D337" s="546"/>
      <c r="E337" s="548"/>
      <c r="F337" s="548"/>
      <c r="G337" s="551">
        <v>1.95E-2</v>
      </c>
      <c r="H337" s="551">
        <v>1.95E-2</v>
      </c>
      <c r="I337" s="551">
        <v>1.95E-2</v>
      </c>
      <c r="J337" s="551">
        <v>1.95E-2</v>
      </c>
      <c r="K337" s="551">
        <v>1.95E-2</v>
      </c>
      <c r="L337" s="548"/>
      <c r="M337" s="548"/>
      <c r="N337" s="548"/>
      <c r="O337" s="554"/>
    </row>
    <row r="338" spans="1:15" x14ac:dyDescent="0.35">
      <c r="A338" s="595"/>
      <c r="B338" s="565"/>
      <c r="C338" s="548"/>
      <c r="D338" s="547">
        <v>100000</v>
      </c>
      <c r="E338" s="548"/>
      <c r="F338" s="548"/>
      <c r="G338" s="531"/>
      <c r="H338" s="531"/>
      <c r="I338" s="531"/>
      <c r="J338" s="531"/>
      <c r="K338" s="531"/>
      <c r="L338" s="548"/>
      <c r="M338" s="548"/>
      <c r="N338" s="548"/>
      <c r="O338" s="554"/>
    </row>
    <row r="339" spans="1:15" x14ac:dyDescent="0.35">
      <c r="A339" s="595"/>
      <c r="B339" s="565"/>
      <c r="C339" s="548"/>
      <c r="D339" s="531"/>
      <c r="E339" s="549"/>
      <c r="F339" s="549"/>
      <c r="G339" s="546"/>
      <c r="H339" s="546"/>
      <c r="I339" s="546"/>
      <c r="J339" s="546"/>
      <c r="K339" s="546"/>
      <c r="L339" s="549"/>
      <c r="M339" s="549"/>
      <c r="N339" s="549"/>
      <c r="O339" s="554"/>
    </row>
    <row r="340" spans="1:15" x14ac:dyDescent="0.35">
      <c r="A340" s="595"/>
      <c r="B340" s="565"/>
      <c r="C340" s="548"/>
      <c r="D340" s="546"/>
      <c r="E340" s="548"/>
      <c r="F340" s="548"/>
      <c r="G340" s="546"/>
      <c r="H340" s="546"/>
      <c r="I340" s="546"/>
      <c r="J340" s="546"/>
      <c r="K340" s="546"/>
      <c r="L340" s="548"/>
      <c r="M340" s="548"/>
      <c r="N340" s="548"/>
      <c r="O340" s="554"/>
    </row>
    <row r="341" spans="1:15" x14ac:dyDescent="0.35">
      <c r="A341" s="595"/>
      <c r="B341" s="565"/>
      <c r="C341" s="548"/>
      <c r="D341" s="547">
        <v>1500000</v>
      </c>
      <c r="E341" s="548"/>
      <c r="F341" s="548"/>
      <c r="G341" s="551">
        <v>2.1999999999999999E-2</v>
      </c>
      <c r="H341" s="551">
        <v>2.1999999999999999E-2</v>
      </c>
      <c r="I341" s="551">
        <v>2.1999999999999999E-2</v>
      </c>
      <c r="J341" s="551">
        <v>2.1999999999999999E-2</v>
      </c>
      <c r="K341" s="551">
        <v>2.1999999999999999E-2</v>
      </c>
      <c r="L341" s="548"/>
      <c r="M341" s="548"/>
      <c r="N341" s="548"/>
      <c r="O341" s="554"/>
    </row>
    <row r="342" spans="1:15" x14ac:dyDescent="0.35">
      <c r="A342" s="595"/>
      <c r="B342" s="565"/>
      <c r="C342" s="548"/>
      <c r="D342" s="548"/>
      <c r="E342" s="548"/>
      <c r="F342" s="548"/>
      <c r="G342" s="531"/>
      <c r="H342" s="531"/>
      <c r="I342" s="531"/>
      <c r="J342" s="531"/>
      <c r="K342" s="531"/>
      <c r="L342" s="548"/>
      <c r="M342" s="548"/>
      <c r="N342" s="548"/>
      <c r="O342" s="554"/>
    </row>
    <row r="343" spans="1:15" x14ac:dyDescent="0.35">
      <c r="A343" s="595"/>
      <c r="B343" s="565"/>
      <c r="C343" s="548"/>
      <c r="D343" s="548"/>
      <c r="E343" s="548"/>
      <c r="F343" s="548"/>
      <c r="G343" s="546"/>
      <c r="H343" s="546"/>
      <c r="I343" s="546"/>
      <c r="J343" s="546"/>
      <c r="K343" s="546"/>
      <c r="L343" s="548"/>
      <c r="M343" s="548"/>
      <c r="N343" s="548"/>
      <c r="O343" s="554"/>
    </row>
    <row r="344" spans="1:15" x14ac:dyDescent="0.35">
      <c r="A344" s="595"/>
      <c r="B344" s="565"/>
      <c r="C344" s="548"/>
      <c r="D344" s="548"/>
      <c r="E344" s="548"/>
      <c r="F344" s="548"/>
      <c r="G344" s="546"/>
      <c r="H344" s="546"/>
      <c r="I344" s="546"/>
      <c r="J344" s="546"/>
      <c r="K344" s="546"/>
      <c r="L344" s="548"/>
      <c r="M344" s="548"/>
      <c r="N344" s="548"/>
      <c r="O344" s="554"/>
    </row>
    <row r="345" spans="1:15" x14ac:dyDescent="0.35">
      <c r="A345" s="595"/>
      <c r="B345" s="565"/>
      <c r="C345" s="548"/>
      <c r="D345" s="548"/>
      <c r="E345" s="548"/>
      <c r="F345" s="548"/>
      <c r="G345" s="551">
        <v>2.1999999999999999E-2</v>
      </c>
      <c r="H345" s="551">
        <v>2.1999999999999999E-2</v>
      </c>
      <c r="I345" s="551">
        <v>2.1999999999999999E-2</v>
      </c>
      <c r="J345" s="551">
        <v>2.1999999999999999E-2</v>
      </c>
      <c r="K345" s="551">
        <v>2.1999999999999999E-2</v>
      </c>
      <c r="L345" s="548"/>
      <c r="M345" s="548"/>
      <c r="N345" s="548"/>
      <c r="O345" s="554"/>
    </row>
    <row r="346" spans="1:15" x14ac:dyDescent="0.35">
      <c r="A346" s="596"/>
      <c r="B346" s="566"/>
      <c r="C346" s="549"/>
      <c r="D346" s="549"/>
      <c r="E346" s="549"/>
      <c r="F346" s="549"/>
      <c r="G346" s="552"/>
      <c r="H346" s="552"/>
      <c r="I346" s="552"/>
      <c r="J346" s="552"/>
      <c r="K346" s="552"/>
      <c r="L346" s="549"/>
      <c r="M346" s="549"/>
      <c r="N346" s="549"/>
      <c r="O346" s="555"/>
    </row>
    <row r="347" spans="1:15" ht="14.5" customHeight="1" x14ac:dyDescent="0.35">
      <c r="A347" s="587" t="s">
        <v>927</v>
      </c>
      <c r="B347" s="563"/>
      <c r="C347" s="563"/>
      <c r="D347" s="563"/>
      <c r="E347" s="563"/>
      <c r="F347" s="563"/>
      <c r="G347" s="563"/>
      <c r="H347" s="563"/>
      <c r="I347" s="563"/>
      <c r="J347" s="563"/>
      <c r="K347" s="563"/>
      <c r="L347" s="563"/>
      <c r="M347" s="563"/>
      <c r="N347" s="563"/>
      <c r="O347" s="564"/>
    </row>
    <row r="348" spans="1:15" ht="29" customHeight="1" x14ac:dyDescent="0.35">
      <c r="A348" s="588" t="s">
        <v>928</v>
      </c>
      <c r="B348" s="530" t="e">
        <f xml:space="preserve"> Gtee Term</f>
        <v>#NAME?</v>
      </c>
      <c r="C348" s="532" t="s">
        <v>929</v>
      </c>
      <c r="D348" s="533">
        <v>10000</v>
      </c>
      <c r="E348" s="532"/>
      <c r="F348" s="532"/>
      <c r="G348" s="532"/>
      <c r="H348" s="532"/>
      <c r="I348" s="538">
        <v>1.6E-2</v>
      </c>
      <c r="J348" s="538">
        <v>1.9E-2</v>
      </c>
      <c r="K348" s="538">
        <v>1.95E-2</v>
      </c>
      <c r="L348" s="538">
        <v>2.1499999999999998E-2</v>
      </c>
      <c r="M348" s="538">
        <v>2.35E-2</v>
      </c>
      <c r="N348" s="538">
        <v>2.5000000000000001E-2</v>
      </c>
      <c r="O348" s="542" t="s">
        <v>930</v>
      </c>
    </row>
    <row r="349" spans="1:15" x14ac:dyDescent="0.35">
      <c r="A349" s="590" t="s">
        <v>823</v>
      </c>
      <c r="B349" s="562"/>
      <c r="C349" s="537"/>
      <c r="D349" s="560"/>
      <c r="E349" s="537"/>
      <c r="F349" s="537"/>
      <c r="G349" s="537"/>
      <c r="H349" s="537"/>
      <c r="I349" s="569"/>
      <c r="J349" s="569"/>
      <c r="K349" s="569"/>
      <c r="L349" s="569"/>
      <c r="M349" s="569"/>
      <c r="N349" s="569"/>
      <c r="O349" s="529"/>
    </row>
    <row r="350" spans="1:15" ht="14.5" customHeight="1" x14ac:dyDescent="0.35">
      <c r="A350" s="588" t="s">
        <v>931</v>
      </c>
      <c r="B350" s="530" t="s">
        <v>853</v>
      </c>
      <c r="C350" s="532" t="s">
        <v>929</v>
      </c>
      <c r="D350" s="533">
        <v>25000</v>
      </c>
      <c r="E350" s="532"/>
      <c r="F350" s="532"/>
      <c r="G350" s="532"/>
      <c r="H350" s="532"/>
      <c r="I350" s="532"/>
      <c r="J350" s="532"/>
      <c r="K350" s="538">
        <v>1.6E-2</v>
      </c>
      <c r="L350" s="532"/>
      <c r="M350" s="532"/>
      <c r="N350" s="532"/>
      <c r="O350" s="542" t="s">
        <v>826</v>
      </c>
    </row>
    <row r="351" spans="1:15" x14ac:dyDescent="0.35">
      <c r="A351" s="597"/>
      <c r="B351" s="561"/>
      <c r="C351" s="536"/>
      <c r="D351" s="534"/>
      <c r="E351" s="536"/>
      <c r="F351" s="536"/>
      <c r="G351" s="536"/>
      <c r="H351" s="536"/>
      <c r="I351" s="536"/>
      <c r="J351" s="536"/>
      <c r="K351" s="536" t="s">
        <v>932</v>
      </c>
      <c r="L351" s="536"/>
      <c r="M351" s="536"/>
      <c r="N351" s="536"/>
      <c r="O351" s="528"/>
    </row>
    <row r="352" spans="1:15" x14ac:dyDescent="0.35">
      <c r="A352" s="597"/>
      <c r="B352" s="561"/>
      <c r="C352" s="536"/>
      <c r="D352" s="534"/>
      <c r="E352" s="536"/>
      <c r="F352" s="536"/>
      <c r="G352" s="536"/>
      <c r="H352" s="536"/>
      <c r="I352" s="536"/>
      <c r="J352" s="536"/>
      <c r="K352" s="536" t="s">
        <v>933</v>
      </c>
      <c r="L352" s="536"/>
      <c r="M352" s="536"/>
      <c r="N352" s="536"/>
      <c r="O352" s="528"/>
    </row>
    <row r="353" spans="1:15" x14ac:dyDescent="0.35">
      <c r="A353" s="597"/>
      <c r="B353" s="561"/>
      <c r="C353" s="536"/>
      <c r="D353" s="534"/>
      <c r="E353" s="536"/>
      <c r="F353" s="536"/>
      <c r="G353" s="536"/>
      <c r="H353" s="536"/>
      <c r="I353" s="536"/>
      <c r="J353" s="536"/>
      <c r="K353" s="536" t="s">
        <v>934</v>
      </c>
      <c r="L353" s="536"/>
      <c r="M353" s="536"/>
      <c r="N353" s="536"/>
      <c r="O353" s="528"/>
    </row>
    <row r="354" spans="1:15" x14ac:dyDescent="0.35">
      <c r="A354" s="597"/>
      <c r="B354" s="561"/>
      <c r="C354" s="536"/>
      <c r="D354" s="534"/>
      <c r="E354" s="536"/>
      <c r="F354" s="536"/>
      <c r="G354" s="536"/>
      <c r="H354" s="536"/>
      <c r="I354" s="536"/>
      <c r="J354" s="536"/>
      <c r="K354" s="534"/>
      <c r="L354" s="536"/>
      <c r="M354" s="536"/>
      <c r="N354" s="536"/>
      <c r="O354" s="528"/>
    </row>
    <row r="355" spans="1:15" x14ac:dyDescent="0.35">
      <c r="A355" s="597"/>
      <c r="B355" s="561"/>
      <c r="C355" s="536"/>
      <c r="D355" s="531"/>
      <c r="E355" s="537"/>
      <c r="F355" s="537"/>
      <c r="G355" s="537"/>
      <c r="H355" s="537"/>
      <c r="I355" s="537"/>
      <c r="J355" s="537"/>
      <c r="K355" s="531"/>
      <c r="L355" s="537"/>
      <c r="M355" s="537"/>
      <c r="N355" s="537"/>
      <c r="O355" s="528"/>
    </row>
    <row r="356" spans="1:15" x14ac:dyDescent="0.35">
      <c r="A356" s="597"/>
      <c r="B356" s="561"/>
      <c r="C356" s="536"/>
      <c r="D356" s="534"/>
      <c r="E356" s="536"/>
      <c r="F356" s="536"/>
      <c r="G356" s="536"/>
      <c r="H356" s="536"/>
      <c r="I356" s="536"/>
      <c r="J356" s="536"/>
      <c r="K356" s="541"/>
      <c r="L356" s="536"/>
      <c r="M356" s="536"/>
      <c r="N356" s="536"/>
      <c r="O356" s="528"/>
    </row>
    <row r="357" spans="1:15" x14ac:dyDescent="0.35">
      <c r="A357" s="597"/>
      <c r="B357" s="561"/>
      <c r="C357" s="536"/>
      <c r="D357" s="535">
        <v>100000</v>
      </c>
      <c r="E357" s="536"/>
      <c r="F357" s="536"/>
      <c r="G357" s="536"/>
      <c r="H357" s="536"/>
      <c r="I357" s="536"/>
      <c r="J357" s="536"/>
      <c r="K357" s="541"/>
      <c r="L357" s="536"/>
      <c r="M357" s="536"/>
      <c r="N357" s="536"/>
      <c r="O357" s="528"/>
    </row>
    <row r="358" spans="1:15" x14ac:dyDescent="0.35">
      <c r="A358" s="597"/>
      <c r="B358" s="561"/>
      <c r="C358" s="536"/>
      <c r="D358" s="536"/>
      <c r="E358" s="536"/>
      <c r="F358" s="536"/>
      <c r="G358" s="536"/>
      <c r="H358" s="536"/>
      <c r="I358" s="536"/>
      <c r="J358" s="536"/>
      <c r="K358" s="539">
        <v>1.9E-2</v>
      </c>
      <c r="L358" s="536"/>
      <c r="M358" s="536"/>
      <c r="N358" s="536"/>
      <c r="O358" s="528"/>
    </row>
    <row r="359" spans="1:15" x14ac:dyDescent="0.35">
      <c r="A359" s="597"/>
      <c r="B359" s="561"/>
      <c r="C359" s="536"/>
      <c r="D359" s="536"/>
      <c r="E359" s="536"/>
      <c r="F359" s="536"/>
      <c r="G359" s="536"/>
      <c r="H359" s="536"/>
      <c r="I359" s="536"/>
      <c r="J359" s="536"/>
      <c r="K359" s="536" t="s">
        <v>932</v>
      </c>
      <c r="L359" s="536"/>
      <c r="M359" s="536"/>
      <c r="N359" s="536"/>
      <c r="O359" s="528"/>
    </row>
    <row r="360" spans="1:15" x14ac:dyDescent="0.35">
      <c r="A360" s="597"/>
      <c r="B360" s="561"/>
      <c r="C360" s="536"/>
      <c r="D360" s="536"/>
      <c r="E360" s="536"/>
      <c r="F360" s="536"/>
      <c r="G360" s="536"/>
      <c r="H360" s="536"/>
      <c r="I360" s="536"/>
      <c r="J360" s="536"/>
      <c r="K360" s="536" t="s">
        <v>933</v>
      </c>
      <c r="L360" s="536"/>
      <c r="M360" s="536"/>
      <c r="N360" s="536"/>
      <c r="O360" s="528"/>
    </row>
    <row r="361" spans="1:15" x14ac:dyDescent="0.35">
      <c r="A361" s="597"/>
      <c r="B361" s="561"/>
      <c r="C361" s="536"/>
      <c r="D361" s="536"/>
      <c r="E361" s="536"/>
      <c r="F361" s="536"/>
      <c r="G361" s="536"/>
      <c r="H361" s="536"/>
      <c r="I361" s="536"/>
      <c r="J361" s="536"/>
      <c r="K361" s="536" t="s">
        <v>935</v>
      </c>
      <c r="L361" s="536"/>
      <c r="M361" s="536"/>
      <c r="N361" s="536"/>
      <c r="O361" s="528"/>
    </row>
    <row r="362" spans="1:15" x14ac:dyDescent="0.35">
      <c r="A362" s="598"/>
      <c r="B362" s="562"/>
      <c r="C362" s="537"/>
      <c r="D362" s="537"/>
      <c r="E362" s="537"/>
      <c r="F362" s="537"/>
      <c r="G362" s="537"/>
      <c r="H362" s="537"/>
      <c r="I362" s="537"/>
      <c r="J362" s="537"/>
      <c r="K362" s="540"/>
      <c r="L362" s="537"/>
      <c r="M362" s="537"/>
      <c r="N362" s="537"/>
      <c r="O362" s="529"/>
    </row>
    <row r="363" spans="1:15" ht="14.5" customHeight="1" x14ac:dyDescent="0.35">
      <c r="A363" s="588" t="s">
        <v>931</v>
      </c>
      <c r="B363" s="530" t="s">
        <v>841</v>
      </c>
      <c r="C363" s="532" t="s">
        <v>929</v>
      </c>
      <c r="D363" s="533">
        <v>25000</v>
      </c>
      <c r="E363" s="532"/>
      <c r="F363" s="532"/>
      <c r="G363" s="532"/>
      <c r="H363" s="532"/>
      <c r="I363" s="538">
        <v>1.2500000000000001E-2</v>
      </c>
      <c r="J363" s="532"/>
      <c r="K363" s="532"/>
      <c r="L363" s="532"/>
      <c r="M363" s="532"/>
      <c r="N363" s="532"/>
      <c r="O363" s="542" t="s">
        <v>826</v>
      </c>
    </row>
    <row r="364" spans="1:15" x14ac:dyDescent="0.35">
      <c r="A364" s="597"/>
      <c r="B364" s="561"/>
      <c r="C364" s="536"/>
      <c r="D364" s="534"/>
      <c r="E364" s="536"/>
      <c r="F364" s="536"/>
      <c r="G364" s="536"/>
      <c r="H364" s="536"/>
      <c r="I364" s="536" t="s">
        <v>932</v>
      </c>
      <c r="J364" s="536"/>
      <c r="K364" s="536"/>
      <c r="L364" s="536"/>
      <c r="M364" s="536"/>
      <c r="N364" s="536"/>
      <c r="O364" s="528"/>
    </row>
    <row r="365" spans="1:15" x14ac:dyDescent="0.35">
      <c r="A365" s="597"/>
      <c r="B365" s="561"/>
      <c r="C365" s="536"/>
      <c r="D365" s="534"/>
      <c r="E365" s="536"/>
      <c r="F365" s="536"/>
      <c r="G365" s="536"/>
      <c r="H365" s="536"/>
      <c r="I365" s="536" t="s">
        <v>933</v>
      </c>
      <c r="J365" s="536"/>
      <c r="K365" s="536"/>
      <c r="L365" s="536"/>
      <c r="M365" s="536"/>
      <c r="N365" s="536"/>
      <c r="O365" s="528"/>
    </row>
    <row r="366" spans="1:15" x14ac:dyDescent="0.35">
      <c r="A366" s="597"/>
      <c r="B366" s="561"/>
      <c r="C366" s="536"/>
      <c r="D366" s="534"/>
      <c r="E366" s="536"/>
      <c r="F366" s="536"/>
      <c r="G366" s="536"/>
      <c r="H366" s="536"/>
      <c r="I366" s="536" t="s">
        <v>936</v>
      </c>
      <c r="J366" s="536"/>
      <c r="K366" s="536"/>
      <c r="L366" s="536"/>
      <c r="M366" s="536"/>
      <c r="N366" s="536"/>
      <c r="O366" s="528"/>
    </row>
    <row r="367" spans="1:15" x14ac:dyDescent="0.35">
      <c r="A367" s="597"/>
      <c r="B367" s="561"/>
      <c r="C367" s="536"/>
      <c r="D367" s="534"/>
      <c r="E367" s="536"/>
      <c r="F367" s="536"/>
      <c r="G367" s="536"/>
      <c r="H367" s="536"/>
      <c r="I367" s="534"/>
      <c r="J367" s="536"/>
      <c r="K367" s="536"/>
      <c r="L367" s="536"/>
      <c r="M367" s="536"/>
      <c r="N367" s="536"/>
      <c r="O367" s="528"/>
    </row>
    <row r="368" spans="1:15" x14ac:dyDescent="0.35">
      <c r="A368" s="597"/>
      <c r="B368" s="561"/>
      <c r="C368" s="536"/>
      <c r="D368" s="531"/>
      <c r="E368" s="537"/>
      <c r="F368" s="537"/>
      <c r="G368" s="537"/>
      <c r="H368" s="537"/>
      <c r="I368" s="531"/>
      <c r="J368" s="537"/>
      <c r="K368" s="537"/>
      <c r="L368" s="537"/>
      <c r="M368" s="537"/>
      <c r="N368" s="537"/>
      <c r="O368" s="528"/>
    </row>
    <row r="369" spans="1:15" x14ac:dyDescent="0.35">
      <c r="A369" s="597"/>
      <c r="B369" s="561"/>
      <c r="C369" s="536"/>
      <c r="D369" s="534"/>
      <c r="E369" s="536"/>
      <c r="F369" s="536"/>
      <c r="G369" s="536"/>
      <c r="H369" s="536"/>
      <c r="I369" s="534"/>
      <c r="J369" s="536"/>
      <c r="K369" s="536"/>
      <c r="L369" s="536"/>
      <c r="M369" s="536"/>
      <c r="N369" s="536"/>
      <c r="O369" s="528"/>
    </row>
    <row r="370" spans="1:15" x14ac:dyDescent="0.35">
      <c r="A370" s="597"/>
      <c r="B370" s="561"/>
      <c r="C370" s="536"/>
      <c r="D370" s="535">
        <v>100000</v>
      </c>
      <c r="E370" s="536"/>
      <c r="F370" s="536"/>
      <c r="G370" s="536"/>
      <c r="H370" s="536"/>
      <c r="I370" s="534"/>
      <c r="J370" s="536"/>
      <c r="K370" s="536"/>
      <c r="L370" s="536"/>
      <c r="M370" s="536"/>
      <c r="N370" s="536"/>
      <c r="O370" s="528"/>
    </row>
    <row r="371" spans="1:15" x14ac:dyDescent="0.35">
      <c r="A371" s="597"/>
      <c r="B371" s="561"/>
      <c r="C371" s="536"/>
      <c r="D371" s="536"/>
      <c r="E371" s="536"/>
      <c r="F371" s="536"/>
      <c r="G371" s="536"/>
      <c r="H371" s="536"/>
      <c r="I371" s="539">
        <v>1.55E-2</v>
      </c>
      <c r="J371" s="536"/>
      <c r="K371" s="536"/>
      <c r="L371" s="536"/>
      <c r="M371" s="536"/>
      <c r="N371" s="536"/>
      <c r="O371" s="528"/>
    </row>
    <row r="372" spans="1:15" x14ac:dyDescent="0.35">
      <c r="A372" s="597"/>
      <c r="B372" s="561"/>
      <c r="C372" s="536"/>
      <c r="D372" s="536"/>
      <c r="E372" s="536"/>
      <c r="F372" s="536"/>
      <c r="G372" s="536"/>
      <c r="H372" s="536"/>
      <c r="I372" s="536" t="s">
        <v>932</v>
      </c>
      <c r="J372" s="536"/>
      <c r="K372" s="536"/>
      <c r="L372" s="536"/>
      <c r="M372" s="536"/>
      <c r="N372" s="536"/>
      <c r="O372" s="528"/>
    </row>
    <row r="373" spans="1:15" x14ac:dyDescent="0.35">
      <c r="A373" s="597"/>
      <c r="B373" s="561"/>
      <c r="C373" s="536"/>
      <c r="D373" s="536"/>
      <c r="E373" s="536"/>
      <c r="F373" s="536"/>
      <c r="G373" s="536"/>
      <c r="H373" s="536"/>
      <c r="I373" s="536" t="s">
        <v>933</v>
      </c>
      <c r="J373" s="536"/>
      <c r="K373" s="536"/>
      <c r="L373" s="536"/>
      <c r="M373" s="536"/>
      <c r="N373" s="536"/>
      <c r="O373" s="528"/>
    </row>
    <row r="374" spans="1:15" x14ac:dyDescent="0.35">
      <c r="A374" s="597"/>
      <c r="B374" s="561"/>
      <c r="C374" s="536"/>
      <c r="D374" s="536"/>
      <c r="E374" s="536"/>
      <c r="F374" s="536"/>
      <c r="G374" s="536"/>
      <c r="H374" s="536"/>
      <c r="I374" s="536" t="s">
        <v>937</v>
      </c>
      <c r="J374" s="536"/>
      <c r="K374" s="536"/>
      <c r="L374" s="536"/>
      <c r="M374" s="536"/>
      <c r="N374" s="536"/>
      <c r="O374" s="528"/>
    </row>
    <row r="375" spans="1:15" x14ac:dyDescent="0.35">
      <c r="A375" s="598"/>
      <c r="B375" s="562"/>
      <c r="C375" s="537"/>
      <c r="D375" s="537"/>
      <c r="E375" s="537"/>
      <c r="F375" s="537"/>
      <c r="G375" s="537"/>
      <c r="H375" s="537"/>
      <c r="I375" s="540"/>
      <c r="J375" s="537"/>
      <c r="K375" s="537"/>
      <c r="L375" s="537"/>
      <c r="M375" s="537"/>
      <c r="N375" s="537"/>
      <c r="O375" s="529"/>
    </row>
    <row r="376" spans="1:15" ht="14.5" customHeight="1" x14ac:dyDescent="0.35">
      <c r="A376" s="588" t="s">
        <v>938</v>
      </c>
      <c r="B376" s="530" t="s">
        <v>853</v>
      </c>
      <c r="C376" s="532" t="s">
        <v>929</v>
      </c>
      <c r="D376" s="533">
        <v>25000</v>
      </c>
      <c r="E376" s="532"/>
      <c r="F376" s="532"/>
      <c r="G376" s="532"/>
      <c r="H376" s="532"/>
      <c r="I376" s="532"/>
      <c r="J376" s="532"/>
      <c r="K376" s="538">
        <v>1.2999999999999999E-2</v>
      </c>
      <c r="L376" s="532"/>
      <c r="M376" s="532"/>
      <c r="N376" s="532"/>
      <c r="O376" s="542" t="s">
        <v>826</v>
      </c>
    </row>
    <row r="377" spans="1:15" x14ac:dyDescent="0.35">
      <c r="A377" s="597"/>
      <c r="B377" s="561"/>
      <c r="C377" s="536"/>
      <c r="D377" s="534"/>
      <c r="E377" s="536"/>
      <c r="F377" s="536"/>
      <c r="G377" s="536"/>
      <c r="H377" s="536"/>
      <c r="I377" s="536"/>
      <c r="J377" s="536"/>
      <c r="K377" s="536" t="s">
        <v>932</v>
      </c>
      <c r="L377" s="536"/>
      <c r="M377" s="536"/>
      <c r="N377" s="536"/>
      <c r="O377" s="528"/>
    </row>
    <row r="378" spans="1:15" x14ac:dyDescent="0.35">
      <c r="A378" s="597"/>
      <c r="B378" s="561"/>
      <c r="C378" s="536"/>
      <c r="D378" s="534"/>
      <c r="E378" s="536"/>
      <c r="F378" s="536"/>
      <c r="G378" s="536"/>
      <c r="H378" s="536"/>
      <c r="I378" s="536"/>
      <c r="J378" s="536"/>
      <c r="K378" s="536" t="s">
        <v>933</v>
      </c>
      <c r="L378" s="536"/>
      <c r="M378" s="536"/>
      <c r="N378" s="536"/>
      <c r="O378" s="528"/>
    </row>
    <row r="379" spans="1:15" x14ac:dyDescent="0.35">
      <c r="A379" s="597"/>
      <c r="B379" s="561"/>
      <c r="C379" s="536"/>
      <c r="D379" s="534"/>
      <c r="E379" s="536"/>
      <c r="F379" s="536"/>
      <c r="G379" s="536"/>
      <c r="H379" s="536"/>
      <c r="I379" s="536"/>
      <c r="J379" s="536"/>
      <c r="K379" s="536" t="s">
        <v>939</v>
      </c>
      <c r="L379" s="536"/>
      <c r="M379" s="536"/>
      <c r="N379" s="536"/>
      <c r="O379" s="528"/>
    </row>
    <row r="380" spans="1:15" x14ac:dyDescent="0.35">
      <c r="A380" s="597"/>
      <c r="B380" s="561"/>
      <c r="C380" s="536"/>
      <c r="D380" s="534"/>
      <c r="E380" s="536"/>
      <c r="F380" s="536"/>
      <c r="G380" s="536"/>
      <c r="H380" s="536"/>
      <c r="I380" s="536"/>
      <c r="J380" s="536"/>
      <c r="K380" s="534"/>
      <c r="L380" s="536"/>
      <c r="M380" s="536"/>
      <c r="N380" s="536"/>
      <c r="O380" s="528"/>
    </row>
    <row r="381" spans="1:15" x14ac:dyDescent="0.35">
      <c r="A381" s="597"/>
      <c r="B381" s="561"/>
      <c r="C381" s="536"/>
      <c r="D381" s="531"/>
      <c r="E381" s="537"/>
      <c r="F381" s="537"/>
      <c r="G381" s="537"/>
      <c r="H381" s="537"/>
      <c r="I381" s="537"/>
      <c r="J381" s="537"/>
      <c r="K381" s="531"/>
      <c r="L381" s="537"/>
      <c r="M381" s="537"/>
      <c r="N381" s="537"/>
      <c r="O381" s="528"/>
    </row>
    <row r="382" spans="1:15" x14ac:dyDescent="0.35">
      <c r="A382" s="597"/>
      <c r="B382" s="561"/>
      <c r="C382" s="536"/>
      <c r="D382" s="534"/>
      <c r="E382" s="536"/>
      <c r="F382" s="536"/>
      <c r="G382" s="536"/>
      <c r="H382" s="536"/>
      <c r="I382" s="536"/>
      <c r="J382" s="536"/>
      <c r="K382" s="534"/>
      <c r="L382" s="536"/>
      <c r="M382" s="536"/>
      <c r="N382" s="536"/>
      <c r="O382" s="528"/>
    </row>
    <row r="383" spans="1:15" x14ac:dyDescent="0.35">
      <c r="A383" s="597"/>
      <c r="B383" s="561"/>
      <c r="C383" s="536"/>
      <c r="D383" s="535">
        <v>100000</v>
      </c>
      <c r="E383" s="536"/>
      <c r="F383" s="536"/>
      <c r="G383" s="536"/>
      <c r="H383" s="536"/>
      <c r="I383" s="536"/>
      <c r="J383" s="536"/>
      <c r="K383" s="534"/>
      <c r="L383" s="536"/>
      <c r="M383" s="536"/>
      <c r="N383" s="536"/>
      <c r="O383" s="528"/>
    </row>
    <row r="384" spans="1:15" x14ac:dyDescent="0.35">
      <c r="A384" s="597"/>
      <c r="B384" s="561"/>
      <c r="C384" s="536"/>
      <c r="D384" s="536"/>
      <c r="E384" s="536"/>
      <c r="F384" s="536"/>
      <c r="G384" s="536"/>
      <c r="H384" s="536"/>
      <c r="I384" s="536"/>
      <c r="J384" s="536"/>
      <c r="K384" s="539">
        <v>1.6E-2</v>
      </c>
      <c r="L384" s="536"/>
      <c r="M384" s="536"/>
      <c r="N384" s="536"/>
      <c r="O384" s="528"/>
    </row>
    <row r="385" spans="1:15" x14ac:dyDescent="0.35">
      <c r="A385" s="597"/>
      <c r="B385" s="561"/>
      <c r="C385" s="536"/>
      <c r="D385" s="536"/>
      <c r="E385" s="536"/>
      <c r="F385" s="536"/>
      <c r="G385" s="536"/>
      <c r="H385" s="536"/>
      <c r="I385" s="536"/>
      <c r="J385" s="536"/>
      <c r="K385" s="536" t="s">
        <v>932</v>
      </c>
      <c r="L385" s="536"/>
      <c r="M385" s="536"/>
      <c r="N385" s="536"/>
      <c r="O385" s="528"/>
    </row>
    <row r="386" spans="1:15" x14ac:dyDescent="0.35">
      <c r="A386" s="597"/>
      <c r="B386" s="561"/>
      <c r="C386" s="536"/>
      <c r="D386" s="536"/>
      <c r="E386" s="536"/>
      <c r="F386" s="536"/>
      <c r="G386" s="536"/>
      <c r="H386" s="536"/>
      <c r="I386" s="536"/>
      <c r="J386" s="536"/>
      <c r="K386" s="536" t="s">
        <v>933</v>
      </c>
      <c r="L386" s="536"/>
      <c r="M386" s="536"/>
      <c r="N386" s="536"/>
      <c r="O386" s="528"/>
    </row>
    <row r="387" spans="1:15" x14ac:dyDescent="0.35">
      <c r="A387" s="597"/>
      <c r="B387" s="561"/>
      <c r="C387" s="536"/>
      <c r="D387" s="536"/>
      <c r="E387" s="536"/>
      <c r="F387" s="536"/>
      <c r="G387" s="536"/>
      <c r="H387" s="536"/>
      <c r="I387" s="536"/>
      <c r="J387" s="536"/>
      <c r="K387" s="536" t="s">
        <v>934</v>
      </c>
      <c r="L387" s="536"/>
      <c r="M387" s="536"/>
      <c r="N387" s="536"/>
      <c r="O387" s="528"/>
    </row>
    <row r="388" spans="1:15" x14ac:dyDescent="0.35">
      <c r="A388" s="598"/>
      <c r="B388" s="562"/>
      <c r="C388" s="537"/>
      <c r="D388" s="537"/>
      <c r="E388" s="537"/>
      <c r="F388" s="537"/>
      <c r="G388" s="537"/>
      <c r="H388" s="537"/>
      <c r="I388" s="537"/>
      <c r="J388" s="537"/>
      <c r="K388" s="540"/>
      <c r="L388" s="537"/>
      <c r="M388" s="537"/>
      <c r="N388" s="537"/>
      <c r="O388" s="529"/>
    </row>
    <row r="389" spans="1:15" ht="14.5" customHeight="1" x14ac:dyDescent="0.35">
      <c r="A389" s="588" t="s">
        <v>938</v>
      </c>
      <c r="B389" s="530" t="s">
        <v>841</v>
      </c>
      <c r="C389" s="532" t="s">
        <v>929</v>
      </c>
      <c r="D389" s="533">
        <v>25000</v>
      </c>
      <c r="E389" s="532"/>
      <c r="F389" s="532"/>
      <c r="G389" s="532"/>
      <c r="H389" s="532"/>
      <c r="I389" s="538">
        <v>0.01</v>
      </c>
      <c r="J389" s="532"/>
      <c r="K389" s="532"/>
      <c r="L389" s="532"/>
      <c r="M389" s="532"/>
      <c r="N389" s="532"/>
      <c r="O389" s="542" t="s">
        <v>826</v>
      </c>
    </row>
    <row r="390" spans="1:15" x14ac:dyDescent="0.35">
      <c r="A390" s="597"/>
      <c r="B390" s="561"/>
      <c r="C390" s="536"/>
      <c r="D390" s="534"/>
      <c r="E390" s="536"/>
      <c r="F390" s="536"/>
      <c r="G390" s="536"/>
      <c r="H390" s="536"/>
      <c r="I390" s="536" t="s">
        <v>932</v>
      </c>
      <c r="J390" s="536"/>
      <c r="K390" s="536"/>
      <c r="L390" s="536"/>
      <c r="M390" s="536"/>
      <c r="N390" s="536"/>
      <c r="O390" s="528"/>
    </row>
    <row r="391" spans="1:15" x14ac:dyDescent="0.35">
      <c r="A391" s="597"/>
      <c r="B391" s="561"/>
      <c r="C391" s="536"/>
      <c r="D391" s="534"/>
      <c r="E391" s="536"/>
      <c r="F391" s="536"/>
      <c r="G391" s="536"/>
      <c r="H391" s="536"/>
      <c r="I391" s="536" t="s">
        <v>933</v>
      </c>
      <c r="J391" s="536"/>
      <c r="K391" s="536"/>
      <c r="L391" s="536"/>
      <c r="M391" s="536"/>
      <c r="N391" s="536"/>
      <c r="O391" s="528"/>
    </row>
    <row r="392" spans="1:15" x14ac:dyDescent="0.35">
      <c r="A392" s="597"/>
      <c r="B392" s="561"/>
      <c r="C392" s="536"/>
      <c r="D392" s="534"/>
      <c r="E392" s="536"/>
      <c r="F392" s="536"/>
      <c r="G392" s="536"/>
      <c r="H392" s="536"/>
      <c r="I392" s="536" t="s">
        <v>940</v>
      </c>
      <c r="J392" s="536"/>
      <c r="K392" s="536"/>
      <c r="L392" s="536"/>
      <c r="M392" s="536"/>
      <c r="N392" s="536"/>
      <c r="O392" s="528"/>
    </row>
    <row r="393" spans="1:15" x14ac:dyDescent="0.35">
      <c r="A393" s="597"/>
      <c r="B393" s="561"/>
      <c r="C393" s="536"/>
      <c r="D393" s="534"/>
      <c r="E393" s="536"/>
      <c r="F393" s="536"/>
      <c r="G393" s="536"/>
      <c r="H393" s="536"/>
      <c r="I393" s="534"/>
      <c r="J393" s="536"/>
      <c r="K393" s="536"/>
      <c r="L393" s="536"/>
      <c r="M393" s="536"/>
      <c r="N393" s="536"/>
      <c r="O393" s="528"/>
    </row>
    <row r="394" spans="1:15" x14ac:dyDescent="0.35">
      <c r="A394" s="597"/>
      <c r="B394" s="561"/>
      <c r="C394" s="536"/>
      <c r="D394" s="531"/>
      <c r="E394" s="537"/>
      <c r="F394" s="537"/>
      <c r="G394" s="537"/>
      <c r="H394" s="537"/>
      <c r="I394" s="531"/>
      <c r="J394" s="537"/>
      <c r="K394" s="537"/>
      <c r="L394" s="537"/>
      <c r="M394" s="537"/>
      <c r="N394" s="537"/>
      <c r="O394" s="528"/>
    </row>
    <row r="395" spans="1:15" x14ac:dyDescent="0.35">
      <c r="A395" s="597"/>
      <c r="B395" s="561"/>
      <c r="C395" s="536"/>
      <c r="D395" s="534"/>
      <c r="E395" s="536"/>
      <c r="F395" s="536"/>
      <c r="G395" s="536"/>
      <c r="H395" s="536"/>
      <c r="I395" s="534"/>
      <c r="J395" s="536"/>
      <c r="K395" s="536"/>
      <c r="L395" s="536"/>
      <c r="M395" s="536"/>
      <c r="N395" s="536"/>
      <c r="O395" s="528"/>
    </row>
    <row r="396" spans="1:15" x14ac:dyDescent="0.35">
      <c r="A396" s="597"/>
      <c r="B396" s="561"/>
      <c r="C396" s="536"/>
      <c r="D396" s="535">
        <v>100000</v>
      </c>
      <c r="E396" s="536"/>
      <c r="F396" s="536"/>
      <c r="G396" s="536"/>
      <c r="H396" s="536"/>
      <c r="I396" s="534"/>
      <c r="J396" s="536"/>
      <c r="K396" s="536"/>
      <c r="L396" s="536"/>
      <c r="M396" s="536"/>
      <c r="N396" s="536"/>
      <c r="O396" s="528"/>
    </row>
    <row r="397" spans="1:15" x14ac:dyDescent="0.35">
      <c r="A397" s="597"/>
      <c r="B397" s="561"/>
      <c r="C397" s="536"/>
      <c r="D397" s="536"/>
      <c r="E397" s="536"/>
      <c r="F397" s="536"/>
      <c r="G397" s="536"/>
      <c r="H397" s="536"/>
      <c r="I397" s="539">
        <v>1.2500000000000001E-2</v>
      </c>
      <c r="J397" s="536"/>
      <c r="K397" s="536"/>
      <c r="L397" s="536"/>
      <c r="M397" s="536"/>
      <c r="N397" s="536"/>
      <c r="O397" s="528"/>
    </row>
    <row r="398" spans="1:15" x14ac:dyDescent="0.35">
      <c r="A398" s="597"/>
      <c r="B398" s="561"/>
      <c r="C398" s="536"/>
      <c r="D398" s="536"/>
      <c r="E398" s="536"/>
      <c r="F398" s="536"/>
      <c r="G398" s="536"/>
      <c r="H398" s="536"/>
      <c r="I398" s="536" t="s">
        <v>932</v>
      </c>
      <c r="J398" s="536"/>
      <c r="K398" s="536"/>
      <c r="L398" s="536"/>
      <c r="M398" s="536"/>
      <c r="N398" s="536"/>
      <c r="O398" s="528"/>
    </row>
    <row r="399" spans="1:15" x14ac:dyDescent="0.35">
      <c r="A399" s="597"/>
      <c r="B399" s="561"/>
      <c r="C399" s="536"/>
      <c r="D399" s="536"/>
      <c r="E399" s="536"/>
      <c r="F399" s="536"/>
      <c r="G399" s="536"/>
      <c r="H399" s="536"/>
      <c r="I399" s="536" t="s">
        <v>933</v>
      </c>
      <c r="J399" s="536"/>
      <c r="K399" s="536"/>
      <c r="L399" s="536"/>
      <c r="M399" s="536"/>
      <c r="N399" s="536"/>
      <c r="O399" s="528"/>
    </row>
    <row r="400" spans="1:15" x14ac:dyDescent="0.35">
      <c r="A400" s="597"/>
      <c r="B400" s="561"/>
      <c r="C400" s="536"/>
      <c r="D400" s="536"/>
      <c r="E400" s="536"/>
      <c r="F400" s="536"/>
      <c r="G400" s="536"/>
      <c r="H400" s="536"/>
      <c r="I400" s="536" t="s">
        <v>936</v>
      </c>
      <c r="J400" s="536"/>
      <c r="K400" s="536"/>
      <c r="L400" s="536"/>
      <c r="M400" s="536"/>
      <c r="N400" s="536"/>
      <c r="O400" s="528"/>
    </row>
    <row r="401" spans="1:15" x14ac:dyDescent="0.35">
      <c r="A401" s="598"/>
      <c r="B401" s="562"/>
      <c r="C401" s="537"/>
      <c r="D401" s="537"/>
      <c r="E401" s="537"/>
      <c r="F401" s="537"/>
      <c r="G401" s="537"/>
      <c r="H401" s="537"/>
      <c r="I401" s="540"/>
      <c r="J401" s="537"/>
      <c r="K401" s="537"/>
      <c r="L401" s="537"/>
      <c r="M401" s="537"/>
      <c r="N401" s="537"/>
      <c r="O401" s="529"/>
    </row>
    <row r="402" spans="1:15" ht="14.5" customHeight="1" x14ac:dyDescent="0.35">
      <c r="A402" s="591" t="s">
        <v>941</v>
      </c>
      <c r="B402" s="567"/>
      <c r="C402" s="567"/>
      <c r="D402" s="567"/>
      <c r="E402" s="567"/>
      <c r="F402" s="567"/>
      <c r="G402" s="567"/>
      <c r="H402" s="567"/>
      <c r="I402" s="567"/>
      <c r="J402" s="567"/>
      <c r="K402" s="567"/>
      <c r="L402" s="567"/>
      <c r="M402" s="567"/>
      <c r="N402" s="567"/>
      <c r="O402" s="568"/>
    </row>
    <row r="403" spans="1:15" ht="43.5" customHeight="1" x14ac:dyDescent="0.35">
      <c r="A403" s="592" t="s">
        <v>942</v>
      </c>
      <c r="B403" s="543" t="s">
        <v>824</v>
      </c>
      <c r="C403" s="544" t="s">
        <v>944</v>
      </c>
      <c r="D403" s="545">
        <v>10000</v>
      </c>
      <c r="E403" s="544"/>
      <c r="F403" s="544"/>
      <c r="G403" s="544"/>
      <c r="H403" s="544"/>
      <c r="I403" s="550">
        <v>1.2500000000000001E-2</v>
      </c>
      <c r="J403" s="550">
        <v>1.2999999999999999E-2</v>
      </c>
      <c r="K403" s="550">
        <v>1.4999999999999999E-2</v>
      </c>
      <c r="L403" s="550">
        <v>1.6500000000000001E-2</v>
      </c>
      <c r="M403" s="550">
        <v>1.7999999999999999E-2</v>
      </c>
      <c r="N403" s="550">
        <v>1.95E-2</v>
      </c>
      <c r="O403" s="553" t="s">
        <v>950</v>
      </c>
    </row>
    <row r="404" spans="1:15" x14ac:dyDescent="0.35">
      <c r="A404" s="595" t="s">
        <v>943</v>
      </c>
      <c r="B404" s="565"/>
      <c r="C404" s="548"/>
      <c r="D404" s="531"/>
      <c r="E404" s="549"/>
      <c r="F404" s="549"/>
      <c r="G404" s="549"/>
      <c r="H404" s="549"/>
      <c r="I404" s="531"/>
      <c r="J404" s="531"/>
      <c r="K404" s="531"/>
      <c r="L404" s="531"/>
      <c r="M404" s="531"/>
      <c r="N404" s="531"/>
      <c r="O404" s="554"/>
    </row>
    <row r="405" spans="1:15" x14ac:dyDescent="0.35">
      <c r="A405" s="595" t="s">
        <v>831</v>
      </c>
      <c r="B405" s="565"/>
      <c r="C405" s="548"/>
      <c r="D405" s="546"/>
      <c r="E405" s="548"/>
      <c r="F405" s="548"/>
      <c r="G405" s="548"/>
      <c r="H405" s="548"/>
      <c r="I405" s="546"/>
      <c r="J405" s="546"/>
      <c r="K405" s="546"/>
      <c r="L405" s="546"/>
      <c r="M405" s="546"/>
      <c r="N405" s="546"/>
      <c r="O405" s="554"/>
    </row>
    <row r="406" spans="1:15" x14ac:dyDescent="0.35">
      <c r="A406" s="595"/>
      <c r="B406" s="565"/>
      <c r="C406" s="548"/>
      <c r="D406" s="547">
        <v>100000</v>
      </c>
      <c r="E406" s="548"/>
      <c r="F406" s="548"/>
      <c r="G406" s="548"/>
      <c r="H406" s="548"/>
      <c r="I406" s="546"/>
      <c r="J406" s="546"/>
      <c r="K406" s="546"/>
      <c r="L406" s="546"/>
      <c r="M406" s="546"/>
      <c r="N406" s="546"/>
      <c r="O406" s="554"/>
    </row>
    <row r="407" spans="1:15" x14ac:dyDescent="0.35">
      <c r="A407" s="595"/>
      <c r="B407" s="565"/>
      <c r="C407" s="548"/>
      <c r="D407" s="548"/>
      <c r="E407" s="548"/>
      <c r="F407" s="548"/>
      <c r="G407" s="548"/>
      <c r="H407" s="548"/>
      <c r="I407" s="551">
        <v>1.2500000000000001E-2</v>
      </c>
      <c r="J407" s="551">
        <v>1.2999999999999999E-2</v>
      </c>
      <c r="K407" s="551">
        <v>1.4999999999999999E-2</v>
      </c>
      <c r="L407" s="551">
        <v>1.6500000000000001E-2</v>
      </c>
      <c r="M407" s="551">
        <v>1.7999999999999999E-2</v>
      </c>
      <c r="N407" s="551">
        <v>1.95E-2</v>
      </c>
      <c r="O407" s="554"/>
    </row>
    <row r="408" spans="1:15" x14ac:dyDescent="0.35">
      <c r="A408" s="595"/>
      <c r="B408" s="565"/>
      <c r="C408" s="548"/>
      <c r="D408" s="548"/>
      <c r="E408" s="548"/>
      <c r="F408" s="548"/>
      <c r="G408" s="548"/>
      <c r="H408" s="548"/>
      <c r="I408" s="548" t="s">
        <v>945</v>
      </c>
      <c r="J408" s="548" t="s">
        <v>945</v>
      </c>
      <c r="K408" s="548" t="s">
        <v>945</v>
      </c>
      <c r="L408" s="548" t="s">
        <v>945</v>
      </c>
      <c r="M408" s="548" t="s">
        <v>945</v>
      </c>
      <c r="N408" s="548" t="s">
        <v>945</v>
      </c>
      <c r="O408" s="554"/>
    </row>
    <row r="409" spans="1:15" x14ac:dyDescent="0.35">
      <c r="A409" s="595"/>
      <c r="B409" s="565"/>
      <c r="C409" s="548"/>
      <c r="D409" s="548"/>
      <c r="E409" s="548"/>
      <c r="F409" s="548"/>
      <c r="G409" s="548"/>
      <c r="H409" s="548"/>
      <c r="I409" s="548" t="s">
        <v>946</v>
      </c>
      <c r="J409" s="548" t="s">
        <v>946</v>
      </c>
      <c r="K409" s="548" t="s">
        <v>946</v>
      </c>
      <c r="L409" s="548" t="s">
        <v>946</v>
      </c>
      <c r="M409" s="548" t="s">
        <v>946</v>
      </c>
      <c r="N409" s="548" t="s">
        <v>946</v>
      </c>
      <c r="O409" s="554"/>
    </row>
    <row r="410" spans="1:15" x14ac:dyDescent="0.35">
      <c r="A410" s="595"/>
      <c r="B410" s="565"/>
      <c r="C410" s="548"/>
      <c r="D410" s="548"/>
      <c r="E410" s="548"/>
      <c r="F410" s="548"/>
      <c r="G410" s="548"/>
      <c r="H410" s="548"/>
      <c r="I410" s="548" t="s">
        <v>940</v>
      </c>
      <c r="J410" s="548" t="s">
        <v>947</v>
      </c>
      <c r="K410" s="548" t="s">
        <v>936</v>
      </c>
      <c r="L410" s="548" t="s">
        <v>948</v>
      </c>
      <c r="M410" s="548" t="s">
        <v>937</v>
      </c>
      <c r="N410" s="548" t="s">
        <v>949</v>
      </c>
      <c r="O410" s="554"/>
    </row>
    <row r="411" spans="1:15" x14ac:dyDescent="0.35">
      <c r="A411" s="596"/>
      <c r="B411" s="566"/>
      <c r="C411" s="549"/>
      <c r="D411" s="549"/>
      <c r="E411" s="549"/>
      <c r="F411" s="549"/>
      <c r="G411" s="549"/>
      <c r="H411" s="549"/>
      <c r="I411" s="552"/>
      <c r="J411" s="552"/>
      <c r="K411" s="552"/>
      <c r="L411" s="552"/>
      <c r="M411" s="552"/>
      <c r="N411" s="552"/>
      <c r="O411" s="555"/>
    </row>
    <row r="412" spans="1:15" ht="50" x14ac:dyDescent="0.35">
      <c r="A412" s="592" t="s">
        <v>951</v>
      </c>
      <c r="B412" s="543" t="s">
        <v>824</v>
      </c>
      <c r="C412" s="544" t="s">
        <v>944</v>
      </c>
      <c r="D412" s="545">
        <v>10000</v>
      </c>
      <c r="E412" s="544"/>
      <c r="F412" s="544"/>
      <c r="G412" s="544"/>
      <c r="H412" s="544"/>
      <c r="I412" s="550">
        <v>1.2999999999999999E-2</v>
      </c>
      <c r="J412" s="550">
        <v>1.4E-2</v>
      </c>
      <c r="K412" s="550">
        <v>1.55E-2</v>
      </c>
      <c r="L412" s="550">
        <v>1.7000000000000001E-2</v>
      </c>
      <c r="M412" s="550">
        <v>1.8499999999999999E-2</v>
      </c>
      <c r="N412" s="550">
        <v>0.02</v>
      </c>
      <c r="O412" s="553" t="s">
        <v>950</v>
      </c>
    </row>
    <row r="413" spans="1:15" x14ac:dyDescent="0.35">
      <c r="A413" s="595" t="s">
        <v>823</v>
      </c>
      <c r="B413" s="565"/>
      <c r="C413" s="548"/>
      <c r="D413" s="531"/>
      <c r="E413" s="549"/>
      <c r="F413" s="549"/>
      <c r="G413" s="549"/>
      <c r="H413" s="549"/>
      <c r="I413" s="531"/>
      <c r="J413" s="531"/>
      <c r="K413" s="531"/>
      <c r="L413" s="531"/>
      <c r="M413" s="531"/>
      <c r="N413" s="531"/>
      <c r="O413" s="554"/>
    </row>
    <row r="414" spans="1:15" x14ac:dyDescent="0.35">
      <c r="A414" s="595"/>
      <c r="B414" s="565"/>
      <c r="C414" s="548"/>
      <c r="D414" s="546"/>
      <c r="E414" s="548"/>
      <c r="F414" s="548"/>
      <c r="G414" s="548"/>
      <c r="H414" s="548"/>
      <c r="I414" s="546"/>
      <c r="J414" s="546"/>
      <c r="K414" s="546"/>
      <c r="L414" s="558"/>
      <c r="M414" s="558"/>
      <c r="N414" s="558"/>
      <c r="O414" s="554"/>
    </row>
    <row r="415" spans="1:15" x14ac:dyDescent="0.35">
      <c r="A415" s="595"/>
      <c r="B415" s="565"/>
      <c r="C415" s="548"/>
      <c r="D415" s="547">
        <v>100000</v>
      </c>
      <c r="E415" s="548"/>
      <c r="F415" s="548"/>
      <c r="G415" s="548"/>
      <c r="H415" s="548"/>
      <c r="I415" s="546"/>
      <c r="J415" s="546"/>
      <c r="K415" s="546"/>
      <c r="L415" s="558"/>
      <c r="M415" s="558"/>
      <c r="N415" s="558"/>
      <c r="O415" s="554"/>
    </row>
    <row r="416" spans="1:15" x14ac:dyDescent="0.35">
      <c r="A416" s="595"/>
      <c r="B416" s="565"/>
      <c r="C416" s="548"/>
      <c r="D416" s="548"/>
      <c r="E416" s="548"/>
      <c r="F416" s="548"/>
      <c r="G416" s="548"/>
      <c r="H416" s="548"/>
      <c r="I416" s="551">
        <v>1.2999999999999999E-2</v>
      </c>
      <c r="J416" s="551">
        <v>1.4E-2</v>
      </c>
      <c r="K416" s="551">
        <v>1.55E-2</v>
      </c>
      <c r="L416" s="551">
        <v>1.7000000000000001E-2</v>
      </c>
      <c r="M416" s="551">
        <v>1.8499999999999999E-2</v>
      </c>
      <c r="N416" s="551">
        <v>0.02</v>
      </c>
      <c r="O416" s="554"/>
    </row>
    <row r="417" spans="1:15" x14ac:dyDescent="0.35">
      <c r="A417" s="595"/>
      <c r="B417" s="565"/>
      <c r="C417" s="548"/>
      <c r="D417" s="548"/>
      <c r="E417" s="548"/>
      <c r="F417" s="548"/>
      <c r="G417" s="548"/>
      <c r="H417" s="548"/>
      <c r="I417" s="548" t="s">
        <v>945</v>
      </c>
      <c r="J417" s="548" t="s">
        <v>945</v>
      </c>
      <c r="K417" s="548" t="s">
        <v>945</v>
      </c>
      <c r="L417" s="548" t="s">
        <v>945</v>
      </c>
      <c r="M417" s="548" t="s">
        <v>945</v>
      </c>
      <c r="N417" s="548" t="s">
        <v>945</v>
      </c>
      <c r="O417" s="554"/>
    </row>
    <row r="418" spans="1:15" x14ac:dyDescent="0.35">
      <c r="A418" s="595"/>
      <c r="B418" s="565"/>
      <c r="C418" s="548"/>
      <c r="D418" s="548"/>
      <c r="E418" s="548"/>
      <c r="F418" s="548"/>
      <c r="G418" s="548"/>
      <c r="H418" s="548"/>
      <c r="I418" s="548" t="s">
        <v>946</v>
      </c>
      <c r="J418" s="548" t="s">
        <v>946</v>
      </c>
      <c r="K418" s="548" t="s">
        <v>946</v>
      </c>
      <c r="L418" s="548" t="s">
        <v>946</v>
      </c>
      <c r="M418" s="548" t="s">
        <v>946</v>
      </c>
      <c r="N418" s="548" t="s">
        <v>946</v>
      </c>
      <c r="O418" s="554"/>
    </row>
    <row r="419" spans="1:15" x14ac:dyDescent="0.35">
      <c r="A419" s="595"/>
      <c r="B419" s="565"/>
      <c r="C419" s="548"/>
      <c r="D419" s="548"/>
      <c r="E419" s="548"/>
      <c r="F419" s="548"/>
      <c r="G419" s="548"/>
      <c r="H419" s="548"/>
      <c r="I419" s="548" t="s">
        <v>947</v>
      </c>
      <c r="J419" s="548" t="s">
        <v>952</v>
      </c>
      <c r="K419" s="548" t="s">
        <v>939</v>
      </c>
      <c r="L419" s="548" t="s">
        <v>953</v>
      </c>
      <c r="M419" s="548" t="s">
        <v>934</v>
      </c>
      <c r="N419" s="548" t="s">
        <v>954</v>
      </c>
      <c r="O419" s="554"/>
    </row>
    <row r="420" spans="1:15" x14ac:dyDescent="0.35">
      <c r="A420" s="596"/>
      <c r="B420" s="566"/>
      <c r="C420" s="549"/>
      <c r="D420" s="549"/>
      <c r="E420" s="549"/>
      <c r="F420" s="549"/>
      <c r="G420" s="549"/>
      <c r="H420" s="549"/>
      <c r="I420" s="552"/>
      <c r="J420" s="552"/>
      <c r="K420" s="552"/>
      <c r="L420" s="552"/>
      <c r="M420" s="552"/>
      <c r="N420" s="552"/>
      <c r="O420" s="555"/>
    </row>
    <row r="421" spans="1:15" ht="29" customHeight="1" x14ac:dyDescent="0.35">
      <c r="A421" s="592" t="s">
        <v>955</v>
      </c>
      <c r="B421" s="543" t="e">
        <f xml:space="preserve"> Gtee Term</f>
        <v>#NAME?</v>
      </c>
      <c r="C421" s="544" t="s">
        <v>944</v>
      </c>
      <c r="D421" s="545">
        <v>10000</v>
      </c>
      <c r="E421" s="544"/>
      <c r="F421" s="544"/>
      <c r="G421" s="544"/>
      <c r="H421" s="544"/>
      <c r="I421" s="544"/>
      <c r="J421" s="544"/>
      <c r="K421" s="544"/>
      <c r="L421" s="550">
        <v>1.8499999999999999E-2</v>
      </c>
      <c r="M421" s="550">
        <v>1.95E-2</v>
      </c>
      <c r="N421" s="550">
        <v>2.1999999999999999E-2</v>
      </c>
      <c r="O421" s="553" t="s">
        <v>956</v>
      </c>
    </row>
    <row r="422" spans="1:15" x14ac:dyDescent="0.35">
      <c r="A422" s="595" t="s">
        <v>823</v>
      </c>
      <c r="B422" s="565"/>
      <c r="C422" s="548"/>
      <c r="D422" s="531"/>
      <c r="E422" s="549"/>
      <c r="F422" s="549"/>
      <c r="G422" s="549"/>
      <c r="H422" s="549"/>
      <c r="I422" s="549"/>
      <c r="J422" s="549"/>
      <c r="K422" s="549"/>
      <c r="L422" s="531"/>
      <c r="M422" s="531"/>
      <c r="N422" s="531"/>
      <c r="O422" s="554"/>
    </row>
    <row r="423" spans="1:15" x14ac:dyDescent="0.35">
      <c r="A423" s="595"/>
      <c r="B423" s="565"/>
      <c r="C423" s="548"/>
      <c r="D423" s="546"/>
      <c r="E423" s="548"/>
      <c r="F423" s="548"/>
      <c r="G423" s="548"/>
      <c r="H423" s="548"/>
      <c r="I423" s="548"/>
      <c r="J423" s="548"/>
      <c r="K423" s="548"/>
      <c r="L423" s="546"/>
      <c r="M423" s="546"/>
      <c r="N423" s="546"/>
      <c r="O423" s="554"/>
    </row>
    <row r="424" spans="1:15" x14ac:dyDescent="0.35">
      <c r="A424" s="595"/>
      <c r="B424" s="565"/>
      <c r="C424" s="548"/>
      <c r="D424" s="547">
        <v>100000</v>
      </c>
      <c r="E424" s="548"/>
      <c r="F424" s="548"/>
      <c r="G424" s="548"/>
      <c r="H424" s="548"/>
      <c r="I424" s="548"/>
      <c r="J424" s="548"/>
      <c r="K424" s="548"/>
      <c r="L424" s="546"/>
      <c r="M424" s="546"/>
      <c r="N424" s="546"/>
      <c r="O424" s="554"/>
    </row>
    <row r="425" spans="1:15" x14ac:dyDescent="0.35">
      <c r="A425" s="595"/>
      <c r="B425" s="565"/>
      <c r="C425" s="548"/>
      <c r="D425" s="548"/>
      <c r="E425" s="548"/>
      <c r="F425" s="548"/>
      <c r="G425" s="548"/>
      <c r="H425" s="548"/>
      <c r="I425" s="548"/>
      <c r="J425" s="548"/>
      <c r="K425" s="548"/>
      <c r="L425" s="551">
        <v>2.1000000000000001E-2</v>
      </c>
      <c r="M425" s="551">
        <v>2.1999999999999999E-2</v>
      </c>
      <c r="N425" s="551">
        <v>2.4500000000000001E-2</v>
      </c>
      <c r="O425" s="554"/>
    </row>
    <row r="426" spans="1:15" x14ac:dyDescent="0.35">
      <c r="A426" s="596"/>
      <c r="B426" s="566"/>
      <c r="C426" s="549"/>
      <c r="D426" s="549"/>
      <c r="E426" s="549"/>
      <c r="F426" s="549"/>
      <c r="G426" s="549"/>
      <c r="H426" s="549"/>
      <c r="I426" s="549"/>
      <c r="J426" s="549"/>
      <c r="K426" s="549"/>
      <c r="L426" s="552"/>
      <c r="M426" s="552"/>
      <c r="N426" s="552"/>
      <c r="O426" s="555"/>
    </row>
    <row r="427" spans="1:15" ht="29" customHeight="1" x14ac:dyDescent="0.35">
      <c r="A427" s="592" t="s">
        <v>955</v>
      </c>
      <c r="B427" s="543" t="e">
        <f xml:space="preserve"> Gtee Term</f>
        <v>#NAME?</v>
      </c>
      <c r="C427" s="544" t="s">
        <v>944</v>
      </c>
      <c r="D427" s="545">
        <v>10000</v>
      </c>
      <c r="E427" s="544"/>
      <c r="F427" s="544"/>
      <c r="G427" s="544"/>
      <c r="H427" s="544"/>
      <c r="I427" s="550">
        <v>1.6E-2</v>
      </c>
      <c r="J427" s="550">
        <v>1.7000000000000001E-2</v>
      </c>
      <c r="K427" s="550">
        <v>1.7500000000000002E-2</v>
      </c>
      <c r="L427" s="544"/>
      <c r="M427" s="544"/>
      <c r="N427" s="544"/>
      <c r="O427" s="553" t="s">
        <v>957</v>
      </c>
    </row>
    <row r="428" spans="1:15" x14ac:dyDescent="0.35">
      <c r="A428" s="595" t="s">
        <v>823</v>
      </c>
      <c r="B428" s="565"/>
      <c r="C428" s="548"/>
      <c r="D428" s="531"/>
      <c r="E428" s="549"/>
      <c r="F428" s="549"/>
      <c r="G428" s="549"/>
      <c r="H428" s="549"/>
      <c r="I428" s="531"/>
      <c r="J428" s="531"/>
      <c r="K428" s="531"/>
      <c r="L428" s="549"/>
      <c r="M428" s="549"/>
      <c r="N428" s="549"/>
      <c r="O428" s="554"/>
    </row>
    <row r="429" spans="1:15" x14ac:dyDescent="0.35">
      <c r="A429" s="595"/>
      <c r="B429" s="565"/>
      <c r="C429" s="548"/>
      <c r="D429" s="546"/>
      <c r="E429" s="548"/>
      <c r="F429" s="548"/>
      <c r="G429" s="548"/>
      <c r="H429" s="548"/>
      <c r="I429" s="546"/>
      <c r="J429" s="546"/>
      <c r="K429" s="546"/>
      <c r="L429" s="548"/>
      <c r="M429" s="548"/>
      <c r="N429" s="548"/>
      <c r="O429" s="554"/>
    </row>
    <row r="430" spans="1:15" x14ac:dyDescent="0.35">
      <c r="A430" s="595"/>
      <c r="B430" s="565"/>
      <c r="C430" s="548"/>
      <c r="D430" s="547">
        <v>100000</v>
      </c>
      <c r="E430" s="548"/>
      <c r="F430" s="548"/>
      <c r="G430" s="548"/>
      <c r="H430" s="548"/>
      <c r="I430" s="546"/>
      <c r="J430" s="546"/>
      <c r="K430" s="546"/>
      <c r="L430" s="548"/>
      <c r="M430" s="548"/>
      <c r="N430" s="548"/>
      <c r="O430" s="554"/>
    </row>
    <row r="431" spans="1:15" x14ac:dyDescent="0.35">
      <c r="A431" s="595"/>
      <c r="B431" s="565"/>
      <c r="C431" s="548"/>
      <c r="D431" s="548"/>
      <c r="E431" s="548"/>
      <c r="F431" s="548"/>
      <c r="G431" s="548"/>
      <c r="H431" s="548"/>
      <c r="I431" s="551">
        <v>1.6E-2</v>
      </c>
      <c r="J431" s="551">
        <v>1.7000000000000001E-2</v>
      </c>
      <c r="K431" s="551">
        <v>0.02</v>
      </c>
      <c r="L431" s="548"/>
      <c r="M431" s="548"/>
      <c r="N431" s="548"/>
      <c r="O431" s="554"/>
    </row>
    <row r="432" spans="1:15" x14ac:dyDescent="0.35">
      <c r="A432" s="596"/>
      <c r="B432" s="566"/>
      <c r="C432" s="549"/>
      <c r="D432" s="549"/>
      <c r="E432" s="549"/>
      <c r="F432" s="549"/>
      <c r="G432" s="549"/>
      <c r="H432" s="549"/>
      <c r="I432" s="552"/>
      <c r="J432" s="552"/>
      <c r="K432" s="552"/>
      <c r="L432" s="549"/>
      <c r="M432" s="549"/>
      <c r="N432" s="549"/>
      <c r="O432" s="555"/>
    </row>
    <row r="433" spans="1:15" ht="37.5" x14ac:dyDescent="0.35">
      <c r="A433" s="592" t="s">
        <v>958</v>
      </c>
      <c r="B433" s="543" t="e">
        <f xml:space="preserve"> Gtee Term</f>
        <v>#NAME?</v>
      </c>
      <c r="C433" s="544" t="s">
        <v>944</v>
      </c>
      <c r="D433" s="545">
        <v>10000</v>
      </c>
      <c r="E433" s="544"/>
      <c r="F433" s="544"/>
      <c r="G433" s="544"/>
      <c r="H433" s="544"/>
      <c r="I433" s="550">
        <v>1.6E-2</v>
      </c>
      <c r="J433" s="550">
        <v>1.7000000000000001E-2</v>
      </c>
      <c r="K433" s="550">
        <v>1.7500000000000002E-2</v>
      </c>
      <c r="L433" s="544"/>
      <c r="M433" s="544"/>
      <c r="N433" s="544"/>
      <c r="O433" s="553" t="s">
        <v>959</v>
      </c>
    </row>
    <row r="434" spans="1:15" x14ac:dyDescent="0.35">
      <c r="A434" s="595" t="s">
        <v>823</v>
      </c>
      <c r="B434" s="565"/>
      <c r="C434" s="548"/>
      <c r="D434" s="531"/>
      <c r="E434" s="549"/>
      <c r="F434" s="549"/>
      <c r="G434" s="549"/>
      <c r="H434" s="549"/>
      <c r="I434" s="531"/>
      <c r="J434" s="531"/>
      <c r="K434" s="531"/>
      <c r="L434" s="549"/>
      <c r="M434" s="549"/>
      <c r="N434" s="549"/>
      <c r="O434" s="554"/>
    </row>
    <row r="435" spans="1:15" x14ac:dyDescent="0.35">
      <c r="A435" s="595"/>
      <c r="B435" s="565"/>
      <c r="C435" s="548"/>
      <c r="D435" s="546"/>
      <c r="E435" s="548"/>
      <c r="F435" s="548"/>
      <c r="G435" s="548"/>
      <c r="H435" s="548"/>
      <c r="I435" s="546"/>
      <c r="J435" s="546"/>
      <c r="K435" s="546"/>
      <c r="L435" s="548"/>
      <c r="M435" s="548"/>
      <c r="N435" s="548"/>
      <c r="O435" s="554"/>
    </row>
    <row r="436" spans="1:15" x14ac:dyDescent="0.35">
      <c r="A436" s="595"/>
      <c r="B436" s="565"/>
      <c r="C436" s="548"/>
      <c r="D436" s="547">
        <v>100000</v>
      </c>
      <c r="E436" s="548"/>
      <c r="F436" s="548"/>
      <c r="G436" s="548"/>
      <c r="H436" s="548"/>
      <c r="I436" s="546"/>
      <c r="J436" s="546"/>
      <c r="K436" s="546"/>
      <c r="L436" s="548"/>
      <c r="M436" s="548"/>
      <c r="N436" s="548"/>
      <c r="O436" s="554"/>
    </row>
    <row r="437" spans="1:15" x14ac:dyDescent="0.35">
      <c r="A437" s="595"/>
      <c r="B437" s="565"/>
      <c r="C437" s="548"/>
      <c r="D437" s="548"/>
      <c r="E437" s="548"/>
      <c r="F437" s="548"/>
      <c r="G437" s="548"/>
      <c r="H437" s="548"/>
      <c r="I437" s="551">
        <v>1.6E-2</v>
      </c>
      <c r="J437" s="551">
        <v>1.7000000000000001E-2</v>
      </c>
      <c r="K437" s="551">
        <v>1.9E-2</v>
      </c>
      <c r="L437" s="548"/>
      <c r="M437" s="548"/>
      <c r="N437" s="548"/>
      <c r="O437" s="554"/>
    </row>
    <row r="438" spans="1:15" x14ac:dyDescent="0.35">
      <c r="A438" s="596"/>
      <c r="B438" s="566"/>
      <c r="C438" s="549"/>
      <c r="D438" s="549"/>
      <c r="E438" s="549"/>
      <c r="F438" s="549"/>
      <c r="G438" s="549"/>
      <c r="H438" s="549"/>
      <c r="I438" s="552"/>
      <c r="J438" s="552"/>
      <c r="K438" s="552"/>
      <c r="L438" s="549"/>
      <c r="M438" s="549"/>
      <c r="N438" s="549"/>
      <c r="O438" s="555"/>
    </row>
    <row r="439" spans="1:15" ht="25" x14ac:dyDescent="0.35">
      <c r="A439" s="592" t="s">
        <v>960</v>
      </c>
      <c r="B439" s="543" t="e">
        <f xml:space="preserve"> Gtee Term</f>
        <v>#NAME?</v>
      </c>
      <c r="C439" s="544" t="s">
        <v>944</v>
      </c>
      <c r="D439" s="545">
        <v>10000</v>
      </c>
      <c r="E439" s="544"/>
      <c r="F439" s="544"/>
      <c r="G439" s="544"/>
      <c r="H439" s="544"/>
      <c r="I439" s="550">
        <v>1.6E-2</v>
      </c>
      <c r="J439" s="550">
        <v>1.7000000000000001E-2</v>
      </c>
      <c r="K439" s="550">
        <v>1.7500000000000002E-2</v>
      </c>
      <c r="L439" s="544"/>
      <c r="M439" s="544"/>
      <c r="N439" s="544"/>
      <c r="O439" s="553" t="s">
        <v>901</v>
      </c>
    </row>
    <row r="440" spans="1:15" x14ac:dyDescent="0.35">
      <c r="A440" s="595" t="s">
        <v>823</v>
      </c>
      <c r="B440" s="565"/>
      <c r="C440" s="548"/>
      <c r="D440" s="531"/>
      <c r="E440" s="549"/>
      <c r="F440" s="549"/>
      <c r="G440" s="549"/>
      <c r="H440" s="549"/>
      <c r="I440" s="531"/>
      <c r="J440" s="531"/>
      <c r="K440" s="531"/>
      <c r="L440" s="549"/>
      <c r="M440" s="549"/>
      <c r="N440" s="549"/>
      <c r="O440" s="554"/>
    </row>
    <row r="441" spans="1:15" x14ac:dyDescent="0.35">
      <c r="A441" s="595"/>
      <c r="B441" s="565"/>
      <c r="C441" s="548"/>
      <c r="D441" s="546"/>
      <c r="E441" s="548"/>
      <c r="F441" s="548"/>
      <c r="G441" s="548"/>
      <c r="H441" s="548"/>
      <c r="I441" s="546"/>
      <c r="J441" s="546"/>
      <c r="K441" s="546"/>
      <c r="L441" s="548"/>
      <c r="M441" s="548"/>
      <c r="N441" s="548"/>
      <c r="O441" s="554"/>
    </row>
    <row r="442" spans="1:15" x14ac:dyDescent="0.35">
      <c r="A442" s="595"/>
      <c r="B442" s="565"/>
      <c r="C442" s="548"/>
      <c r="D442" s="547">
        <v>100000</v>
      </c>
      <c r="E442" s="548"/>
      <c r="F442" s="548"/>
      <c r="G442" s="548"/>
      <c r="H442" s="548"/>
      <c r="I442" s="546"/>
      <c r="J442" s="546"/>
      <c r="K442" s="546"/>
      <c r="L442" s="548"/>
      <c r="M442" s="548"/>
      <c r="N442" s="548"/>
      <c r="O442" s="554"/>
    </row>
    <row r="443" spans="1:15" x14ac:dyDescent="0.35">
      <c r="A443" s="595"/>
      <c r="B443" s="565"/>
      <c r="C443" s="548"/>
      <c r="D443" s="548"/>
      <c r="E443" s="548"/>
      <c r="F443" s="548"/>
      <c r="G443" s="548"/>
      <c r="H443" s="548"/>
      <c r="I443" s="551">
        <v>1.6E-2</v>
      </c>
      <c r="J443" s="551">
        <v>1.7000000000000001E-2</v>
      </c>
      <c r="K443" s="551">
        <v>1.9E-2</v>
      </c>
      <c r="L443" s="548"/>
      <c r="M443" s="548"/>
      <c r="N443" s="548"/>
      <c r="O443" s="554"/>
    </row>
    <row r="444" spans="1:15" x14ac:dyDescent="0.35">
      <c r="A444" s="596"/>
      <c r="B444" s="566"/>
      <c r="C444" s="549"/>
      <c r="D444" s="549"/>
      <c r="E444" s="549"/>
      <c r="F444" s="549"/>
      <c r="G444" s="549"/>
      <c r="H444" s="549"/>
      <c r="I444" s="552"/>
      <c r="J444" s="552"/>
      <c r="K444" s="552"/>
      <c r="L444" s="549"/>
      <c r="M444" s="549"/>
      <c r="N444" s="549"/>
      <c r="O444" s="555"/>
    </row>
    <row r="445" spans="1:15" ht="14.5" customHeight="1" x14ac:dyDescent="0.35">
      <c r="A445" s="587" t="s">
        <v>961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4"/>
    </row>
    <row r="446" spans="1:15" ht="25" x14ac:dyDescent="0.35">
      <c r="A446" s="588" t="s">
        <v>887</v>
      </c>
      <c r="B446" s="530" t="s">
        <v>853</v>
      </c>
      <c r="C446" s="532" t="s">
        <v>888</v>
      </c>
      <c r="D446" s="533">
        <v>10000</v>
      </c>
      <c r="E446" s="538">
        <v>2.5499999999999998E-2</v>
      </c>
      <c r="F446" s="532"/>
      <c r="G446" s="538">
        <v>1.7999999999999999E-2</v>
      </c>
      <c r="H446" s="532"/>
      <c r="I446" s="538">
        <v>1.7999999999999999E-2</v>
      </c>
      <c r="J446" s="532"/>
      <c r="K446" s="538">
        <v>1.7999999999999999E-2</v>
      </c>
      <c r="L446" s="532"/>
      <c r="M446" s="532"/>
      <c r="N446" s="532"/>
      <c r="O446" s="542" t="s">
        <v>901</v>
      </c>
    </row>
    <row r="447" spans="1:15" x14ac:dyDescent="0.35">
      <c r="A447" s="589" t="s">
        <v>831</v>
      </c>
      <c r="B447" s="561"/>
      <c r="C447" s="536"/>
      <c r="D447" s="534"/>
      <c r="E447" s="536" t="s">
        <v>889</v>
      </c>
      <c r="F447" s="536"/>
      <c r="G447" s="534"/>
      <c r="H447" s="536"/>
      <c r="I447" s="534"/>
      <c r="J447" s="536"/>
      <c r="K447" s="534"/>
      <c r="L447" s="536"/>
      <c r="M447" s="536"/>
      <c r="N447" s="536"/>
      <c r="O447" s="528"/>
    </row>
    <row r="448" spans="1:15" x14ac:dyDescent="0.35">
      <c r="A448" s="589"/>
      <c r="B448" s="561"/>
      <c r="C448" s="536"/>
      <c r="D448" s="534"/>
      <c r="E448" s="536" t="s">
        <v>890</v>
      </c>
      <c r="F448" s="536"/>
      <c r="G448" s="534"/>
      <c r="H448" s="536"/>
      <c r="I448" s="534"/>
      <c r="J448" s="536"/>
      <c r="K448" s="534"/>
      <c r="L448" s="536"/>
      <c r="M448" s="536"/>
      <c r="N448" s="536"/>
      <c r="O448" s="528"/>
    </row>
    <row r="449" spans="1:15" x14ac:dyDescent="0.35">
      <c r="A449" s="589"/>
      <c r="B449" s="561"/>
      <c r="C449" s="536"/>
      <c r="D449" s="534"/>
      <c r="E449" s="536" t="s">
        <v>891</v>
      </c>
      <c r="F449" s="536"/>
      <c r="G449" s="534"/>
      <c r="H449" s="536"/>
      <c r="I449" s="534"/>
      <c r="J449" s="536"/>
      <c r="K449" s="534"/>
      <c r="L449" s="536"/>
      <c r="M449" s="536"/>
      <c r="N449" s="536"/>
      <c r="O449" s="528"/>
    </row>
    <row r="450" spans="1:15" x14ac:dyDescent="0.35">
      <c r="A450" s="589"/>
      <c r="B450" s="561"/>
      <c r="C450" s="536"/>
      <c r="D450" s="534"/>
      <c r="E450" s="534"/>
      <c r="F450" s="536"/>
      <c r="G450" s="534"/>
      <c r="H450" s="536"/>
      <c r="I450" s="534"/>
      <c r="J450" s="536"/>
      <c r="K450" s="534"/>
      <c r="L450" s="536"/>
      <c r="M450" s="536"/>
      <c r="N450" s="536"/>
      <c r="O450" s="528"/>
    </row>
    <row r="451" spans="1:15" x14ac:dyDescent="0.35">
      <c r="A451" s="589"/>
      <c r="B451" s="561"/>
      <c r="C451" s="536"/>
      <c r="D451" s="531"/>
      <c r="E451" s="531"/>
      <c r="F451" s="537"/>
      <c r="G451" s="531"/>
      <c r="H451" s="537"/>
      <c r="I451" s="531"/>
      <c r="J451" s="537"/>
      <c r="K451" s="531"/>
      <c r="L451" s="537"/>
      <c r="M451" s="537"/>
      <c r="N451" s="537"/>
      <c r="O451" s="528"/>
    </row>
    <row r="452" spans="1:15" x14ac:dyDescent="0.35">
      <c r="A452" s="589"/>
      <c r="B452" s="561"/>
      <c r="C452" s="536"/>
      <c r="D452" s="534"/>
      <c r="E452" s="534"/>
      <c r="F452" s="536"/>
      <c r="G452" s="534"/>
      <c r="H452" s="536"/>
      <c r="I452" s="534"/>
      <c r="J452" s="536"/>
      <c r="K452" s="534"/>
      <c r="L452" s="536"/>
      <c r="M452" s="536"/>
      <c r="N452" s="536"/>
      <c r="O452" s="528"/>
    </row>
    <row r="453" spans="1:15" x14ac:dyDescent="0.35">
      <c r="A453" s="589"/>
      <c r="B453" s="561"/>
      <c r="C453" s="536"/>
      <c r="D453" s="535">
        <v>35000</v>
      </c>
      <c r="E453" s="534"/>
      <c r="F453" s="536"/>
      <c r="G453" s="534"/>
      <c r="H453" s="536"/>
      <c r="I453" s="534"/>
      <c r="J453" s="536"/>
      <c r="K453" s="534"/>
      <c r="L453" s="536"/>
      <c r="M453" s="536"/>
      <c r="N453" s="536"/>
      <c r="O453" s="528"/>
    </row>
    <row r="454" spans="1:15" x14ac:dyDescent="0.35">
      <c r="A454" s="589"/>
      <c r="B454" s="561"/>
      <c r="C454" s="536"/>
      <c r="D454" s="534"/>
      <c r="E454" s="539">
        <v>2.75E-2</v>
      </c>
      <c r="F454" s="536"/>
      <c r="G454" s="539">
        <v>0.02</v>
      </c>
      <c r="H454" s="536"/>
      <c r="I454" s="539">
        <v>0.02</v>
      </c>
      <c r="J454" s="536"/>
      <c r="K454" s="539">
        <v>0.02</v>
      </c>
      <c r="L454" s="536"/>
      <c r="M454" s="536"/>
      <c r="N454" s="536"/>
      <c r="O454" s="528"/>
    </row>
    <row r="455" spans="1:15" x14ac:dyDescent="0.35">
      <c r="A455" s="589"/>
      <c r="B455" s="561"/>
      <c r="C455" s="536"/>
      <c r="D455" s="534"/>
      <c r="E455" s="536" t="s">
        <v>889</v>
      </c>
      <c r="F455" s="536"/>
      <c r="G455" s="534"/>
      <c r="H455" s="536"/>
      <c r="I455" s="534"/>
      <c r="J455" s="536"/>
      <c r="K455" s="534"/>
      <c r="L455" s="536"/>
      <c r="M455" s="536"/>
      <c r="N455" s="536"/>
      <c r="O455" s="528"/>
    </row>
    <row r="456" spans="1:15" x14ac:dyDescent="0.35">
      <c r="A456" s="589"/>
      <c r="B456" s="561"/>
      <c r="C456" s="536"/>
      <c r="D456" s="534"/>
      <c r="E456" s="536" t="s">
        <v>890</v>
      </c>
      <c r="F456" s="536"/>
      <c r="G456" s="534"/>
      <c r="H456" s="536"/>
      <c r="I456" s="534"/>
      <c r="J456" s="536"/>
      <c r="K456" s="534"/>
      <c r="L456" s="536"/>
      <c r="M456" s="536"/>
      <c r="N456" s="536"/>
      <c r="O456" s="528"/>
    </row>
    <row r="457" spans="1:15" x14ac:dyDescent="0.35">
      <c r="A457" s="589"/>
      <c r="B457" s="561"/>
      <c r="C457" s="536"/>
      <c r="D457" s="534"/>
      <c r="E457" s="536" t="s">
        <v>892</v>
      </c>
      <c r="F457" s="536"/>
      <c r="G457" s="534"/>
      <c r="H457" s="536"/>
      <c r="I457" s="534"/>
      <c r="J457" s="536"/>
      <c r="K457" s="534"/>
      <c r="L457" s="536"/>
      <c r="M457" s="536"/>
      <c r="N457" s="536"/>
      <c r="O457" s="528"/>
    </row>
    <row r="458" spans="1:15" x14ac:dyDescent="0.35">
      <c r="A458" s="589"/>
      <c r="B458" s="561"/>
      <c r="C458" s="536"/>
      <c r="D458" s="531"/>
      <c r="E458" s="534"/>
      <c r="F458" s="537"/>
      <c r="G458" s="534"/>
      <c r="H458" s="537"/>
      <c r="I458" s="534"/>
      <c r="J458" s="537"/>
      <c r="K458" s="534"/>
      <c r="L458" s="537"/>
      <c r="M458" s="537"/>
      <c r="N458" s="537"/>
      <c r="O458" s="528"/>
    </row>
    <row r="459" spans="1:15" x14ac:dyDescent="0.35">
      <c r="A459" s="589"/>
      <c r="B459" s="561"/>
      <c r="C459" s="536"/>
      <c r="D459" s="534"/>
      <c r="E459" s="531"/>
      <c r="F459" s="536"/>
      <c r="G459" s="531"/>
      <c r="H459" s="536"/>
      <c r="I459" s="531"/>
      <c r="J459" s="536"/>
      <c r="K459" s="531"/>
      <c r="L459" s="536"/>
      <c r="M459" s="536"/>
      <c r="N459" s="536"/>
      <c r="O459" s="528"/>
    </row>
    <row r="460" spans="1:15" x14ac:dyDescent="0.35">
      <c r="A460" s="589"/>
      <c r="B460" s="561"/>
      <c r="C460" s="536"/>
      <c r="D460" s="535">
        <v>100000</v>
      </c>
      <c r="E460" s="534"/>
      <c r="F460" s="536"/>
      <c r="G460" s="534"/>
      <c r="H460" s="536"/>
      <c r="I460" s="534"/>
      <c r="J460" s="536"/>
      <c r="K460" s="534"/>
      <c r="L460" s="536"/>
      <c r="M460" s="536"/>
      <c r="N460" s="536"/>
      <c r="O460" s="528"/>
    </row>
    <row r="461" spans="1:15" x14ac:dyDescent="0.35">
      <c r="A461" s="589"/>
      <c r="B461" s="561"/>
      <c r="C461" s="536"/>
      <c r="D461" s="536"/>
      <c r="E461" s="534"/>
      <c r="F461" s="536"/>
      <c r="G461" s="534"/>
      <c r="H461" s="536"/>
      <c r="I461" s="534"/>
      <c r="J461" s="536"/>
      <c r="K461" s="534"/>
      <c r="L461" s="536"/>
      <c r="M461" s="536"/>
      <c r="N461" s="536"/>
      <c r="O461" s="528"/>
    </row>
    <row r="462" spans="1:15" x14ac:dyDescent="0.35">
      <c r="A462" s="589"/>
      <c r="B462" s="561"/>
      <c r="C462" s="536"/>
      <c r="D462" s="536"/>
      <c r="E462" s="539">
        <v>2.8500000000000001E-2</v>
      </c>
      <c r="F462" s="536"/>
      <c r="G462" s="539">
        <v>2.1000000000000001E-2</v>
      </c>
      <c r="H462" s="536"/>
      <c r="I462" s="539">
        <v>2.1000000000000001E-2</v>
      </c>
      <c r="J462" s="536"/>
      <c r="K462" s="539">
        <v>2.1000000000000001E-2</v>
      </c>
      <c r="L462" s="536"/>
      <c r="M462" s="536"/>
      <c r="N462" s="536"/>
      <c r="O462" s="528"/>
    </row>
    <row r="463" spans="1:15" x14ac:dyDescent="0.35">
      <c r="A463" s="589"/>
      <c r="B463" s="561"/>
      <c r="C463" s="536"/>
      <c r="D463" s="536"/>
      <c r="E463" s="536" t="s">
        <v>889</v>
      </c>
      <c r="F463" s="536"/>
      <c r="G463" s="541"/>
      <c r="H463" s="536"/>
      <c r="I463" s="541"/>
      <c r="J463" s="536"/>
      <c r="K463" s="541"/>
      <c r="L463" s="536"/>
      <c r="M463" s="536"/>
      <c r="N463" s="536"/>
      <c r="O463" s="528"/>
    </row>
    <row r="464" spans="1:15" x14ac:dyDescent="0.35">
      <c r="A464" s="589"/>
      <c r="B464" s="561"/>
      <c r="C464" s="536"/>
      <c r="D464" s="536"/>
      <c r="E464" s="536" t="s">
        <v>890</v>
      </c>
      <c r="F464" s="536"/>
      <c r="G464" s="541"/>
      <c r="H464" s="536"/>
      <c r="I464" s="541"/>
      <c r="J464" s="536"/>
      <c r="K464" s="541"/>
      <c r="L464" s="536"/>
      <c r="M464" s="536"/>
      <c r="N464" s="536"/>
      <c r="O464" s="528"/>
    </row>
    <row r="465" spans="1:15" x14ac:dyDescent="0.35">
      <c r="A465" s="589"/>
      <c r="B465" s="561"/>
      <c r="C465" s="536"/>
      <c r="D465" s="536"/>
      <c r="E465" s="536" t="s">
        <v>893</v>
      </c>
      <c r="F465" s="536"/>
      <c r="G465" s="541"/>
      <c r="H465" s="536"/>
      <c r="I465" s="541"/>
      <c r="J465" s="536"/>
      <c r="K465" s="541"/>
      <c r="L465" s="536"/>
      <c r="M465" s="536"/>
      <c r="N465" s="536"/>
      <c r="O465" s="528"/>
    </row>
    <row r="466" spans="1:15" x14ac:dyDescent="0.35">
      <c r="A466" s="590"/>
      <c r="B466" s="562"/>
      <c r="C466" s="537"/>
      <c r="D466" s="537"/>
      <c r="E466" s="540"/>
      <c r="F466" s="537"/>
      <c r="G466" s="540"/>
      <c r="H466" s="537"/>
      <c r="I466" s="540"/>
      <c r="J466" s="537"/>
      <c r="K466" s="540"/>
      <c r="L466" s="537"/>
      <c r="M466" s="537"/>
      <c r="N466" s="537"/>
      <c r="O466" s="529"/>
    </row>
    <row r="467" spans="1:15" ht="14.5" customHeight="1" x14ac:dyDescent="0.35">
      <c r="A467" s="591" t="s">
        <v>962</v>
      </c>
      <c r="B467" s="567"/>
      <c r="C467" s="567"/>
      <c r="D467" s="567"/>
      <c r="E467" s="567"/>
      <c r="F467" s="567"/>
      <c r="G467" s="567"/>
      <c r="H467" s="567"/>
      <c r="I467" s="567"/>
      <c r="J467" s="567"/>
      <c r="K467" s="567"/>
      <c r="L467" s="567"/>
      <c r="M467" s="567"/>
      <c r="N467" s="567"/>
      <c r="O467" s="568"/>
    </row>
    <row r="468" spans="1:15" ht="14.5" customHeight="1" x14ac:dyDescent="0.35">
      <c r="A468" s="592" t="s">
        <v>963</v>
      </c>
      <c r="B468" s="543" t="s">
        <v>841</v>
      </c>
      <c r="C468" s="544" t="s">
        <v>964</v>
      </c>
      <c r="D468" s="545">
        <v>25000</v>
      </c>
      <c r="E468" s="544"/>
      <c r="F468" s="544"/>
      <c r="G468" s="550">
        <v>2.1999999999999999E-2</v>
      </c>
      <c r="H468" s="544"/>
      <c r="I468" s="550">
        <v>1.7999999999999999E-2</v>
      </c>
      <c r="J468" s="544"/>
      <c r="K468" s="544"/>
      <c r="L468" s="544"/>
      <c r="M468" s="544"/>
      <c r="N468" s="544"/>
      <c r="O468" s="553" t="s">
        <v>826</v>
      </c>
    </row>
    <row r="469" spans="1:15" x14ac:dyDescent="0.35">
      <c r="A469" s="593"/>
      <c r="B469" s="565"/>
      <c r="C469" s="548"/>
      <c r="D469" s="531"/>
      <c r="E469" s="549"/>
      <c r="F469" s="549"/>
      <c r="G469" s="531"/>
      <c r="H469" s="549"/>
      <c r="I469" s="531"/>
      <c r="J469" s="549"/>
      <c r="K469" s="549"/>
      <c r="L469" s="549"/>
      <c r="M469" s="549"/>
      <c r="N469" s="549"/>
      <c r="O469" s="554"/>
    </row>
    <row r="470" spans="1:15" x14ac:dyDescent="0.35">
      <c r="A470" s="593"/>
      <c r="B470" s="565"/>
      <c r="C470" s="548"/>
      <c r="D470" s="546"/>
      <c r="E470" s="548"/>
      <c r="F470" s="548"/>
      <c r="G470" s="546"/>
      <c r="H470" s="548"/>
      <c r="I470" s="546"/>
      <c r="J470" s="548"/>
      <c r="K470" s="548"/>
      <c r="L470" s="548"/>
      <c r="M470" s="548"/>
      <c r="N470" s="548"/>
      <c r="O470" s="554"/>
    </row>
    <row r="471" spans="1:15" x14ac:dyDescent="0.35">
      <c r="A471" s="593"/>
      <c r="B471" s="565"/>
      <c r="C471" s="548"/>
      <c r="D471" s="547">
        <v>50000</v>
      </c>
      <c r="E471" s="548"/>
      <c r="F471" s="548"/>
      <c r="G471" s="546"/>
      <c r="H471" s="548"/>
      <c r="I471" s="546"/>
      <c r="J471" s="548"/>
      <c r="K471" s="548"/>
      <c r="L471" s="548"/>
      <c r="M471" s="548"/>
      <c r="N471" s="548"/>
      <c r="O471" s="554"/>
    </row>
    <row r="472" spans="1:15" x14ac:dyDescent="0.35">
      <c r="A472" s="593"/>
      <c r="B472" s="565"/>
      <c r="C472" s="548"/>
      <c r="D472" s="531"/>
      <c r="E472" s="549"/>
      <c r="F472" s="549"/>
      <c r="G472" s="546"/>
      <c r="H472" s="549"/>
      <c r="I472" s="546"/>
      <c r="J472" s="549"/>
      <c r="K472" s="549"/>
      <c r="L472" s="549"/>
      <c r="M472" s="549"/>
      <c r="N472" s="549"/>
      <c r="O472" s="554"/>
    </row>
    <row r="473" spans="1:15" x14ac:dyDescent="0.35">
      <c r="A473" s="593"/>
      <c r="B473" s="565"/>
      <c r="C473" s="548"/>
      <c r="D473" s="546"/>
      <c r="E473" s="548"/>
      <c r="F473" s="548"/>
      <c r="G473" s="546"/>
      <c r="H473" s="548"/>
      <c r="I473" s="546"/>
      <c r="J473" s="548"/>
      <c r="K473" s="548"/>
      <c r="L473" s="548"/>
      <c r="M473" s="548"/>
      <c r="N473" s="548"/>
      <c r="O473" s="554"/>
    </row>
    <row r="474" spans="1:15" x14ac:dyDescent="0.35">
      <c r="A474" s="593"/>
      <c r="B474" s="565"/>
      <c r="C474" s="548"/>
      <c r="D474" s="547">
        <v>100000</v>
      </c>
      <c r="E474" s="548"/>
      <c r="F474" s="548"/>
      <c r="G474" s="551">
        <v>3.2000000000000001E-2</v>
      </c>
      <c r="H474" s="548"/>
      <c r="I474" s="551">
        <v>2.4E-2</v>
      </c>
      <c r="J474" s="548"/>
      <c r="K474" s="548"/>
      <c r="L474" s="548"/>
      <c r="M474" s="548"/>
      <c r="N474" s="548"/>
      <c r="O474" s="554"/>
    </row>
    <row r="475" spans="1:15" x14ac:dyDescent="0.35">
      <c r="A475" s="593"/>
      <c r="B475" s="565"/>
      <c r="C475" s="548"/>
      <c r="D475" s="531"/>
      <c r="E475" s="549"/>
      <c r="F475" s="549"/>
      <c r="G475" s="531"/>
      <c r="H475" s="549"/>
      <c r="I475" s="531"/>
      <c r="J475" s="549"/>
      <c r="K475" s="549"/>
      <c r="L475" s="549"/>
      <c r="M475" s="549"/>
      <c r="N475" s="549"/>
      <c r="O475" s="554"/>
    </row>
    <row r="476" spans="1:15" x14ac:dyDescent="0.35">
      <c r="A476" s="593"/>
      <c r="B476" s="565"/>
      <c r="C476" s="548"/>
      <c r="D476" s="546"/>
      <c r="E476" s="548"/>
      <c r="F476" s="548"/>
      <c r="G476" s="546"/>
      <c r="H476" s="548"/>
      <c r="I476" s="546"/>
      <c r="J476" s="548"/>
      <c r="K476" s="548"/>
      <c r="L476" s="548"/>
      <c r="M476" s="548"/>
      <c r="N476" s="548"/>
      <c r="O476" s="554"/>
    </row>
    <row r="477" spans="1:15" x14ac:dyDescent="0.35">
      <c r="A477" s="593"/>
      <c r="B477" s="565"/>
      <c r="C477" s="548"/>
      <c r="D477" s="547">
        <v>250000</v>
      </c>
      <c r="E477" s="548"/>
      <c r="F477" s="548"/>
      <c r="G477" s="546"/>
      <c r="H477" s="548"/>
      <c r="I477" s="546"/>
      <c r="J477" s="548"/>
      <c r="K477" s="548"/>
      <c r="L477" s="548"/>
      <c r="M477" s="548"/>
      <c r="N477" s="548"/>
      <c r="O477" s="554"/>
    </row>
    <row r="478" spans="1:15" x14ac:dyDescent="0.35">
      <c r="A478" s="593"/>
      <c r="B478" s="565"/>
      <c r="C478" s="548"/>
      <c r="D478" s="548"/>
      <c r="E478" s="548"/>
      <c r="F478" s="548"/>
      <c r="G478" s="546"/>
      <c r="H478" s="548"/>
      <c r="I478" s="546"/>
      <c r="J478" s="548"/>
      <c r="K478" s="548"/>
      <c r="L478" s="548"/>
      <c r="M478" s="548"/>
      <c r="N478" s="548"/>
      <c r="O478" s="554"/>
    </row>
    <row r="479" spans="1:15" x14ac:dyDescent="0.35">
      <c r="A479" s="593"/>
      <c r="B479" s="565"/>
      <c r="C479" s="548"/>
      <c r="D479" s="548"/>
      <c r="E479" s="548"/>
      <c r="F479" s="548"/>
      <c r="G479" s="546"/>
      <c r="H479" s="548"/>
      <c r="I479" s="546"/>
      <c r="J479" s="548"/>
      <c r="K479" s="548"/>
      <c r="L479" s="548"/>
      <c r="M479" s="548"/>
      <c r="N479" s="548"/>
      <c r="O479" s="554"/>
    </row>
    <row r="480" spans="1:15" x14ac:dyDescent="0.35">
      <c r="A480" s="593"/>
      <c r="B480" s="565"/>
      <c r="C480" s="548"/>
      <c r="D480" s="548"/>
      <c r="E480" s="548"/>
      <c r="F480" s="548"/>
      <c r="G480" s="551">
        <v>3.4000000000000002E-2</v>
      </c>
      <c r="H480" s="548"/>
      <c r="I480" s="551">
        <v>2.5000000000000001E-2</v>
      </c>
      <c r="J480" s="548"/>
      <c r="K480" s="548"/>
      <c r="L480" s="548"/>
      <c r="M480" s="548"/>
      <c r="N480" s="548"/>
      <c r="O480" s="554"/>
    </row>
    <row r="481" spans="1:15" x14ac:dyDescent="0.35">
      <c r="A481" s="593"/>
      <c r="B481" s="565"/>
      <c r="C481" s="548"/>
      <c r="D481" s="548"/>
      <c r="E481" s="548"/>
      <c r="F481" s="548"/>
      <c r="G481" s="531"/>
      <c r="H481" s="548"/>
      <c r="I481" s="531"/>
      <c r="J481" s="548"/>
      <c r="K481" s="548"/>
      <c r="L481" s="548"/>
      <c r="M481" s="548"/>
      <c r="N481" s="548"/>
      <c r="O481" s="554"/>
    </row>
    <row r="482" spans="1:15" x14ac:dyDescent="0.35">
      <c r="A482" s="593"/>
      <c r="B482" s="565"/>
      <c r="C482" s="548"/>
      <c r="D482" s="548"/>
      <c r="E482" s="548"/>
      <c r="F482" s="548"/>
      <c r="G482" s="558"/>
      <c r="H482" s="548"/>
      <c r="I482" s="546"/>
      <c r="J482" s="548"/>
      <c r="K482" s="548"/>
      <c r="L482" s="548"/>
      <c r="M482" s="548"/>
      <c r="N482" s="548"/>
      <c r="O482" s="554"/>
    </row>
    <row r="483" spans="1:15" x14ac:dyDescent="0.35">
      <c r="A483" s="593"/>
      <c r="B483" s="565"/>
      <c r="C483" s="548"/>
      <c r="D483" s="548"/>
      <c r="E483" s="548"/>
      <c r="F483" s="548"/>
      <c r="G483" s="558"/>
      <c r="H483" s="548"/>
      <c r="I483" s="546"/>
      <c r="J483" s="548"/>
      <c r="K483" s="548"/>
      <c r="L483" s="548"/>
      <c r="M483" s="548"/>
      <c r="N483" s="548"/>
      <c r="O483" s="554"/>
    </row>
    <row r="484" spans="1:15" x14ac:dyDescent="0.35">
      <c r="A484" s="593"/>
      <c r="B484" s="565"/>
      <c r="C484" s="548"/>
      <c r="D484" s="548"/>
      <c r="E484" s="548"/>
      <c r="F484" s="548"/>
      <c r="G484" s="558"/>
      <c r="H484" s="548"/>
      <c r="I484" s="546"/>
      <c r="J484" s="548"/>
      <c r="K484" s="548"/>
      <c r="L484" s="548"/>
      <c r="M484" s="548"/>
      <c r="N484" s="548"/>
      <c r="O484" s="554"/>
    </row>
    <row r="485" spans="1:15" x14ac:dyDescent="0.35">
      <c r="A485" s="593"/>
      <c r="B485" s="565"/>
      <c r="C485" s="548"/>
      <c r="D485" s="548"/>
      <c r="E485" s="548"/>
      <c r="F485" s="548"/>
      <c r="G485" s="558"/>
      <c r="H485" s="548"/>
      <c r="I485" s="546"/>
      <c r="J485" s="548"/>
      <c r="K485" s="548"/>
      <c r="L485" s="548"/>
      <c r="M485" s="548"/>
      <c r="N485" s="548"/>
      <c r="O485" s="554"/>
    </row>
    <row r="486" spans="1:15" x14ac:dyDescent="0.35">
      <c r="A486" s="593"/>
      <c r="B486" s="565"/>
      <c r="C486" s="548"/>
      <c r="D486" s="548"/>
      <c r="E486" s="548"/>
      <c r="F486" s="548"/>
      <c r="G486" s="551">
        <v>3.4500000000000003E-2</v>
      </c>
      <c r="H486" s="548"/>
      <c r="I486" s="551">
        <v>2.5499999999999998E-2</v>
      </c>
      <c r="J486" s="548"/>
      <c r="K486" s="548"/>
      <c r="L486" s="548"/>
      <c r="M486" s="548"/>
      <c r="N486" s="548"/>
      <c r="O486" s="554"/>
    </row>
    <row r="487" spans="1:15" x14ac:dyDescent="0.35">
      <c r="A487" s="593"/>
      <c r="B487" s="565"/>
      <c r="C487" s="548"/>
      <c r="D487" s="548"/>
      <c r="E487" s="548"/>
      <c r="F487" s="548"/>
      <c r="G487" s="558"/>
      <c r="H487" s="548"/>
      <c r="I487" s="558"/>
      <c r="J487" s="548"/>
      <c r="K487" s="548"/>
      <c r="L487" s="548"/>
      <c r="M487" s="548"/>
      <c r="N487" s="548"/>
      <c r="O487" s="554"/>
    </row>
    <row r="488" spans="1:15" x14ac:dyDescent="0.35">
      <c r="A488" s="593"/>
      <c r="B488" s="565"/>
      <c r="C488" s="548"/>
      <c r="D488" s="548"/>
      <c r="E488" s="548"/>
      <c r="F488" s="548"/>
      <c r="G488" s="558"/>
      <c r="H488" s="548"/>
      <c r="I488" s="558"/>
      <c r="J488" s="548"/>
      <c r="K488" s="548"/>
      <c r="L488" s="548"/>
      <c r="M488" s="548"/>
      <c r="N488" s="548"/>
      <c r="O488" s="554"/>
    </row>
    <row r="489" spans="1:15" x14ac:dyDescent="0.35">
      <c r="A489" s="594"/>
      <c r="B489" s="566"/>
      <c r="C489" s="549"/>
      <c r="D489" s="549"/>
      <c r="E489" s="549"/>
      <c r="F489" s="549"/>
      <c r="G489" s="552"/>
      <c r="H489" s="549"/>
      <c r="I489" s="552"/>
      <c r="J489" s="549"/>
      <c r="K489" s="549"/>
      <c r="L489" s="549"/>
      <c r="M489" s="549"/>
      <c r="N489" s="549"/>
      <c r="O489" s="555"/>
    </row>
    <row r="490" spans="1:15" ht="25" x14ac:dyDescent="0.35">
      <c r="A490" s="592" t="s">
        <v>965</v>
      </c>
      <c r="B490" s="543" t="s">
        <v>841</v>
      </c>
      <c r="C490" s="544" t="s">
        <v>964</v>
      </c>
      <c r="D490" s="545">
        <v>25000</v>
      </c>
      <c r="E490" s="544"/>
      <c r="F490" s="544"/>
      <c r="G490" s="550">
        <v>1.8499999999999999E-2</v>
      </c>
      <c r="H490" s="544"/>
      <c r="I490" s="550">
        <v>1.55E-2</v>
      </c>
      <c r="J490" s="544"/>
      <c r="K490" s="544"/>
      <c r="L490" s="544"/>
      <c r="M490" s="544"/>
      <c r="N490" s="544"/>
      <c r="O490" s="553" t="s">
        <v>826</v>
      </c>
    </row>
    <row r="491" spans="1:15" x14ac:dyDescent="0.35">
      <c r="A491" s="595" t="s">
        <v>831</v>
      </c>
      <c r="B491" s="565"/>
      <c r="C491" s="548"/>
      <c r="D491" s="531"/>
      <c r="E491" s="549"/>
      <c r="F491" s="549"/>
      <c r="G491" s="531"/>
      <c r="H491" s="549"/>
      <c r="I491" s="531"/>
      <c r="J491" s="549"/>
      <c r="K491" s="549"/>
      <c r="L491" s="549"/>
      <c r="M491" s="549"/>
      <c r="N491" s="549"/>
      <c r="O491" s="554"/>
    </row>
    <row r="492" spans="1:15" x14ac:dyDescent="0.35">
      <c r="A492" s="595"/>
      <c r="B492" s="565"/>
      <c r="C492" s="548"/>
      <c r="D492" s="546"/>
      <c r="E492" s="548"/>
      <c r="F492" s="548"/>
      <c r="G492" s="546"/>
      <c r="H492" s="548"/>
      <c r="I492" s="546"/>
      <c r="J492" s="548"/>
      <c r="K492" s="548"/>
      <c r="L492" s="548"/>
      <c r="M492" s="548"/>
      <c r="N492" s="548"/>
      <c r="O492" s="554"/>
    </row>
    <row r="493" spans="1:15" x14ac:dyDescent="0.35">
      <c r="A493" s="595"/>
      <c r="B493" s="565"/>
      <c r="C493" s="548"/>
      <c r="D493" s="547">
        <v>50000</v>
      </c>
      <c r="E493" s="548"/>
      <c r="F493" s="548"/>
      <c r="G493" s="546"/>
      <c r="H493" s="548"/>
      <c r="I493" s="546"/>
      <c r="J493" s="548"/>
      <c r="K493" s="548"/>
      <c r="L493" s="548"/>
      <c r="M493" s="548"/>
      <c r="N493" s="548"/>
      <c r="O493" s="554"/>
    </row>
    <row r="494" spans="1:15" x14ac:dyDescent="0.35">
      <c r="A494" s="595"/>
      <c r="B494" s="565"/>
      <c r="C494" s="548"/>
      <c r="D494" s="531"/>
      <c r="E494" s="549"/>
      <c r="F494" s="549"/>
      <c r="G494" s="546"/>
      <c r="H494" s="549"/>
      <c r="I494" s="546"/>
      <c r="J494" s="549"/>
      <c r="K494" s="549"/>
      <c r="L494" s="549"/>
      <c r="M494" s="549"/>
      <c r="N494" s="549"/>
      <c r="O494" s="554"/>
    </row>
    <row r="495" spans="1:15" x14ac:dyDescent="0.35">
      <c r="A495" s="595"/>
      <c r="B495" s="565"/>
      <c r="C495" s="548"/>
      <c r="D495" s="546"/>
      <c r="E495" s="548"/>
      <c r="F495" s="548"/>
      <c r="G495" s="546"/>
      <c r="H495" s="548"/>
      <c r="I495" s="546"/>
      <c r="J495" s="548"/>
      <c r="K495" s="548"/>
      <c r="L495" s="548"/>
      <c r="M495" s="548"/>
      <c r="N495" s="548"/>
      <c r="O495" s="554"/>
    </row>
    <row r="496" spans="1:15" x14ac:dyDescent="0.35">
      <c r="A496" s="595"/>
      <c r="B496" s="565"/>
      <c r="C496" s="548"/>
      <c r="D496" s="547">
        <v>100000</v>
      </c>
      <c r="E496" s="548"/>
      <c r="F496" s="548"/>
      <c r="G496" s="551">
        <v>2.5000000000000001E-2</v>
      </c>
      <c r="H496" s="548"/>
      <c r="I496" s="551">
        <v>0.02</v>
      </c>
      <c r="J496" s="548"/>
      <c r="K496" s="548"/>
      <c r="L496" s="548"/>
      <c r="M496" s="548"/>
      <c r="N496" s="548"/>
      <c r="O496" s="554"/>
    </row>
    <row r="497" spans="1:15" x14ac:dyDescent="0.35">
      <c r="A497" s="595"/>
      <c r="B497" s="565"/>
      <c r="C497" s="548"/>
      <c r="D497" s="531"/>
      <c r="E497" s="549"/>
      <c r="F497" s="549"/>
      <c r="G497" s="531"/>
      <c r="H497" s="549"/>
      <c r="I497" s="531"/>
      <c r="J497" s="549"/>
      <c r="K497" s="549"/>
      <c r="L497" s="549"/>
      <c r="M497" s="549"/>
      <c r="N497" s="549"/>
      <c r="O497" s="554"/>
    </row>
    <row r="498" spans="1:15" x14ac:dyDescent="0.35">
      <c r="A498" s="595"/>
      <c r="B498" s="565"/>
      <c r="C498" s="548"/>
      <c r="D498" s="546"/>
      <c r="E498" s="548"/>
      <c r="F498" s="548"/>
      <c r="G498" s="546"/>
      <c r="H498" s="548"/>
      <c r="I498" s="546"/>
      <c r="J498" s="548"/>
      <c r="K498" s="548"/>
      <c r="L498" s="548"/>
      <c r="M498" s="548"/>
      <c r="N498" s="548"/>
      <c r="O498" s="554"/>
    </row>
    <row r="499" spans="1:15" x14ac:dyDescent="0.35">
      <c r="A499" s="595"/>
      <c r="B499" s="565"/>
      <c r="C499" s="548"/>
      <c r="D499" s="547">
        <v>250000</v>
      </c>
      <c r="E499" s="548"/>
      <c r="F499" s="548"/>
      <c r="G499" s="546"/>
      <c r="H499" s="548"/>
      <c r="I499" s="546"/>
      <c r="J499" s="548"/>
      <c r="K499" s="548"/>
      <c r="L499" s="548"/>
      <c r="M499" s="548"/>
      <c r="N499" s="548"/>
      <c r="O499" s="554"/>
    </row>
    <row r="500" spans="1:15" x14ac:dyDescent="0.35">
      <c r="A500" s="595"/>
      <c r="B500" s="565"/>
      <c r="C500" s="548"/>
      <c r="D500" s="548"/>
      <c r="E500" s="548"/>
      <c r="F500" s="548"/>
      <c r="G500" s="546"/>
      <c r="H500" s="548"/>
      <c r="I500" s="546"/>
      <c r="J500" s="548"/>
      <c r="K500" s="548"/>
      <c r="L500" s="548"/>
      <c r="M500" s="548"/>
      <c r="N500" s="548"/>
      <c r="O500" s="554"/>
    </row>
    <row r="501" spans="1:15" x14ac:dyDescent="0.35">
      <c r="A501" s="595"/>
      <c r="B501" s="565"/>
      <c r="C501" s="548"/>
      <c r="D501" s="548"/>
      <c r="E501" s="548"/>
      <c r="F501" s="548"/>
      <c r="G501" s="546"/>
      <c r="H501" s="548"/>
      <c r="I501" s="546"/>
      <c r="J501" s="548"/>
      <c r="K501" s="548"/>
      <c r="L501" s="548"/>
      <c r="M501" s="548"/>
      <c r="N501" s="548"/>
      <c r="O501" s="554"/>
    </row>
    <row r="502" spans="1:15" x14ac:dyDescent="0.35">
      <c r="A502" s="595"/>
      <c r="B502" s="565"/>
      <c r="C502" s="548"/>
      <c r="D502" s="548"/>
      <c r="E502" s="548"/>
      <c r="F502" s="548"/>
      <c r="G502" s="551">
        <v>2.9499999999999998E-2</v>
      </c>
      <c r="H502" s="548"/>
      <c r="I502" s="551">
        <v>2.2499999999999999E-2</v>
      </c>
      <c r="J502" s="548"/>
      <c r="K502" s="548"/>
      <c r="L502" s="548"/>
      <c r="M502" s="548"/>
      <c r="N502" s="548"/>
      <c r="O502" s="554"/>
    </row>
    <row r="503" spans="1:15" x14ac:dyDescent="0.35">
      <c r="A503" s="595"/>
      <c r="B503" s="565"/>
      <c r="C503" s="548"/>
      <c r="D503" s="548"/>
      <c r="E503" s="548"/>
      <c r="F503" s="548"/>
      <c r="G503" s="531"/>
      <c r="H503" s="548"/>
      <c r="I503" s="531"/>
      <c r="J503" s="548"/>
      <c r="K503" s="548"/>
      <c r="L503" s="548"/>
      <c r="M503" s="548"/>
      <c r="N503" s="548"/>
      <c r="O503" s="554"/>
    </row>
    <row r="504" spans="1:15" x14ac:dyDescent="0.35">
      <c r="A504" s="595"/>
      <c r="B504" s="565"/>
      <c r="C504" s="548"/>
      <c r="D504" s="548"/>
      <c r="E504" s="548"/>
      <c r="F504" s="548"/>
      <c r="G504" s="546"/>
      <c r="H504" s="548"/>
      <c r="I504" s="546"/>
      <c r="J504" s="548"/>
      <c r="K504" s="548"/>
      <c r="L504" s="548"/>
      <c r="M504" s="548"/>
      <c r="N504" s="548"/>
      <c r="O504" s="554"/>
    </row>
    <row r="505" spans="1:15" x14ac:dyDescent="0.35">
      <c r="A505" s="595"/>
      <c r="B505" s="565"/>
      <c r="C505" s="548"/>
      <c r="D505" s="548"/>
      <c r="E505" s="548"/>
      <c r="F505" s="548"/>
      <c r="G505" s="546"/>
      <c r="H505" s="548"/>
      <c r="I505" s="546"/>
      <c r="J505" s="548"/>
      <c r="K505" s="548"/>
      <c r="L505" s="548"/>
      <c r="M505" s="548"/>
      <c r="N505" s="548"/>
      <c r="O505" s="554"/>
    </row>
    <row r="506" spans="1:15" x14ac:dyDescent="0.35">
      <c r="A506" s="595"/>
      <c r="B506" s="565"/>
      <c r="C506" s="548"/>
      <c r="D506" s="548"/>
      <c r="E506" s="548"/>
      <c r="F506" s="548"/>
      <c r="G506" s="546"/>
      <c r="H506" s="548"/>
      <c r="I506" s="546"/>
      <c r="J506" s="548"/>
      <c r="K506" s="548"/>
      <c r="L506" s="548"/>
      <c r="M506" s="548"/>
      <c r="N506" s="548"/>
      <c r="O506" s="554"/>
    </row>
    <row r="507" spans="1:15" x14ac:dyDescent="0.35">
      <c r="A507" s="595"/>
      <c r="B507" s="565"/>
      <c r="C507" s="548"/>
      <c r="D507" s="548"/>
      <c r="E507" s="548"/>
      <c r="F507" s="548"/>
      <c r="G507" s="546"/>
      <c r="H507" s="548"/>
      <c r="I507" s="546"/>
      <c r="J507" s="548"/>
      <c r="K507" s="548"/>
      <c r="L507" s="548"/>
      <c r="M507" s="548"/>
      <c r="N507" s="548"/>
      <c r="O507" s="554"/>
    </row>
    <row r="508" spans="1:15" x14ac:dyDescent="0.35">
      <c r="A508" s="595"/>
      <c r="B508" s="565"/>
      <c r="C508" s="548"/>
      <c r="D508" s="548"/>
      <c r="E508" s="548"/>
      <c r="F508" s="548"/>
      <c r="G508" s="551">
        <v>0.03</v>
      </c>
      <c r="H508" s="548"/>
      <c r="I508" s="551">
        <v>2.3E-2</v>
      </c>
      <c r="J508" s="548"/>
      <c r="K508" s="548"/>
      <c r="L508" s="548"/>
      <c r="M508" s="548"/>
      <c r="N508" s="548"/>
      <c r="O508" s="554"/>
    </row>
    <row r="509" spans="1:15" x14ac:dyDescent="0.35">
      <c r="A509" s="595"/>
      <c r="B509" s="565"/>
      <c r="C509" s="548"/>
      <c r="D509" s="548"/>
      <c r="E509" s="548"/>
      <c r="F509" s="548"/>
      <c r="G509" s="558"/>
      <c r="H509" s="548"/>
      <c r="I509" s="558"/>
      <c r="J509" s="548"/>
      <c r="K509" s="548"/>
      <c r="L509" s="548"/>
      <c r="M509" s="548"/>
      <c r="N509" s="548"/>
      <c r="O509" s="554"/>
    </row>
    <row r="510" spans="1:15" x14ac:dyDescent="0.35">
      <c r="A510" s="595"/>
      <c r="B510" s="565"/>
      <c r="C510" s="548"/>
      <c r="D510" s="548"/>
      <c r="E510" s="548"/>
      <c r="F510" s="548"/>
      <c r="G510" s="558"/>
      <c r="H510" s="548"/>
      <c r="I510" s="558"/>
      <c r="J510" s="548"/>
      <c r="K510" s="548"/>
      <c r="L510" s="548"/>
      <c r="M510" s="548"/>
      <c r="N510" s="548"/>
      <c r="O510" s="554"/>
    </row>
    <row r="511" spans="1:15" x14ac:dyDescent="0.35">
      <c r="A511" s="596"/>
      <c r="B511" s="566"/>
      <c r="C511" s="549"/>
      <c r="D511" s="549"/>
      <c r="E511" s="549"/>
      <c r="F511" s="549"/>
      <c r="G511" s="552"/>
      <c r="H511" s="549"/>
      <c r="I511" s="552"/>
      <c r="J511" s="549"/>
      <c r="K511" s="549"/>
      <c r="L511" s="549"/>
      <c r="M511" s="549"/>
      <c r="N511" s="549"/>
      <c r="O511" s="555"/>
    </row>
    <row r="512" spans="1:15" ht="14.5" customHeight="1" x14ac:dyDescent="0.35">
      <c r="A512" s="592" t="s">
        <v>966</v>
      </c>
      <c r="B512" s="543" t="s">
        <v>853</v>
      </c>
      <c r="C512" s="544" t="s">
        <v>964</v>
      </c>
      <c r="D512" s="545">
        <v>10000</v>
      </c>
      <c r="E512" s="544"/>
      <c r="F512" s="544"/>
      <c r="G512" s="550">
        <v>2.5000000000000001E-2</v>
      </c>
      <c r="H512" s="544"/>
      <c r="I512" s="550">
        <v>2.5000000000000001E-2</v>
      </c>
      <c r="J512" s="544"/>
      <c r="K512" s="550">
        <v>2.5000000000000001E-2</v>
      </c>
      <c r="L512" s="544"/>
      <c r="M512" s="544"/>
      <c r="N512" s="544"/>
      <c r="O512" s="553" t="s">
        <v>826</v>
      </c>
    </row>
    <row r="513" spans="1:15" x14ac:dyDescent="0.35">
      <c r="A513" s="593"/>
      <c r="B513" s="565"/>
      <c r="C513" s="548"/>
      <c r="D513" s="546"/>
      <c r="E513" s="548"/>
      <c r="F513" s="548"/>
      <c r="G513" s="548" t="s">
        <v>967</v>
      </c>
      <c r="H513" s="548"/>
      <c r="I513" s="548" t="s">
        <v>967</v>
      </c>
      <c r="J513" s="548"/>
      <c r="K513" s="548" t="s">
        <v>967</v>
      </c>
      <c r="L513" s="548"/>
      <c r="M513" s="548"/>
      <c r="N513" s="548"/>
      <c r="O513" s="554"/>
    </row>
    <row r="514" spans="1:15" x14ac:dyDescent="0.35">
      <c r="A514" s="593"/>
      <c r="B514" s="565"/>
      <c r="C514" s="548"/>
      <c r="D514" s="546"/>
      <c r="E514" s="548"/>
      <c r="F514" s="548"/>
      <c r="G514" s="548" t="s">
        <v>890</v>
      </c>
      <c r="H514" s="548"/>
      <c r="I514" s="548" t="s">
        <v>890</v>
      </c>
      <c r="J514" s="548"/>
      <c r="K514" s="548" t="s">
        <v>890</v>
      </c>
      <c r="L514" s="548"/>
      <c r="M514" s="548"/>
      <c r="N514" s="548"/>
      <c r="O514" s="554"/>
    </row>
    <row r="515" spans="1:15" x14ac:dyDescent="0.35">
      <c r="A515" s="593"/>
      <c r="B515" s="565"/>
      <c r="C515" s="548"/>
      <c r="D515" s="546"/>
      <c r="E515" s="548"/>
      <c r="F515" s="548"/>
      <c r="G515" s="548" t="s">
        <v>968</v>
      </c>
      <c r="H515" s="548"/>
      <c r="I515" s="548" t="s">
        <v>975</v>
      </c>
      <c r="J515" s="548"/>
      <c r="K515" s="548" t="s">
        <v>983</v>
      </c>
      <c r="L515" s="548"/>
      <c r="M515" s="548"/>
      <c r="N515" s="548"/>
      <c r="O515" s="554"/>
    </row>
    <row r="516" spans="1:15" x14ac:dyDescent="0.35">
      <c r="A516" s="593"/>
      <c r="B516" s="565"/>
      <c r="C516" s="548"/>
      <c r="D516" s="546"/>
      <c r="E516" s="548"/>
      <c r="F516" s="548"/>
      <c r="G516" s="548" t="s">
        <v>969</v>
      </c>
      <c r="H516" s="548"/>
      <c r="I516" s="548" t="s">
        <v>976</v>
      </c>
      <c r="J516" s="548"/>
      <c r="K516" s="548" t="s">
        <v>984</v>
      </c>
      <c r="L516" s="548"/>
      <c r="M516" s="548"/>
      <c r="N516" s="548"/>
      <c r="O516" s="554"/>
    </row>
    <row r="517" spans="1:15" x14ac:dyDescent="0.35">
      <c r="A517" s="593"/>
      <c r="B517" s="565"/>
      <c r="C517" s="548"/>
      <c r="D517" s="531"/>
      <c r="E517" s="549"/>
      <c r="F517" s="549"/>
      <c r="G517" s="531"/>
      <c r="H517" s="549"/>
      <c r="I517" s="531"/>
      <c r="J517" s="549"/>
      <c r="K517" s="531"/>
      <c r="L517" s="549"/>
      <c r="M517" s="549"/>
      <c r="N517" s="549"/>
      <c r="O517" s="554"/>
    </row>
    <row r="518" spans="1:15" x14ac:dyDescent="0.35">
      <c r="A518" s="593"/>
      <c r="B518" s="565"/>
      <c r="C518" s="548"/>
      <c r="D518" s="546"/>
      <c r="E518" s="548"/>
      <c r="F518" s="548"/>
      <c r="G518" s="546"/>
      <c r="H518" s="548"/>
      <c r="I518" s="546"/>
      <c r="J518" s="548"/>
      <c r="K518" s="546"/>
      <c r="L518" s="548"/>
      <c r="M518" s="548"/>
      <c r="N518" s="548"/>
      <c r="O518" s="554"/>
    </row>
    <row r="519" spans="1:15" x14ac:dyDescent="0.35">
      <c r="A519" s="593"/>
      <c r="B519" s="565"/>
      <c r="C519" s="548"/>
      <c r="D519" s="547">
        <v>50000</v>
      </c>
      <c r="E519" s="548"/>
      <c r="F519" s="548"/>
      <c r="G519" s="546"/>
      <c r="H519" s="548"/>
      <c r="I519" s="546"/>
      <c r="J519" s="548"/>
      <c r="K519" s="546"/>
      <c r="L519" s="548"/>
      <c r="M519" s="548"/>
      <c r="N519" s="548"/>
      <c r="O519" s="554"/>
    </row>
    <row r="520" spans="1:15" x14ac:dyDescent="0.35">
      <c r="A520" s="593"/>
      <c r="B520" s="565"/>
      <c r="C520" s="548"/>
      <c r="D520" s="546"/>
      <c r="E520" s="548"/>
      <c r="F520" s="548"/>
      <c r="G520" s="546"/>
      <c r="H520" s="548"/>
      <c r="I520" s="546"/>
      <c r="J520" s="548"/>
      <c r="K520" s="546"/>
      <c r="L520" s="548"/>
      <c r="M520" s="548"/>
      <c r="N520" s="548"/>
      <c r="O520" s="554"/>
    </row>
    <row r="521" spans="1:15" x14ac:dyDescent="0.35">
      <c r="A521" s="593"/>
      <c r="B521" s="565"/>
      <c r="C521" s="548"/>
      <c r="D521" s="546"/>
      <c r="E521" s="548"/>
      <c r="F521" s="548"/>
      <c r="G521" s="546"/>
      <c r="H521" s="548"/>
      <c r="I521" s="546"/>
      <c r="J521" s="548"/>
      <c r="K521" s="546"/>
      <c r="L521" s="548"/>
      <c r="M521" s="548"/>
      <c r="N521" s="548"/>
      <c r="O521" s="554"/>
    </row>
    <row r="522" spans="1:15" x14ac:dyDescent="0.35">
      <c r="A522" s="593"/>
      <c r="B522" s="565"/>
      <c r="C522" s="548"/>
      <c r="D522" s="546"/>
      <c r="E522" s="548"/>
      <c r="F522" s="548"/>
      <c r="G522" s="551">
        <v>3.1E-2</v>
      </c>
      <c r="H522" s="548"/>
      <c r="I522" s="551">
        <v>2.9000000000000001E-2</v>
      </c>
      <c r="J522" s="548"/>
      <c r="K522" s="551">
        <v>2.8500000000000001E-2</v>
      </c>
      <c r="L522" s="548"/>
      <c r="M522" s="548"/>
      <c r="N522" s="548"/>
      <c r="O522" s="554"/>
    </row>
    <row r="523" spans="1:15" x14ac:dyDescent="0.35">
      <c r="A523" s="593"/>
      <c r="B523" s="565"/>
      <c r="C523" s="548"/>
      <c r="D523" s="546"/>
      <c r="E523" s="548"/>
      <c r="F523" s="548"/>
      <c r="G523" s="548" t="s">
        <v>967</v>
      </c>
      <c r="H523" s="548"/>
      <c r="I523" s="548" t="s">
        <v>967</v>
      </c>
      <c r="J523" s="548"/>
      <c r="K523" s="548" t="s">
        <v>967</v>
      </c>
      <c r="L523" s="548"/>
      <c r="M523" s="548"/>
      <c r="N523" s="548"/>
      <c r="O523" s="554"/>
    </row>
    <row r="524" spans="1:15" x14ac:dyDescent="0.35">
      <c r="A524" s="593"/>
      <c r="B524" s="565"/>
      <c r="C524" s="548"/>
      <c r="D524" s="531"/>
      <c r="E524" s="549"/>
      <c r="F524" s="549"/>
      <c r="G524" s="548" t="s">
        <v>890</v>
      </c>
      <c r="H524" s="549"/>
      <c r="I524" s="548" t="s">
        <v>890</v>
      </c>
      <c r="J524" s="549"/>
      <c r="K524" s="548" t="s">
        <v>890</v>
      </c>
      <c r="L524" s="549"/>
      <c r="M524" s="549"/>
      <c r="N524" s="549"/>
      <c r="O524" s="554"/>
    </row>
    <row r="525" spans="1:15" x14ac:dyDescent="0.35">
      <c r="A525" s="593"/>
      <c r="B525" s="565"/>
      <c r="C525" s="548"/>
      <c r="D525" s="546"/>
      <c r="E525" s="548"/>
      <c r="F525" s="548"/>
      <c r="G525" s="548" t="s">
        <v>970</v>
      </c>
      <c r="H525" s="548"/>
      <c r="I525" s="548" t="s">
        <v>977</v>
      </c>
      <c r="J525" s="548"/>
      <c r="K525" s="548" t="s">
        <v>985</v>
      </c>
      <c r="L525" s="548"/>
      <c r="M525" s="548"/>
      <c r="N525" s="548"/>
      <c r="O525" s="554"/>
    </row>
    <row r="526" spans="1:15" x14ac:dyDescent="0.35">
      <c r="A526" s="593"/>
      <c r="B526" s="565"/>
      <c r="C526" s="548"/>
      <c r="D526" s="547">
        <v>100000</v>
      </c>
      <c r="E526" s="548"/>
      <c r="F526" s="548"/>
      <c r="G526" s="548" t="s">
        <v>971</v>
      </c>
      <c r="H526" s="548"/>
      <c r="I526" s="548" t="s">
        <v>978</v>
      </c>
      <c r="J526" s="548"/>
      <c r="K526" s="548" t="s">
        <v>986</v>
      </c>
      <c r="L526" s="548"/>
      <c r="M526" s="548"/>
      <c r="N526" s="548"/>
      <c r="O526" s="554"/>
    </row>
    <row r="527" spans="1:15" x14ac:dyDescent="0.35">
      <c r="A527" s="593"/>
      <c r="B527" s="565"/>
      <c r="C527" s="548"/>
      <c r="D527" s="546"/>
      <c r="E527" s="548"/>
      <c r="F527" s="548"/>
      <c r="G527" s="531"/>
      <c r="H527" s="548"/>
      <c r="I527" s="531"/>
      <c r="J527" s="548"/>
      <c r="K527" s="531"/>
      <c r="L527" s="548"/>
      <c r="M527" s="548"/>
      <c r="N527" s="548"/>
      <c r="O527" s="554"/>
    </row>
    <row r="528" spans="1:15" x14ac:dyDescent="0.35">
      <c r="A528" s="593"/>
      <c r="B528" s="565"/>
      <c r="C528" s="548"/>
      <c r="D528" s="546"/>
      <c r="E528" s="548"/>
      <c r="F528" s="548"/>
      <c r="G528" s="546"/>
      <c r="H528" s="548"/>
      <c r="I528" s="546"/>
      <c r="J528" s="548"/>
      <c r="K528" s="546"/>
      <c r="L528" s="548"/>
      <c r="M528" s="548"/>
      <c r="N528" s="548"/>
      <c r="O528" s="554"/>
    </row>
    <row r="529" spans="1:15" x14ac:dyDescent="0.35">
      <c r="A529" s="593"/>
      <c r="B529" s="565"/>
      <c r="C529" s="548"/>
      <c r="D529" s="546"/>
      <c r="E529" s="548"/>
      <c r="F529" s="548"/>
      <c r="G529" s="546"/>
      <c r="H529" s="548"/>
      <c r="I529" s="546"/>
      <c r="J529" s="548"/>
      <c r="K529" s="546"/>
      <c r="L529" s="548"/>
      <c r="M529" s="548"/>
      <c r="N529" s="548"/>
      <c r="O529" s="554"/>
    </row>
    <row r="530" spans="1:15" x14ac:dyDescent="0.35">
      <c r="A530" s="593"/>
      <c r="B530" s="565"/>
      <c r="C530" s="548"/>
      <c r="D530" s="546"/>
      <c r="E530" s="548"/>
      <c r="F530" s="548"/>
      <c r="G530" s="546"/>
      <c r="H530" s="548"/>
      <c r="I530" s="546"/>
      <c r="J530" s="548"/>
      <c r="K530" s="546"/>
      <c r="L530" s="548"/>
      <c r="M530" s="548"/>
      <c r="N530" s="548"/>
      <c r="O530" s="554"/>
    </row>
    <row r="531" spans="1:15" x14ac:dyDescent="0.35">
      <c r="A531" s="593"/>
      <c r="B531" s="565"/>
      <c r="C531" s="548"/>
      <c r="D531" s="531"/>
      <c r="E531" s="549"/>
      <c r="F531" s="549"/>
      <c r="G531" s="546"/>
      <c r="H531" s="549"/>
      <c r="I531" s="546"/>
      <c r="J531" s="549"/>
      <c r="K531" s="546"/>
      <c r="L531" s="549"/>
      <c r="M531" s="549"/>
      <c r="N531" s="549"/>
      <c r="O531" s="554"/>
    </row>
    <row r="532" spans="1:15" x14ac:dyDescent="0.35">
      <c r="A532" s="593"/>
      <c r="B532" s="565"/>
      <c r="C532" s="548"/>
      <c r="D532" s="546"/>
      <c r="E532" s="548"/>
      <c r="F532" s="548"/>
      <c r="G532" s="551">
        <v>3.3500000000000002E-2</v>
      </c>
      <c r="H532" s="548"/>
      <c r="I532" s="551">
        <v>3.0499999999999999E-2</v>
      </c>
      <c r="J532" s="548"/>
      <c r="K532" s="551">
        <v>2.9499999999999998E-2</v>
      </c>
      <c r="L532" s="548"/>
      <c r="M532" s="548"/>
      <c r="N532" s="548"/>
      <c r="O532" s="554"/>
    </row>
    <row r="533" spans="1:15" x14ac:dyDescent="0.35">
      <c r="A533" s="593"/>
      <c r="B533" s="565"/>
      <c r="C533" s="548"/>
      <c r="D533" s="547">
        <v>250000</v>
      </c>
      <c r="E533" s="548"/>
      <c r="F533" s="548"/>
      <c r="G533" s="548" t="s">
        <v>967</v>
      </c>
      <c r="H533" s="548"/>
      <c r="I533" s="548" t="s">
        <v>967</v>
      </c>
      <c r="J533" s="548"/>
      <c r="K533" s="548" t="s">
        <v>967</v>
      </c>
      <c r="L533" s="548"/>
      <c r="M533" s="548"/>
      <c r="N533" s="548"/>
      <c r="O533" s="554"/>
    </row>
    <row r="534" spans="1:15" x14ac:dyDescent="0.35">
      <c r="A534" s="593"/>
      <c r="B534" s="565"/>
      <c r="C534" s="548"/>
      <c r="D534" s="548"/>
      <c r="E534" s="548"/>
      <c r="F534" s="548"/>
      <c r="G534" s="548" t="s">
        <v>890</v>
      </c>
      <c r="H534" s="548"/>
      <c r="I534" s="548" t="s">
        <v>890</v>
      </c>
      <c r="J534" s="548"/>
      <c r="K534" s="548" t="s">
        <v>890</v>
      </c>
      <c r="L534" s="548"/>
      <c r="M534" s="548"/>
      <c r="N534" s="548"/>
      <c r="O534" s="554"/>
    </row>
    <row r="535" spans="1:15" x14ac:dyDescent="0.35">
      <c r="A535" s="593"/>
      <c r="B535" s="565"/>
      <c r="C535" s="548"/>
      <c r="D535" s="548"/>
      <c r="E535" s="548"/>
      <c r="F535" s="548"/>
      <c r="G535" s="548" t="s">
        <v>954</v>
      </c>
      <c r="H535" s="548"/>
      <c r="I535" s="548" t="s">
        <v>979</v>
      </c>
      <c r="J535" s="548"/>
      <c r="K535" s="548" t="s">
        <v>936</v>
      </c>
      <c r="L535" s="548"/>
      <c r="M535" s="548"/>
      <c r="N535" s="548"/>
      <c r="O535" s="554"/>
    </row>
    <row r="536" spans="1:15" x14ac:dyDescent="0.35">
      <c r="A536" s="593"/>
      <c r="B536" s="565"/>
      <c r="C536" s="548"/>
      <c r="D536" s="548"/>
      <c r="E536" s="548"/>
      <c r="F536" s="548"/>
      <c r="G536" s="548" t="s">
        <v>972</v>
      </c>
      <c r="H536" s="548"/>
      <c r="I536" s="548" t="s">
        <v>980</v>
      </c>
      <c r="J536" s="548"/>
      <c r="K536" s="548" t="s">
        <v>987</v>
      </c>
      <c r="L536" s="548"/>
      <c r="M536" s="548"/>
      <c r="N536" s="548"/>
      <c r="O536" s="554"/>
    </row>
    <row r="537" spans="1:15" x14ac:dyDescent="0.35">
      <c r="A537" s="593"/>
      <c r="B537" s="565"/>
      <c r="C537" s="548"/>
      <c r="D537" s="548"/>
      <c r="E537" s="548"/>
      <c r="F537" s="548"/>
      <c r="G537" s="531"/>
      <c r="H537" s="548"/>
      <c r="I537" s="531"/>
      <c r="J537" s="548"/>
      <c r="K537" s="531"/>
      <c r="L537" s="548"/>
      <c r="M537" s="548"/>
      <c r="N537" s="548"/>
      <c r="O537" s="554"/>
    </row>
    <row r="538" spans="1:15" x14ac:dyDescent="0.35">
      <c r="A538" s="593"/>
      <c r="B538" s="565"/>
      <c r="C538" s="548"/>
      <c r="D538" s="548"/>
      <c r="E538" s="548"/>
      <c r="F538" s="548"/>
      <c r="G538" s="546"/>
      <c r="H538" s="548"/>
      <c r="I538" s="546"/>
      <c r="J538" s="548"/>
      <c r="K538" s="546"/>
      <c r="L538" s="548"/>
      <c r="M538" s="548"/>
      <c r="N538" s="548"/>
      <c r="O538" s="554"/>
    </row>
    <row r="539" spans="1:15" x14ac:dyDescent="0.35">
      <c r="A539" s="593"/>
      <c r="B539" s="565"/>
      <c r="C539" s="548"/>
      <c r="D539" s="548"/>
      <c r="E539" s="548"/>
      <c r="F539" s="548"/>
      <c r="G539" s="546"/>
      <c r="H539" s="548"/>
      <c r="I539" s="546"/>
      <c r="J539" s="548"/>
      <c r="K539" s="546"/>
      <c r="L539" s="548"/>
      <c r="M539" s="548"/>
      <c r="N539" s="548"/>
      <c r="O539" s="554"/>
    </row>
    <row r="540" spans="1:15" x14ac:dyDescent="0.35">
      <c r="A540" s="593"/>
      <c r="B540" s="565"/>
      <c r="C540" s="548"/>
      <c r="D540" s="548"/>
      <c r="E540" s="548"/>
      <c r="F540" s="548"/>
      <c r="G540" s="546"/>
      <c r="H540" s="548"/>
      <c r="I540" s="546"/>
      <c r="J540" s="548"/>
      <c r="K540" s="546"/>
      <c r="L540" s="548"/>
      <c r="M540" s="548"/>
      <c r="N540" s="548"/>
      <c r="O540" s="554"/>
    </row>
    <row r="541" spans="1:15" x14ac:dyDescent="0.35">
      <c r="A541" s="593"/>
      <c r="B541" s="565"/>
      <c r="C541" s="548"/>
      <c r="D541" s="548"/>
      <c r="E541" s="548"/>
      <c r="F541" s="548"/>
      <c r="G541" s="546"/>
      <c r="H541" s="548"/>
      <c r="I541" s="546"/>
      <c r="J541" s="548"/>
      <c r="K541" s="546"/>
      <c r="L541" s="548"/>
      <c r="M541" s="548"/>
      <c r="N541" s="548"/>
      <c r="O541" s="554"/>
    </row>
    <row r="542" spans="1:15" x14ac:dyDescent="0.35">
      <c r="A542" s="593"/>
      <c r="B542" s="565"/>
      <c r="C542" s="548"/>
      <c r="D542" s="548"/>
      <c r="E542" s="548"/>
      <c r="F542" s="548"/>
      <c r="G542" s="551">
        <v>3.4000000000000002E-2</v>
      </c>
      <c r="H542" s="548"/>
      <c r="I542" s="551">
        <v>3.1E-2</v>
      </c>
      <c r="J542" s="548"/>
      <c r="K542" s="551">
        <v>0.03</v>
      </c>
      <c r="L542" s="548"/>
      <c r="M542" s="548"/>
      <c r="N542" s="548"/>
      <c r="O542" s="554"/>
    </row>
    <row r="543" spans="1:15" x14ac:dyDescent="0.35">
      <c r="A543" s="593"/>
      <c r="B543" s="565"/>
      <c r="C543" s="548"/>
      <c r="D543" s="548"/>
      <c r="E543" s="548"/>
      <c r="F543" s="548"/>
      <c r="G543" s="548" t="s">
        <v>967</v>
      </c>
      <c r="H543" s="548"/>
      <c r="I543" s="548" t="s">
        <v>967</v>
      </c>
      <c r="J543" s="548"/>
      <c r="K543" s="548" t="s">
        <v>967</v>
      </c>
      <c r="L543" s="548"/>
      <c r="M543" s="548"/>
      <c r="N543" s="548"/>
      <c r="O543" s="554"/>
    </row>
    <row r="544" spans="1:15" x14ac:dyDescent="0.35">
      <c r="A544" s="593"/>
      <c r="B544" s="565"/>
      <c r="C544" s="548"/>
      <c r="D544" s="548"/>
      <c r="E544" s="548"/>
      <c r="F544" s="548"/>
      <c r="G544" s="548" t="s">
        <v>890</v>
      </c>
      <c r="H544" s="548"/>
      <c r="I544" s="548" t="s">
        <v>890</v>
      </c>
      <c r="J544" s="548"/>
      <c r="K544" s="548" t="s">
        <v>890</v>
      </c>
      <c r="L544" s="548"/>
      <c r="M544" s="548"/>
      <c r="N544" s="548"/>
      <c r="O544" s="554"/>
    </row>
    <row r="545" spans="1:15" x14ac:dyDescent="0.35">
      <c r="A545" s="593"/>
      <c r="B545" s="565"/>
      <c r="C545" s="548"/>
      <c r="D545" s="548"/>
      <c r="E545" s="548"/>
      <c r="F545" s="548"/>
      <c r="G545" s="548" t="s">
        <v>973</v>
      </c>
      <c r="H545" s="548"/>
      <c r="I545" s="548" t="s">
        <v>981</v>
      </c>
      <c r="J545" s="548"/>
      <c r="K545" s="548" t="s">
        <v>939</v>
      </c>
      <c r="L545" s="548"/>
      <c r="M545" s="548"/>
      <c r="N545" s="548"/>
      <c r="O545" s="554"/>
    </row>
    <row r="546" spans="1:15" x14ac:dyDescent="0.35">
      <c r="A546" s="593"/>
      <c r="B546" s="565"/>
      <c r="C546" s="548"/>
      <c r="D546" s="548"/>
      <c r="E546" s="548"/>
      <c r="F546" s="548"/>
      <c r="G546" s="548" t="s">
        <v>974</v>
      </c>
      <c r="H546" s="548"/>
      <c r="I546" s="548" t="s">
        <v>982</v>
      </c>
      <c r="J546" s="548"/>
      <c r="K546" s="548" t="s">
        <v>988</v>
      </c>
      <c r="L546" s="548"/>
      <c r="M546" s="548"/>
      <c r="N546" s="548"/>
      <c r="O546" s="554"/>
    </row>
    <row r="547" spans="1:15" x14ac:dyDescent="0.35">
      <c r="A547" s="593"/>
      <c r="B547" s="565"/>
      <c r="C547" s="548"/>
      <c r="D547" s="548"/>
      <c r="E547" s="548"/>
      <c r="F547" s="548"/>
      <c r="G547" s="558"/>
      <c r="H547" s="548"/>
      <c r="I547" s="558"/>
      <c r="J547" s="548"/>
      <c r="K547" s="558"/>
      <c r="L547" s="548"/>
      <c r="M547" s="548"/>
      <c r="N547" s="548"/>
      <c r="O547" s="554"/>
    </row>
    <row r="548" spans="1:15" x14ac:dyDescent="0.35">
      <c r="A548" s="593"/>
      <c r="B548" s="565"/>
      <c r="C548" s="548"/>
      <c r="D548" s="548"/>
      <c r="E548" s="548"/>
      <c r="F548" s="548"/>
      <c r="G548" s="558"/>
      <c r="H548" s="548"/>
      <c r="I548" s="558"/>
      <c r="J548" s="548"/>
      <c r="K548" s="558"/>
      <c r="L548" s="548"/>
      <c r="M548" s="548"/>
      <c r="N548" s="548"/>
      <c r="O548" s="554"/>
    </row>
    <row r="549" spans="1:15" x14ac:dyDescent="0.35">
      <c r="A549" s="594"/>
      <c r="B549" s="566"/>
      <c r="C549" s="549"/>
      <c r="D549" s="549"/>
      <c r="E549" s="549"/>
      <c r="F549" s="549"/>
      <c r="G549" s="552"/>
      <c r="H549" s="549"/>
      <c r="I549" s="552"/>
      <c r="J549" s="549"/>
      <c r="K549" s="552"/>
      <c r="L549" s="549"/>
      <c r="M549" s="549"/>
      <c r="N549" s="549"/>
      <c r="O549" s="555"/>
    </row>
    <row r="550" spans="1:15" ht="14.5" customHeight="1" x14ac:dyDescent="0.35">
      <c r="A550" s="592" t="s">
        <v>966</v>
      </c>
      <c r="B550" s="543" t="s">
        <v>853</v>
      </c>
      <c r="C550" s="544" t="s">
        <v>964</v>
      </c>
      <c r="D550" s="545">
        <v>10000</v>
      </c>
      <c r="E550" s="544"/>
      <c r="F550" s="544"/>
      <c r="G550" s="550">
        <v>2.5000000000000001E-2</v>
      </c>
      <c r="H550" s="544"/>
      <c r="I550" s="550">
        <v>2.5000000000000001E-2</v>
      </c>
      <c r="J550" s="544"/>
      <c r="K550" s="550">
        <v>2.5000000000000001E-2</v>
      </c>
      <c r="L550" s="544"/>
      <c r="M550" s="544"/>
      <c r="N550" s="544"/>
      <c r="O550" s="553" t="s">
        <v>826</v>
      </c>
    </row>
    <row r="551" spans="1:15" x14ac:dyDescent="0.35">
      <c r="A551" s="593"/>
      <c r="B551" s="565"/>
      <c r="C551" s="548"/>
      <c r="D551" s="546"/>
      <c r="E551" s="548"/>
      <c r="F551" s="548"/>
      <c r="G551" s="548" t="s">
        <v>967</v>
      </c>
      <c r="H551" s="548"/>
      <c r="I551" s="548" t="s">
        <v>967</v>
      </c>
      <c r="J551" s="548"/>
      <c r="K551" s="548" t="s">
        <v>967</v>
      </c>
      <c r="L551" s="548"/>
      <c r="M551" s="548"/>
      <c r="N551" s="548"/>
      <c r="O551" s="554"/>
    </row>
    <row r="552" spans="1:15" x14ac:dyDescent="0.35">
      <c r="A552" s="593"/>
      <c r="B552" s="565"/>
      <c r="C552" s="548"/>
      <c r="D552" s="546"/>
      <c r="E552" s="548"/>
      <c r="F552" s="548"/>
      <c r="G552" s="548" t="s">
        <v>890</v>
      </c>
      <c r="H552" s="548"/>
      <c r="I552" s="548" t="s">
        <v>890</v>
      </c>
      <c r="J552" s="548"/>
      <c r="K552" s="548" t="s">
        <v>890</v>
      </c>
      <c r="L552" s="548"/>
      <c r="M552" s="548"/>
      <c r="N552" s="548"/>
      <c r="O552" s="554"/>
    </row>
    <row r="553" spans="1:15" x14ac:dyDescent="0.35">
      <c r="A553" s="593"/>
      <c r="B553" s="565"/>
      <c r="C553" s="548"/>
      <c r="D553" s="546"/>
      <c r="E553" s="548"/>
      <c r="F553" s="548"/>
      <c r="G553" s="548" t="s">
        <v>968</v>
      </c>
      <c r="H553" s="548"/>
      <c r="I553" s="548" t="s">
        <v>975</v>
      </c>
      <c r="J553" s="548"/>
      <c r="K553" s="548" t="s">
        <v>983</v>
      </c>
      <c r="L553" s="548"/>
      <c r="M553" s="548"/>
      <c r="N553" s="548"/>
      <c r="O553" s="554"/>
    </row>
    <row r="554" spans="1:15" x14ac:dyDescent="0.35">
      <c r="A554" s="593"/>
      <c r="B554" s="565"/>
      <c r="C554" s="548"/>
      <c r="D554" s="546"/>
      <c r="E554" s="548"/>
      <c r="F554" s="548"/>
      <c r="G554" s="548" t="s">
        <v>969</v>
      </c>
      <c r="H554" s="548"/>
      <c r="I554" s="548" t="s">
        <v>976</v>
      </c>
      <c r="J554" s="548"/>
      <c r="K554" s="548" t="s">
        <v>984</v>
      </c>
      <c r="L554" s="548"/>
      <c r="M554" s="548"/>
      <c r="N554" s="548"/>
      <c r="O554" s="554"/>
    </row>
    <row r="555" spans="1:15" x14ac:dyDescent="0.35">
      <c r="A555" s="593"/>
      <c r="B555" s="565"/>
      <c r="C555" s="548"/>
      <c r="D555" s="531"/>
      <c r="E555" s="549"/>
      <c r="F555" s="549"/>
      <c r="G555" s="531"/>
      <c r="H555" s="549"/>
      <c r="I555" s="531"/>
      <c r="J555" s="549"/>
      <c r="K555" s="531"/>
      <c r="L555" s="549"/>
      <c r="M555" s="549"/>
      <c r="N555" s="549"/>
      <c r="O555" s="554"/>
    </row>
    <row r="556" spans="1:15" x14ac:dyDescent="0.35">
      <c r="A556" s="593"/>
      <c r="B556" s="565"/>
      <c r="C556" s="548"/>
      <c r="D556" s="546"/>
      <c r="E556" s="548"/>
      <c r="F556" s="548"/>
      <c r="G556" s="546"/>
      <c r="H556" s="548"/>
      <c r="I556" s="546"/>
      <c r="J556" s="548"/>
      <c r="K556" s="546"/>
      <c r="L556" s="548"/>
      <c r="M556" s="548"/>
      <c r="N556" s="548"/>
      <c r="O556" s="554"/>
    </row>
    <row r="557" spans="1:15" x14ac:dyDescent="0.35">
      <c r="A557" s="593"/>
      <c r="B557" s="565"/>
      <c r="C557" s="548"/>
      <c r="D557" s="547">
        <v>50000</v>
      </c>
      <c r="E557" s="548"/>
      <c r="F557" s="548"/>
      <c r="G557" s="546"/>
      <c r="H557" s="548"/>
      <c r="I557" s="546"/>
      <c r="J557" s="548"/>
      <c r="K557" s="546"/>
      <c r="L557" s="548"/>
      <c r="M557" s="548"/>
      <c r="N557" s="548"/>
      <c r="O557" s="554"/>
    </row>
    <row r="558" spans="1:15" x14ac:dyDescent="0.35">
      <c r="A558" s="593"/>
      <c r="B558" s="565"/>
      <c r="C558" s="548"/>
      <c r="D558" s="546"/>
      <c r="E558" s="548"/>
      <c r="F558" s="548"/>
      <c r="G558" s="546"/>
      <c r="H558" s="548"/>
      <c r="I558" s="546"/>
      <c r="J558" s="548"/>
      <c r="K558" s="546"/>
      <c r="L558" s="548"/>
      <c r="M558" s="548"/>
      <c r="N558" s="548"/>
      <c r="O558" s="554"/>
    </row>
    <row r="559" spans="1:15" x14ac:dyDescent="0.35">
      <c r="A559" s="593"/>
      <c r="B559" s="565"/>
      <c r="C559" s="548"/>
      <c r="D559" s="546"/>
      <c r="E559" s="548"/>
      <c r="F559" s="548"/>
      <c r="G559" s="546"/>
      <c r="H559" s="548"/>
      <c r="I559" s="546"/>
      <c r="J559" s="548"/>
      <c r="K559" s="546"/>
      <c r="L559" s="548"/>
      <c r="M559" s="548"/>
      <c r="N559" s="548"/>
      <c r="O559" s="554"/>
    </row>
    <row r="560" spans="1:15" x14ac:dyDescent="0.35">
      <c r="A560" s="593"/>
      <c r="B560" s="565"/>
      <c r="C560" s="548"/>
      <c r="D560" s="546"/>
      <c r="E560" s="548"/>
      <c r="F560" s="548"/>
      <c r="G560" s="551">
        <v>3.1E-2</v>
      </c>
      <c r="H560" s="548"/>
      <c r="I560" s="551">
        <v>2.9000000000000001E-2</v>
      </c>
      <c r="J560" s="548"/>
      <c r="K560" s="551">
        <v>2.8500000000000001E-2</v>
      </c>
      <c r="L560" s="548"/>
      <c r="M560" s="548"/>
      <c r="N560" s="548"/>
      <c r="O560" s="554"/>
    </row>
    <row r="561" spans="1:15" x14ac:dyDescent="0.35">
      <c r="A561" s="593"/>
      <c r="B561" s="565"/>
      <c r="C561" s="548"/>
      <c r="D561" s="546"/>
      <c r="E561" s="548"/>
      <c r="F561" s="548"/>
      <c r="G561" s="548" t="s">
        <v>967</v>
      </c>
      <c r="H561" s="548"/>
      <c r="I561" s="548" t="s">
        <v>967</v>
      </c>
      <c r="J561" s="548"/>
      <c r="K561" s="548" t="s">
        <v>967</v>
      </c>
      <c r="L561" s="548"/>
      <c r="M561" s="548"/>
      <c r="N561" s="548"/>
      <c r="O561" s="554"/>
    </row>
    <row r="562" spans="1:15" x14ac:dyDescent="0.35">
      <c r="A562" s="593"/>
      <c r="B562" s="565"/>
      <c r="C562" s="548"/>
      <c r="D562" s="531"/>
      <c r="E562" s="549"/>
      <c r="F562" s="549"/>
      <c r="G562" s="548" t="s">
        <v>890</v>
      </c>
      <c r="H562" s="549"/>
      <c r="I562" s="548" t="s">
        <v>890</v>
      </c>
      <c r="J562" s="549"/>
      <c r="K562" s="548" t="s">
        <v>890</v>
      </c>
      <c r="L562" s="549"/>
      <c r="M562" s="549"/>
      <c r="N562" s="549"/>
      <c r="O562" s="554"/>
    </row>
    <row r="563" spans="1:15" x14ac:dyDescent="0.35">
      <c r="A563" s="593"/>
      <c r="B563" s="565"/>
      <c r="C563" s="548"/>
      <c r="D563" s="546"/>
      <c r="E563" s="548"/>
      <c r="F563" s="548"/>
      <c r="G563" s="548" t="s">
        <v>970</v>
      </c>
      <c r="H563" s="548"/>
      <c r="I563" s="548" t="s">
        <v>977</v>
      </c>
      <c r="J563" s="548"/>
      <c r="K563" s="548" t="s">
        <v>985</v>
      </c>
      <c r="L563" s="548"/>
      <c r="M563" s="548"/>
      <c r="N563" s="548"/>
      <c r="O563" s="554"/>
    </row>
    <row r="564" spans="1:15" x14ac:dyDescent="0.35">
      <c r="A564" s="593"/>
      <c r="B564" s="565"/>
      <c r="C564" s="548"/>
      <c r="D564" s="547">
        <v>100000</v>
      </c>
      <c r="E564" s="548"/>
      <c r="F564" s="548"/>
      <c r="G564" s="548" t="s">
        <v>971</v>
      </c>
      <c r="H564" s="548"/>
      <c r="I564" s="548" t="s">
        <v>978</v>
      </c>
      <c r="J564" s="548"/>
      <c r="K564" s="548" t="s">
        <v>986</v>
      </c>
      <c r="L564" s="548"/>
      <c r="M564" s="548"/>
      <c r="N564" s="548"/>
      <c r="O564" s="554"/>
    </row>
    <row r="565" spans="1:15" x14ac:dyDescent="0.35">
      <c r="A565" s="593"/>
      <c r="B565" s="565"/>
      <c r="C565" s="548"/>
      <c r="D565" s="546"/>
      <c r="E565" s="548"/>
      <c r="F565" s="548"/>
      <c r="G565" s="531"/>
      <c r="H565" s="548"/>
      <c r="I565" s="531"/>
      <c r="J565" s="548"/>
      <c r="K565" s="531"/>
      <c r="L565" s="548"/>
      <c r="M565" s="548"/>
      <c r="N565" s="548"/>
      <c r="O565" s="554"/>
    </row>
    <row r="566" spans="1:15" x14ac:dyDescent="0.35">
      <c r="A566" s="593"/>
      <c r="B566" s="565"/>
      <c r="C566" s="548"/>
      <c r="D566" s="546"/>
      <c r="E566" s="548"/>
      <c r="F566" s="548"/>
      <c r="G566" s="546"/>
      <c r="H566" s="548"/>
      <c r="I566" s="546"/>
      <c r="J566" s="548"/>
      <c r="K566" s="546"/>
      <c r="L566" s="548"/>
      <c r="M566" s="548"/>
      <c r="N566" s="548"/>
      <c r="O566" s="554"/>
    </row>
    <row r="567" spans="1:15" x14ac:dyDescent="0.35">
      <c r="A567" s="593"/>
      <c r="B567" s="565"/>
      <c r="C567" s="548"/>
      <c r="D567" s="546"/>
      <c r="E567" s="548"/>
      <c r="F567" s="548"/>
      <c r="G567" s="546"/>
      <c r="H567" s="548"/>
      <c r="I567" s="546"/>
      <c r="J567" s="548"/>
      <c r="K567" s="546"/>
      <c r="L567" s="548"/>
      <c r="M567" s="548"/>
      <c r="N567" s="548"/>
      <c r="O567" s="554"/>
    </row>
    <row r="568" spans="1:15" x14ac:dyDescent="0.35">
      <c r="A568" s="593"/>
      <c r="B568" s="565"/>
      <c r="C568" s="548"/>
      <c r="D568" s="546"/>
      <c r="E568" s="548"/>
      <c r="F568" s="548"/>
      <c r="G568" s="546"/>
      <c r="H568" s="548"/>
      <c r="I568" s="546"/>
      <c r="J568" s="548"/>
      <c r="K568" s="546"/>
      <c r="L568" s="548"/>
      <c r="M568" s="548"/>
      <c r="N568" s="548"/>
      <c r="O568" s="554"/>
    </row>
    <row r="569" spans="1:15" x14ac:dyDescent="0.35">
      <c r="A569" s="593"/>
      <c r="B569" s="565"/>
      <c r="C569" s="548"/>
      <c r="D569" s="531"/>
      <c r="E569" s="549"/>
      <c r="F569" s="549"/>
      <c r="G569" s="546"/>
      <c r="H569" s="549"/>
      <c r="I569" s="546"/>
      <c r="J569" s="549"/>
      <c r="K569" s="546"/>
      <c r="L569" s="549"/>
      <c r="M569" s="549"/>
      <c r="N569" s="549"/>
      <c r="O569" s="554"/>
    </row>
    <row r="570" spans="1:15" x14ac:dyDescent="0.35">
      <c r="A570" s="593"/>
      <c r="B570" s="565"/>
      <c r="C570" s="548"/>
      <c r="D570" s="546"/>
      <c r="E570" s="548"/>
      <c r="F570" s="548"/>
      <c r="G570" s="551">
        <v>3.3500000000000002E-2</v>
      </c>
      <c r="H570" s="548"/>
      <c r="I570" s="551">
        <v>3.0499999999999999E-2</v>
      </c>
      <c r="J570" s="548"/>
      <c r="K570" s="551">
        <v>2.9499999999999998E-2</v>
      </c>
      <c r="L570" s="548"/>
      <c r="M570" s="548"/>
      <c r="N570" s="548"/>
      <c r="O570" s="554"/>
    </row>
    <row r="571" spans="1:15" x14ac:dyDescent="0.35">
      <c r="A571" s="593"/>
      <c r="B571" s="565"/>
      <c r="C571" s="548"/>
      <c r="D571" s="547">
        <v>250000</v>
      </c>
      <c r="E571" s="548"/>
      <c r="F571" s="548"/>
      <c r="G571" s="548" t="s">
        <v>967</v>
      </c>
      <c r="H571" s="548"/>
      <c r="I571" s="548" t="s">
        <v>967</v>
      </c>
      <c r="J571" s="548"/>
      <c r="K571" s="548" t="s">
        <v>967</v>
      </c>
      <c r="L571" s="548"/>
      <c r="M571" s="548"/>
      <c r="N571" s="548"/>
      <c r="O571" s="554"/>
    </row>
    <row r="572" spans="1:15" x14ac:dyDescent="0.35">
      <c r="A572" s="593"/>
      <c r="B572" s="565"/>
      <c r="C572" s="548"/>
      <c r="D572" s="548"/>
      <c r="E572" s="548"/>
      <c r="F572" s="548"/>
      <c r="G572" s="548" t="s">
        <v>890</v>
      </c>
      <c r="H572" s="548"/>
      <c r="I572" s="548" t="s">
        <v>890</v>
      </c>
      <c r="J572" s="548"/>
      <c r="K572" s="548" t="s">
        <v>890</v>
      </c>
      <c r="L572" s="548"/>
      <c r="M572" s="548"/>
      <c r="N572" s="548"/>
      <c r="O572" s="554"/>
    </row>
    <row r="573" spans="1:15" x14ac:dyDescent="0.35">
      <c r="A573" s="593"/>
      <c r="B573" s="565"/>
      <c r="C573" s="548"/>
      <c r="D573" s="548"/>
      <c r="E573" s="548"/>
      <c r="F573" s="548"/>
      <c r="G573" s="548" t="s">
        <v>954</v>
      </c>
      <c r="H573" s="548"/>
      <c r="I573" s="548" t="s">
        <v>979</v>
      </c>
      <c r="J573" s="548"/>
      <c r="K573" s="548" t="s">
        <v>936</v>
      </c>
      <c r="L573" s="548"/>
      <c r="M573" s="548"/>
      <c r="N573" s="548"/>
      <c r="O573" s="554"/>
    </row>
    <row r="574" spans="1:15" x14ac:dyDescent="0.35">
      <c r="A574" s="593"/>
      <c r="B574" s="565"/>
      <c r="C574" s="548"/>
      <c r="D574" s="548"/>
      <c r="E574" s="548"/>
      <c r="F574" s="548"/>
      <c r="G574" s="548" t="s">
        <v>972</v>
      </c>
      <c r="H574" s="548"/>
      <c r="I574" s="548" t="s">
        <v>980</v>
      </c>
      <c r="J574" s="548"/>
      <c r="K574" s="548" t="s">
        <v>987</v>
      </c>
      <c r="L574" s="548"/>
      <c r="M574" s="548"/>
      <c r="N574" s="548"/>
      <c r="O574" s="554"/>
    </row>
    <row r="575" spans="1:15" x14ac:dyDescent="0.35">
      <c r="A575" s="593"/>
      <c r="B575" s="565"/>
      <c r="C575" s="548"/>
      <c r="D575" s="548"/>
      <c r="E575" s="548"/>
      <c r="F575" s="548"/>
      <c r="G575" s="531"/>
      <c r="H575" s="548"/>
      <c r="I575" s="531"/>
      <c r="J575" s="548"/>
      <c r="K575" s="531"/>
      <c r="L575" s="548"/>
      <c r="M575" s="548"/>
      <c r="N575" s="548"/>
      <c r="O575" s="554"/>
    </row>
    <row r="576" spans="1:15" x14ac:dyDescent="0.35">
      <c r="A576" s="593"/>
      <c r="B576" s="565"/>
      <c r="C576" s="548"/>
      <c r="D576" s="548"/>
      <c r="E576" s="548"/>
      <c r="F576" s="548"/>
      <c r="G576" s="546"/>
      <c r="H576" s="548"/>
      <c r="I576" s="546"/>
      <c r="J576" s="548"/>
      <c r="K576" s="546"/>
      <c r="L576" s="548"/>
      <c r="M576" s="548"/>
      <c r="N576" s="548"/>
      <c r="O576" s="554"/>
    </row>
    <row r="577" spans="1:15" x14ac:dyDescent="0.35">
      <c r="A577" s="593"/>
      <c r="B577" s="565"/>
      <c r="C577" s="548"/>
      <c r="D577" s="548"/>
      <c r="E577" s="548"/>
      <c r="F577" s="548"/>
      <c r="G577" s="546"/>
      <c r="H577" s="548"/>
      <c r="I577" s="546"/>
      <c r="J577" s="548"/>
      <c r="K577" s="546"/>
      <c r="L577" s="548"/>
      <c r="M577" s="548"/>
      <c r="N577" s="548"/>
      <c r="O577" s="554"/>
    </row>
    <row r="578" spans="1:15" x14ac:dyDescent="0.35">
      <c r="A578" s="593"/>
      <c r="B578" s="565"/>
      <c r="C578" s="548"/>
      <c r="D578" s="548"/>
      <c r="E578" s="548"/>
      <c r="F578" s="548"/>
      <c r="G578" s="546"/>
      <c r="H578" s="548"/>
      <c r="I578" s="546"/>
      <c r="J578" s="548"/>
      <c r="K578" s="546"/>
      <c r="L578" s="548"/>
      <c r="M578" s="548"/>
      <c r="N578" s="548"/>
      <c r="O578" s="554"/>
    </row>
    <row r="579" spans="1:15" x14ac:dyDescent="0.35">
      <c r="A579" s="593"/>
      <c r="B579" s="565"/>
      <c r="C579" s="548"/>
      <c r="D579" s="548"/>
      <c r="E579" s="548"/>
      <c r="F579" s="548"/>
      <c r="G579" s="546"/>
      <c r="H579" s="548"/>
      <c r="I579" s="546"/>
      <c r="J579" s="548"/>
      <c r="K579" s="546"/>
      <c r="L579" s="548"/>
      <c r="M579" s="548"/>
      <c r="N579" s="548"/>
      <c r="O579" s="554"/>
    </row>
    <row r="580" spans="1:15" x14ac:dyDescent="0.35">
      <c r="A580" s="593"/>
      <c r="B580" s="565"/>
      <c r="C580" s="548"/>
      <c r="D580" s="548"/>
      <c r="E580" s="548"/>
      <c r="F580" s="548"/>
      <c r="G580" s="551">
        <v>3.4000000000000002E-2</v>
      </c>
      <c r="H580" s="548"/>
      <c r="I580" s="551">
        <v>3.1E-2</v>
      </c>
      <c r="J580" s="548"/>
      <c r="K580" s="551">
        <v>0.03</v>
      </c>
      <c r="L580" s="548"/>
      <c r="M580" s="548"/>
      <c r="N580" s="548"/>
      <c r="O580" s="554"/>
    </row>
    <row r="581" spans="1:15" x14ac:dyDescent="0.35">
      <c r="A581" s="593"/>
      <c r="B581" s="565"/>
      <c r="C581" s="548"/>
      <c r="D581" s="548"/>
      <c r="E581" s="548"/>
      <c r="F581" s="548"/>
      <c r="G581" s="548" t="s">
        <v>967</v>
      </c>
      <c r="H581" s="548"/>
      <c r="I581" s="548" t="s">
        <v>967</v>
      </c>
      <c r="J581" s="548"/>
      <c r="K581" s="548" t="s">
        <v>967</v>
      </c>
      <c r="L581" s="548"/>
      <c r="M581" s="548"/>
      <c r="N581" s="548"/>
      <c r="O581" s="554"/>
    </row>
    <row r="582" spans="1:15" x14ac:dyDescent="0.35">
      <c r="A582" s="593"/>
      <c r="B582" s="565"/>
      <c r="C582" s="548"/>
      <c r="D582" s="548"/>
      <c r="E582" s="548"/>
      <c r="F582" s="548"/>
      <c r="G582" s="548" t="s">
        <v>890</v>
      </c>
      <c r="H582" s="548"/>
      <c r="I582" s="548" t="s">
        <v>890</v>
      </c>
      <c r="J582" s="548"/>
      <c r="K582" s="548" t="s">
        <v>890</v>
      </c>
      <c r="L582" s="548"/>
      <c r="M582" s="548"/>
      <c r="N582" s="548"/>
      <c r="O582" s="554"/>
    </row>
    <row r="583" spans="1:15" x14ac:dyDescent="0.35">
      <c r="A583" s="593"/>
      <c r="B583" s="565"/>
      <c r="C583" s="548"/>
      <c r="D583" s="548"/>
      <c r="E583" s="548"/>
      <c r="F583" s="548"/>
      <c r="G583" s="548" t="s">
        <v>973</v>
      </c>
      <c r="H583" s="548"/>
      <c r="I583" s="548" t="s">
        <v>981</v>
      </c>
      <c r="J583" s="548"/>
      <c r="K583" s="548" t="s">
        <v>939</v>
      </c>
      <c r="L583" s="548"/>
      <c r="M583" s="548"/>
      <c r="N583" s="548"/>
      <c r="O583" s="554"/>
    </row>
    <row r="584" spans="1:15" x14ac:dyDescent="0.35">
      <c r="A584" s="593"/>
      <c r="B584" s="565"/>
      <c r="C584" s="548"/>
      <c r="D584" s="548"/>
      <c r="E584" s="548"/>
      <c r="F584" s="548"/>
      <c r="G584" s="548" t="s">
        <v>974</v>
      </c>
      <c r="H584" s="548"/>
      <c r="I584" s="548" t="s">
        <v>982</v>
      </c>
      <c r="J584" s="548"/>
      <c r="K584" s="548" t="s">
        <v>988</v>
      </c>
      <c r="L584" s="548"/>
      <c r="M584" s="548"/>
      <c r="N584" s="548"/>
      <c r="O584" s="554"/>
    </row>
    <row r="585" spans="1:15" x14ac:dyDescent="0.35">
      <c r="A585" s="593"/>
      <c r="B585" s="565"/>
      <c r="C585" s="548"/>
      <c r="D585" s="548"/>
      <c r="E585" s="548"/>
      <c r="F585" s="548"/>
      <c r="G585" s="558"/>
      <c r="H585" s="548"/>
      <c r="I585" s="558"/>
      <c r="J585" s="548"/>
      <c r="K585" s="558"/>
      <c r="L585" s="548"/>
      <c r="M585" s="548"/>
      <c r="N585" s="548"/>
      <c r="O585" s="554"/>
    </row>
    <row r="586" spans="1:15" x14ac:dyDescent="0.35">
      <c r="A586" s="593"/>
      <c r="B586" s="565"/>
      <c r="C586" s="548"/>
      <c r="D586" s="548"/>
      <c r="E586" s="548"/>
      <c r="F586" s="548"/>
      <c r="G586" s="558"/>
      <c r="H586" s="548"/>
      <c r="I586" s="558"/>
      <c r="J586" s="548"/>
      <c r="K586" s="558"/>
      <c r="L586" s="548"/>
      <c r="M586" s="548"/>
      <c r="N586" s="548"/>
      <c r="O586" s="554"/>
    </row>
    <row r="587" spans="1:15" x14ac:dyDescent="0.35">
      <c r="A587" s="594"/>
      <c r="B587" s="566"/>
      <c r="C587" s="549"/>
      <c r="D587" s="549"/>
      <c r="E587" s="549"/>
      <c r="F587" s="549"/>
      <c r="G587" s="552"/>
      <c r="H587" s="549"/>
      <c r="I587" s="552"/>
      <c r="J587" s="549"/>
      <c r="K587" s="552"/>
      <c r="L587" s="549"/>
      <c r="M587" s="549"/>
      <c r="N587" s="549"/>
      <c r="O587" s="555"/>
    </row>
    <row r="588" spans="1:15" ht="25" x14ac:dyDescent="0.35">
      <c r="A588" s="592" t="s">
        <v>989</v>
      </c>
      <c r="B588" s="543" t="s">
        <v>853</v>
      </c>
      <c r="C588" s="544" t="s">
        <v>964</v>
      </c>
      <c r="D588" s="545">
        <v>10000</v>
      </c>
      <c r="E588" s="544"/>
      <c r="F588" s="544"/>
      <c r="G588" s="550">
        <v>2.5000000000000001E-2</v>
      </c>
      <c r="H588" s="544"/>
      <c r="I588" s="550">
        <v>2.5000000000000001E-2</v>
      </c>
      <c r="J588" s="544"/>
      <c r="K588" s="550">
        <v>2.5000000000000001E-2</v>
      </c>
      <c r="L588" s="544"/>
      <c r="M588" s="544"/>
      <c r="N588" s="544"/>
      <c r="O588" s="553" t="s">
        <v>826</v>
      </c>
    </row>
    <row r="589" spans="1:15" x14ac:dyDescent="0.35">
      <c r="A589" s="595" t="s">
        <v>831</v>
      </c>
      <c r="B589" s="565"/>
      <c r="C589" s="548"/>
      <c r="D589" s="546"/>
      <c r="E589" s="548"/>
      <c r="F589" s="548"/>
      <c r="G589" s="548" t="s">
        <v>967</v>
      </c>
      <c r="H589" s="548"/>
      <c r="I589" s="548" t="s">
        <v>967</v>
      </c>
      <c r="J589" s="548"/>
      <c r="K589" s="548" t="s">
        <v>967</v>
      </c>
      <c r="L589" s="548"/>
      <c r="M589" s="548"/>
      <c r="N589" s="548"/>
      <c r="O589" s="554"/>
    </row>
    <row r="590" spans="1:15" x14ac:dyDescent="0.35">
      <c r="A590" s="595"/>
      <c r="B590" s="565"/>
      <c r="C590" s="548"/>
      <c r="D590" s="546"/>
      <c r="E590" s="548"/>
      <c r="F590" s="548"/>
      <c r="G590" s="548" t="s">
        <v>890</v>
      </c>
      <c r="H590" s="548"/>
      <c r="I590" s="548" t="s">
        <v>890</v>
      </c>
      <c r="J590" s="548"/>
      <c r="K590" s="548" t="s">
        <v>890</v>
      </c>
      <c r="L590" s="548"/>
      <c r="M590" s="548"/>
      <c r="N590" s="548"/>
      <c r="O590" s="554"/>
    </row>
    <row r="591" spans="1:15" x14ac:dyDescent="0.35">
      <c r="A591" s="595"/>
      <c r="B591" s="565"/>
      <c r="C591" s="548"/>
      <c r="D591" s="546"/>
      <c r="E591" s="548"/>
      <c r="F591" s="548"/>
      <c r="G591" s="548" t="s">
        <v>968</v>
      </c>
      <c r="H591" s="548"/>
      <c r="I591" s="548" t="s">
        <v>975</v>
      </c>
      <c r="J591" s="548"/>
      <c r="K591" s="548" t="s">
        <v>983</v>
      </c>
      <c r="L591" s="548"/>
      <c r="M591" s="548"/>
      <c r="N591" s="548"/>
      <c r="O591" s="554"/>
    </row>
    <row r="592" spans="1:15" x14ac:dyDescent="0.35">
      <c r="A592" s="595"/>
      <c r="B592" s="565"/>
      <c r="C592" s="548"/>
      <c r="D592" s="546"/>
      <c r="E592" s="548"/>
      <c r="F592" s="548"/>
      <c r="G592" s="548" t="s">
        <v>969</v>
      </c>
      <c r="H592" s="548"/>
      <c r="I592" s="548" t="s">
        <v>976</v>
      </c>
      <c r="J592" s="548"/>
      <c r="K592" s="548" t="s">
        <v>984</v>
      </c>
      <c r="L592" s="548"/>
      <c r="M592" s="548"/>
      <c r="N592" s="548"/>
      <c r="O592" s="554"/>
    </row>
    <row r="593" spans="1:15" x14ac:dyDescent="0.35">
      <c r="A593" s="595"/>
      <c r="B593" s="565"/>
      <c r="C593" s="548"/>
      <c r="D593" s="531"/>
      <c r="E593" s="549"/>
      <c r="F593" s="549"/>
      <c r="G593" s="531"/>
      <c r="H593" s="549"/>
      <c r="I593" s="531"/>
      <c r="J593" s="549"/>
      <c r="K593" s="531"/>
      <c r="L593" s="549"/>
      <c r="M593" s="549"/>
      <c r="N593" s="549"/>
      <c r="O593" s="554"/>
    </row>
    <row r="594" spans="1:15" x14ac:dyDescent="0.35">
      <c r="A594" s="595"/>
      <c r="B594" s="565"/>
      <c r="C594" s="548"/>
      <c r="D594" s="546"/>
      <c r="E594" s="548"/>
      <c r="F594" s="548"/>
      <c r="G594" s="546"/>
      <c r="H594" s="548"/>
      <c r="I594" s="546"/>
      <c r="J594" s="548"/>
      <c r="K594" s="546"/>
      <c r="L594" s="548"/>
      <c r="M594" s="548"/>
      <c r="N594" s="548"/>
      <c r="O594" s="554"/>
    </row>
    <row r="595" spans="1:15" x14ac:dyDescent="0.35">
      <c r="A595" s="595"/>
      <c r="B595" s="565"/>
      <c r="C595" s="548"/>
      <c r="D595" s="547">
        <v>50000</v>
      </c>
      <c r="E595" s="548"/>
      <c r="F595" s="548"/>
      <c r="G595" s="546"/>
      <c r="H595" s="548"/>
      <c r="I595" s="546"/>
      <c r="J595" s="548"/>
      <c r="K595" s="546"/>
      <c r="L595" s="548"/>
      <c r="M595" s="548"/>
      <c r="N595" s="548"/>
      <c r="O595" s="554"/>
    </row>
    <row r="596" spans="1:15" x14ac:dyDescent="0.35">
      <c r="A596" s="595"/>
      <c r="B596" s="565"/>
      <c r="C596" s="548"/>
      <c r="D596" s="546"/>
      <c r="E596" s="548"/>
      <c r="F596" s="548"/>
      <c r="G596" s="546"/>
      <c r="H596" s="548"/>
      <c r="I596" s="546"/>
      <c r="J596" s="548"/>
      <c r="K596" s="546"/>
      <c r="L596" s="548"/>
      <c r="M596" s="548"/>
      <c r="N596" s="548"/>
      <c r="O596" s="554"/>
    </row>
    <row r="597" spans="1:15" x14ac:dyDescent="0.35">
      <c r="A597" s="595"/>
      <c r="B597" s="565"/>
      <c r="C597" s="548"/>
      <c r="D597" s="546"/>
      <c r="E597" s="548"/>
      <c r="F597" s="548"/>
      <c r="G597" s="546"/>
      <c r="H597" s="548"/>
      <c r="I597" s="546"/>
      <c r="J597" s="548"/>
      <c r="K597" s="546"/>
      <c r="L597" s="548"/>
      <c r="M597" s="548"/>
      <c r="N597" s="548"/>
      <c r="O597" s="554"/>
    </row>
    <row r="598" spans="1:15" x14ac:dyDescent="0.35">
      <c r="A598" s="595"/>
      <c r="B598" s="565"/>
      <c r="C598" s="548"/>
      <c r="D598" s="546"/>
      <c r="E598" s="548"/>
      <c r="F598" s="548"/>
      <c r="G598" s="551">
        <v>2.5000000000000001E-2</v>
      </c>
      <c r="H598" s="548"/>
      <c r="I598" s="551">
        <v>2.5000000000000001E-2</v>
      </c>
      <c r="J598" s="548"/>
      <c r="K598" s="551">
        <v>2.5000000000000001E-2</v>
      </c>
      <c r="L598" s="548"/>
      <c r="M598" s="548"/>
      <c r="N598" s="548"/>
      <c r="O598" s="554"/>
    </row>
    <row r="599" spans="1:15" x14ac:dyDescent="0.35">
      <c r="A599" s="595"/>
      <c r="B599" s="565"/>
      <c r="C599" s="548"/>
      <c r="D599" s="546"/>
      <c r="E599" s="548"/>
      <c r="F599" s="548"/>
      <c r="G599" s="548" t="s">
        <v>967</v>
      </c>
      <c r="H599" s="548"/>
      <c r="I599" s="548" t="s">
        <v>967</v>
      </c>
      <c r="J599" s="548"/>
      <c r="K599" s="548" t="s">
        <v>967</v>
      </c>
      <c r="L599" s="548"/>
      <c r="M599" s="548"/>
      <c r="N599" s="548"/>
      <c r="O599" s="554"/>
    </row>
    <row r="600" spans="1:15" x14ac:dyDescent="0.35">
      <c r="A600" s="595"/>
      <c r="B600" s="565"/>
      <c r="C600" s="548"/>
      <c r="D600" s="531"/>
      <c r="E600" s="549"/>
      <c r="F600" s="549"/>
      <c r="G600" s="548" t="s">
        <v>890</v>
      </c>
      <c r="H600" s="549"/>
      <c r="I600" s="548" t="s">
        <v>890</v>
      </c>
      <c r="J600" s="549"/>
      <c r="K600" s="548" t="s">
        <v>890</v>
      </c>
      <c r="L600" s="549"/>
      <c r="M600" s="549"/>
      <c r="N600" s="549"/>
      <c r="O600" s="554"/>
    </row>
    <row r="601" spans="1:15" x14ac:dyDescent="0.35">
      <c r="A601" s="595"/>
      <c r="B601" s="565"/>
      <c r="C601" s="548"/>
      <c r="D601" s="546"/>
      <c r="E601" s="548"/>
      <c r="F601" s="548"/>
      <c r="G601" s="548" t="s">
        <v>968</v>
      </c>
      <c r="H601" s="548"/>
      <c r="I601" s="548" t="s">
        <v>975</v>
      </c>
      <c r="J601" s="548"/>
      <c r="K601" s="548" t="s">
        <v>983</v>
      </c>
      <c r="L601" s="548"/>
      <c r="M601" s="548"/>
      <c r="N601" s="548"/>
      <c r="O601" s="554"/>
    </row>
    <row r="602" spans="1:15" x14ac:dyDescent="0.35">
      <c r="A602" s="595"/>
      <c r="B602" s="565"/>
      <c r="C602" s="548"/>
      <c r="D602" s="547">
        <v>100000</v>
      </c>
      <c r="E602" s="548"/>
      <c r="F602" s="548"/>
      <c r="G602" s="548" t="s">
        <v>969</v>
      </c>
      <c r="H602" s="548"/>
      <c r="I602" s="548" t="s">
        <v>976</v>
      </c>
      <c r="J602" s="548"/>
      <c r="K602" s="548" t="s">
        <v>984</v>
      </c>
      <c r="L602" s="548"/>
      <c r="M602" s="548"/>
      <c r="N602" s="548"/>
      <c r="O602" s="554"/>
    </row>
    <row r="603" spans="1:15" x14ac:dyDescent="0.35">
      <c r="A603" s="595"/>
      <c r="B603" s="565"/>
      <c r="C603" s="548"/>
      <c r="D603" s="546"/>
      <c r="E603" s="548"/>
      <c r="F603" s="548"/>
      <c r="G603" s="531"/>
      <c r="H603" s="548"/>
      <c r="I603" s="531"/>
      <c r="J603" s="548"/>
      <c r="K603" s="531"/>
      <c r="L603" s="548"/>
      <c r="M603" s="548"/>
      <c r="N603" s="548"/>
      <c r="O603" s="554"/>
    </row>
    <row r="604" spans="1:15" x14ac:dyDescent="0.35">
      <c r="A604" s="595"/>
      <c r="B604" s="565"/>
      <c r="C604" s="548"/>
      <c r="D604" s="546"/>
      <c r="E604" s="548"/>
      <c r="F604" s="548"/>
      <c r="G604" s="546"/>
      <c r="H604" s="548"/>
      <c r="I604" s="546"/>
      <c r="J604" s="548"/>
      <c r="K604" s="546"/>
      <c r="L604" s="548"/>
      <c r="M604" s="548"/>
      <c r="N604" s="548"/>
      <c r="O604" s="554"/>
    </row>
    <row r="605" spans="1:15" x14ac:dyDescent="0.35">
      <c r="A605" s="595"/>
      <c r="B605" s="565"/>
      <c r="C605" s="548"/>
      <c r="D605" s="546"/>
      <c r="E605" s="548"/>
      <c r="F605" s="548"/>
      <c r="G605" s="546"/>
      <c r="H605" s="548"/>
      <c r="I605" s="546"/>
      <c r="J605" s="548"/>
      <c r="K605" s="546"/>
      <c r="L605" s="548"/>
      <c r="M605" s="548"/>
      <c r="N605" s="548"/>
      <c r="O605" s="554"/>
    </row>
    <row r="606" spans="1:15" x14ac:dyDescent="0.35">
      <c r="A606" s="595"/>
      <c r="B606" s="565"/>
      <c r="C606" s="548"/>
      <c r="D606" s="546"/>
      <c r="E606" s="548"/>
      <c r="F606" s="548"/>
      <c r="G606" s="546"/>
      <c r="H606" s="548"/>
      <c r="I606" s="546"/>
      <c r="J606" s="548"/>
      <c r="K606" s="546"/>
      <c r="L606" s="548"/>
      <c r="M606" s="548"/>
      <c r="N606" s="548"/>
      <c r="O606" s="554"/>
    </row>
    <row r="607" spans="1:15" x14ac:dyDescent="0.35">
      <c r="A607" s="595"/>
      <c r="B607" s="565"/>
      <c r="C607" s="548"/>
      <c r="D607" s="531"/>
      <c r="E607" s="549"/>
      <c r="F607" s="549"/>
      <c r="G607" s="546"/>
      <c r="H607" s="549"/>
      <c r="I607" s="546"/>
      <c r="J607" s="549"/>
      <c r="K607" s="546"/>
      <c r="L607" s="549"/>
      <c r="M607" s="549"/>
      <c r="N607" s="549"/>
      <c r="O607" s="554"/>
    </row>
    <row r="608" spans="1:15" x14ac:dyDescent="0.35">
      <c r="A608" s="595"/>
      <c r="B608" s="565"/>
      <c r="C608" s="548"/>
      <c r="D608" s="546"/>
      <c r="E608" s="548"/>
      <c r="F608" s="548"/>
      <c r="G608" s="551">
        <v>2.8500000000000001E-2</v>
      </c>
      <c r="H608" s="548"/>
      <c r="I608" s="551">
        <v>2.8000000000000001E-2</v>
      </c>
      <c r="J608" s="548"/>
      <c r="K608" s="551">
        <v>2.75E-2</v>
      </c>
      <c r="L608" s="548"/>
      <c r="M608" s="548"/>
      <c r="N608" s="548"/>
      <c r="O608" s="554"/>
    </row>
    <row r="609" spans="1:15" x14ac:dyDescent="0.35">
      <c r="A609" s="595"/>
      <c r="B609" s="565"/>
      <c r="C609" s="548"/>
      <c r="D609" s="547">
        <v>250000</v>
      </c>
      <c r="E609" s="548"/>
      <c r="F609" s="548"/>
      <c r="G609" s="548" t="s">
        <v>967</v>
      </c>
      <c r="H609" s="548"/>
      <c r="I609" s="548" t="s">
        <v>967</v>
      </c>
      <c r="J609" s="548"/>
      <c r="K609" s="548" t="s">
        <v>967</v>
      </c>
      <c r="L609" s="548"/>
      <c r="M609" s="548"/>
      <c r="N609" s="548"/>
      <c r="O609" s="554"/>
    </row>
    <row r="610" spans="1:15" x14ac:dyDescent="0.35">
      <c r="A610" s="595"/>
      <c r="B610" s="565"/>
      <c r="C610" s="548"/>
      <c r="D610" s="548"/>
      <c r="E610" s="548"/>
      <c r="F610" s="548"/>
      <c r="G610" s="548" t="s">
        <v>890</v>
      </c>
      <c r="H610" s="548"/>
      <c r="I610" s="548" t="s">
        <v>890</v>
      </c>
      <c r="J610" s="548"/>
      <c r="K610" s="548" t="s">
        <v>890</v>
      </c>
      <c r="L610" s="548"/>
      <c r="M610" s="548"/>
      <c r="N610" s="548"/>
      <c r="O610" s="554"/>
    </row>
    <row r="611" spans="1:15" x14ac:dyDescent="0.35">
      <c r="A611" s="595"/>
      <c r="B611" s="565"/>
      <c r="C611" s="548"/>
      <c r="D611" s="548"/>
      <c r="E611" s="548"/>
      <c r="F611" s="548"/>
      <c r="G611" s="548" t="s">
        <v>936</v>
      </c>
      <c r="H611" s="548"/>
      <c r="I611" s="548" t="s">
        <v>993</v>
      </c>
      <c r="J611" s="548"/>
      <c r="K611" s="548" t="s">
        <v>997</v>
      </c>
      <c r="L611" s="548"/>
      <c r="M611" s="548"/>
      <c r="N611" s="548"/>
      <c r="O611" s="554"/>
    </row>
    <row r="612" spans="1:15" x14ac:dyDescent="0.35">
      <c r="A612" s="595"/>
      <c r="B612" s="565"/>
      <c r="C612" s="548"/>
      <c r="D612" s="548"/>
      <c r="E612" s="548"/>
      <c r="F612" s="548"/>
      <c r="G612" s="548" t="s">
        <v>990</v>
      </c>
      <c r="H612" s="548"/>
      <c r="I612" s="548" t="s">
        <v>994</v>
      </c>
      <c r="J612" s="548"/>
      <c r="K612" s="548" t="s">
        <v>998</v>
      </c>
      <c r="L612" s="548"/>
      <c r="M612" s="548"/>
      <c r="N612" s="548"/>
      <c r="O612" s="554"/>
    </row>
    <row r="613" spans="1:15" x14ac:dyDescent="0.35">
      <c r="A613" s="595"/>
      <c r="B613" s="565"/>
      <c r="C613" s="548"/>
      <c r="D613" s="548"/>
      <c r="E613" s="548"/>
      <c r="F613" s="548"/>
      <c r="G613" s="531"/>
      <c r="H613" s="548"/>
      <c r="I613" s="531"/>
      <c r="J613" s="548"/>
      <c r="K613" s="531"/>
      <c r="L613" s="548"/>
      <c r="M613" s="548"/>
      <c r="N613" s="548"/>
      <c r="O613" s="554"/>
    </row>
    <row r="614" spans="1:15" x14ac:dyDescent="0.35">
      <c r="A614" s="595"/>
      <c r="B614" s="565"/>
      <c r="C614" s="548"/>
      <c r="D614" s="548"/>
      <c r="E614" s="548"/>
      <c r="F614" s="548"/>
      <c r="G614" s="546"/>
      <c r="H614" s="548"/>
      <c r="I614" s="546"/>
      <c r="J614" s="548"/>
      <c r="K614" s="546"/>
      <c r="L614" s="548"/>
      <c r="M614" s="548"/>
      <c r="N614" s="548"/>
      <c r="O614" s="554"/>
    </row>
    <row r="615" spans="1:15" x14ac:dyDescent="0.35">
      <c r="A615" s="595"/>
      <c r="B615" s="565"/>
      <c r="C615" s="548"/>
      <c r="D615" s="548"/>
      <c r="E615" s="548"/>
      <c r="F615" s="548"/>
      <c r="G615" s="546"/>
      <c r="H615" s="548"/>
      <c r="I615" s="546"/>
      <c r="J615" s="548"/>
      <c r="K615" s="546"/>
      <c r="L615" s="548"/>
      <c r="M615" s="548"/>
      <c r="N615" s="548"/>
      <c r="O615" s="554"/>
    </row>
    <row r="616" spans="1:15" x14ac:dyDescent="0.35">
      <c r="A616" s="595"/>
      <c r="B616" s="565"/>
      <c r="C616" s="548"/>
      <c r="D616" s="548"/>
      <c r="E616" s="548"/>
      <c r="F616" s="548"/>
      <c r="G616" s="546"/>
      <c r="H616" s="548"/>
      <c r="I616" s="546"/>
      <c r="J616" s="548"/>
      <c r="K616" s="546"/>
      <c r="L616" s="548"/>
      <c r="M616" s="548"/>
      <c r="N616" s="548"/>
      <c r="O616" s="554"/>
    </row>
    <row r="617" spans="1:15" x14ac:dyDescent="0.35">
      <c r="A617" s="595"/>
      <c r="B617" s="565"/>
      <c r="C617" s="548"/>
      <c r="D617" s="548"/>
      <c r="E617" s="548"/>
      <c r="F617" s="548"/>
      <c r="G617" s="546"/>
      <c r="H617" s="548"/>
      <c r="I617" s="546"/>
      <c r="J617" s="548"/>
      <c r="K617" s="546"/>
      <c r="L617" s="548"/>
      <c r="M617" s="548"/>
      <c r="N617" s="548"/>
      <c r="O617" s="554"/>
    </row>
    <row r="618" spans="1:15" x14ac:dyDescent="0.35">
      <c r="A618" s="595"/>
      <c r="B618" s="565"/>
      <c r="C618" s="548"/>
      <c r="D618" s="548"/>
      <c r="E618" s="548"/>
      <c r="F618" s="548"/>
      <c r="G618" s="551">
        <v>2.9499999999999998E-2</v>
      </c>
      <c r="H618" s="548"/>
      <c r="I618" s="551">
        <v>2.8500000000000001E-2</v>
      </c>
      <c r="J618" s="548"/>
      <c r="K618" s="551">
        <v>2.8000000000000001E-2</v>
      </c>
      <c r="L618" s="548"/>
      <c r="M618" s="548"/>
      <c r="N618" s="548"/>
      <c r="O618" s="554"/>
    </row>
    <row r="619" spans="1:15" x14ac:dyDescent="0.35">
      <c r="A619" s="595"/>
      <c r="B619" s="565"/>
      <c r="C619" s="548"/>
      <c r="D619" s="548"/>
      <c r="E619" s="548"/>
      <c r="F619" s="548"/>
      <c r="G619" s="548" t="s">
        <v>967</v>
      </c>
      <c r="H619" s="548"/>
      <c r="I619" s="548" t="s">
        <v>967</v>
      </c>
      <c r="J619" s="548"/>
      <c r="K619" s="548" t="s">
        <v>967</v>
      </c>
      <c r="L619" s="548"/>
      <c r="M619" s="548"/>
      <c r="N619" s="548"/>
      <c r="O619" s="554"/>
    </row>
    <row r="620" spans="1:15" x14ac:dyDescent="0.35">
      <c r="A620" s="595"/>
      <c r="B620" s="565"/>
      <c r="C620" s="548"/>
      <c r="D620" s="548"/>
      <c r="E620" s="548"/>
      <c r="F620" s="548"/>
      <c r="G620" s="548" t="s">
        <v>890</v>
      </c>
      <c r="H620" s="548"/>
      <c r="I620" s="548" t="s">
        <v>890</v>
      </c>
      <c r="J620" s="548"/>
      <c r="K620" s="548" t="s">
        <v>890</v>
      </c>
      <c r="L620" s="548"/>
      <c r="M620" s="548"/>
      <c r="N620" s="548"/>
      <c r="O620" s="554"/>
    </row>
    <row r="621" spans="1:15" x14ac:dyDescent="0.35">
      <c r="A621" s="595"/>
      <c r="B621" s="565"/>
      <c r="C621" s="548"/>
      <c r="D621" s="548"/>
      <c r="E621" s="548"/>
      <c r="F621" s="548"/>
      <c r="G621" s="548" t="s">
        <v>991</v>
      </c>
      <c r="H621" s="548"/>
      <c r="I621" s="548" t="s">
        <v>995</v>
      </c>
      <c r="J621" s="548"/>
      <c r="K621" s="548" t="s">
        <v>999</v>
      </c>
      <c r="L621" s="548"/>
      <c r="M621" s="548"/>
      <c r="N621" s="548"/>
      <c r="O621" s="554"/>
    </row>
    <row r="622" spans="1:15" x14ac:dyDescent="0.35">
      <c r="A622" s="595"/>
      <c r="B622" s="565"/>
      <c r="C622" s="548"/>
      <c r="D622" s="548"/>
      <c r="E622" s="548"/>
      <c r="F622" s="548"/>
      <c r="G622" s="548" t="s">
        <v>992</v>
      </c>
      <c r="H622" s="548"/>
      <c r="I622" s="548" t="s">
        <v>996</v>
      </c>
      <c r="J622" s="548"/>
      <c r="K622" s="548" t="s">
        <v>1000</v>
      </c>
      <c r="L622" s="548"/>
      <c r="M622" s="548"/>
      <c r="N622" s="548"/>
      <c r="O622" s="554"/>
    </row>
    <row r="623" spans="1:15" x14ac:dyDescent="0.35">
      <c r="A623" s="595"/>
      <c r="B623" s="565"/>
      <c r="C623" s="548"/>
      <c r="D623" s="548"/>
      <c r="E623" s="548"/>
      <c r="F623" s="548"/>
      <c r="G623" s="558"/>
      <c r="H623" s="548"/>
      <c r="I623" s="558"/>
      <c r="J623" s="548"/>
      <c r="K623" s="558"/>
      <c r="L623" s="548"/>
      <c r="M623" s="548"/>
      <c r="N623" s="548"/>
      <c r="O623" s="554"/>
    </row>
    <row r="624" spans="1:15" x14ac:dyDescent="0.35">
      <c r="A624" s="595"/>
      <c r="B624" s="565"/>
      <c r="C624" s="548"/>
      <c r="D624" s="548"/>
      <c r="E624" s="548"/>
      <c r="F624" s="548"/>
      <c r="G624" s="558"/>
      <c r="H624" s="548"/>
      <c r="I624" s="558"/>
      <c r="J624" s="548"/>
      <c r="K624" s="558"/>
      <c r="L624" s="548"/>
      <c r="M624" s="548"/>
      <c r="N624" s="548"/>
      <c r="O624" s="554"/>
    </row>
    <row r="625" spans="1:15" x14ac:dyDescent="0.35">
      <c r="A625" s="596"/>
      <c r="B625" s="566"/>
      <c r="C625" s="549"/>
      <c r="D625" s="549"/>
      <c r="E625" s="549"/>
      <c r="F625" s="549"/>
      <c r="G625" s="552"/>
      <c r="H625" s="549"/>
      <c r="I625" s="552"/>
      <c r="J625" s="549"/>
      <c r="K625" s="552"/>
      <c r="L625" s="549"/>
      <c r="M625" s="549"/>
      <c r="N625" s="549"/>
      <c r="O625" s="555"/>
    </row>
    <row r="626" spans="1:15" ht="25" x14ac:dyDescent="0.35">
      <c r="A626" s="592" t="s">
        <v>989</v>
      </c>
      <c r="B626" s="543" t="s">
        <v>853</v>
      </c>
      <c r="C626" s="544" t="s">
        <v>964</v>
      </c>
      <c r="D626" s="545">
        <v>10000</v>
      </c>
      <c r="E626" s="544"/>
      <c r="F626" s="544"/>
      <c r="G626" s="550">
        <v>2.5000000000000001E-2</v>
      </c>
      <c r="H626" s="544"/>
      <c r="I626" s="550">
        <v>2.5000000000000001E-2</v>
      </c>
      <c r="J626" s="544"/>
      <c r="K626" s="550">
        <v>2.5000000000000001E-2</v>
      </c>
      <c r="L626" s="544"/>
      <c r="M626" s="544"/>
      <c r="N626" s="544"/>
      <c r="O626" s="553" t="s">
        <v>826</v>
      </c>
    </row>
    <row r="627" spans="1:15" x14ac:dyDescent="0.35">
      <c r="A627" s="595" t="s">
        <v>831</v>
      </c>
      <c r="B627" s="565"/>
      <c r="C627" s="548"/>
      <c r="D627" s="546"/>
      <c r="E627" s="548"/>
      <c r="F627" s="548"/>
      <c r="G627" s="548" t="s">
        <v>967</v>
      </c>
      <c r="H627" s="548"/>
      <c r="I627" s="548" t="s">
        <v>967</v>
      </c>
      <c r="J627" s="548"/>
      <c r="K627" s="548" t="s">
        <v>967</v>
      </c>
      <c r="L627" s="548"/>
      <c r="M627" s="548"/>
      <c r="N627" s="548"/>
      <c r="O627" s="554"/>
    </row>
    <row r="628" spans="1:15" x14ac:dyDescent="0.35">
      <c r="A628" s="595"/>
      <c r="B628" s="565"/>
      <c r="C628" s="548"/>
      <c r="D628" s="546"/>
      <c r="E628" s="548"/>
      <c r="F628" s="548"/>
      <c r="G628" s="548" t="s">
        <v>890</v>
      </c>
      <c r="H628" s="548"/>
      <c r="I628" s="548" t="s">
        <v>890</v>
      </c>
      <c r="J628" s="548"/>
      <c r="K628" s="548" t="s">
        <v>890</v>
      </c>
      <c r="L628" s="548"/>
      <c r="M628" s="548"/>
      <c r="N628" s="548"/>
      <c r="O628" s="554"/>
    </row>
    <row r="629" spans="1:15" x14ac:dyDescent="0.35">
      <c r="A629" s="595"/>
      <c r="B629" s="565"/>
      <c r="C629" s="548"/>
      <c r="D629" s="546"/>
      <c r="E629" s="548"/>
      <c r="F629" s="548"/>
      <c r="G629" s="548" t="s">
        <v>968</v>
      </c>
      <c r="H629" s="548"/>
      <c r="I629" s="548" t="s">
        <v>975</v>
      </c>
      <c r="J629" s="548"/>
      <c r="K629" s="548" t="s">
        <v>983</v>
      </c>
      <c r="L629" s="548"/>
      <c r="M629" s="548"/>
      <c r="N629" s="548"/>
      <c r="O629" s="554"/>
    </row>
    <row r="630" spans="1:15" x14ac:dyDescent="0.35">
      <c r="A630" s="595"/>
      <c r="B630" s="565"/>
      <c r="C630" s="548"/>
      <c r="D630" s="546"/>
      <c r="E630" s="548"/>
      <c r="F630" s="548"/>
      <c r="G630" s="548" t="s">
        <v>969</v>
      </c>
      <c r="H630" s="548"/>
      <c r="I630" s="548" t="s">
        <v>976</v>
      </c>
      <c r="J630" s="548"/>
      <c r="K630" s="548" t="s">
        <v>984</v>
      </c>
      <c r="L630" s="548"/>
      <c r="M630" s="548"/>
      <c r="N630" s="548"/>
      <c r="O630" s="554"/>
    </row>
    <row r="631" spans="1:15" x14ac:dyDescent="0.35">
      <c r="A631" s="595"/>
      <c r="B631" s="565"/>
      <c r="C631" s="548"/>
      <c r="D631" s="531"/>
      <c r="E631" s="549"/>
      <c r="F631" s="549"/>
      <c r="G631" s="531"/>
      <c r="H631" s="549"/>
      <c r="I631" s="531"/>
      <c r="J631" s="549"/>
      <c r="K631" s="531"/>
      <c r="L631" s="549"/>
      <c r="M631" s="549"/>
      <c r="N631" s="549"/>
      <c r="O631" s="554"/>
    </row>
    <row r="632" spans="1:15" x14ac:dyDescent="0.35">
      <c r="A632" s="595"/>
      <c r="B632" s="565"/>
      <c r="C632" s="548"/>
      <c r="D632" s="546"/>
      <c r="E632" s="548"/>
      <c r="F632" s="548"/>
      <c r="G632" s="546"/>
      <c r="H632" s="548"/>
      <c r="I632" s="546"/>
      <c r="J632" s="548"/>
      <c r="K632" s="546"/>
      <c r="L632" s="548"/>
      <c r="M632" s="548"/>
      <c r="N632" s="548"/>
      <c r="O632" s="554"/>
    </row>
    <row r="633" spans="1:15" x14ac:dyDescent="0.35">
      <c r="A633" s="595"/>
      <c r="B633" s="565"/>
      <c r="C633" s="548"/>
      <c r="D633" s="547">
        <v>50000</v>
      </c>
      <c r="E633" s="548"/>
      <c r="F633" s="548"/>
      <c r="G633" s="546"/>
      <c r="H633" s="548"/>
      <c r="I633" s="546"/>
      <c r="J633" s="548"/>
      <c r="K633" s="546"/>
      <c r="L633" s="548"/>
      <c r="M633" s="548"/>
      <c r="N633" s="548"/>
      <c r="O633" s="554"/>
    </row>
    <row r="634" spans="1:15" x14ac:dyDescent="0.35">
      <c r="A634" s="595"/>
      <c r="B634" s="565"/>
      <c r="C634" s="548"/>
      <c r="D634" s="546"/>
      <c r="E634" s="548"/>
      <c r="F634" s="548"/>
      <c r="G634" s="546"/>
      <c r="H634" s="548"/>
      <c r="I634" s="546"/>
      <c r="J634" s="548"/>
      <c r="K634" s="546"/>
      <c r="L634" s="548"/>
      <c r="M634" s="548"/>
      <c r="N634" s="548"/>
      <c r="O634" s="554"/>
    </row>
    <row r="635" spans="1:15" x14ac:dyDescent="0.35">
      <c r="A635" s="595"/>
      <c r="B635" s="565"/>
      <c r="C635" s="548"/>
      <c r="D635" s="546"/>
      <c r="E635" s="548"/>
      <c r="F635" s="548"/>
      <c r="G635" s="546"/>
      <c r="H635" s="548"/>
      <c r="I635" s="546"/>
      <c r="J635" s="548"/>
      <c r="K635" s="546"/>
      <c r="L635" s="548"/>
      <c r="M635" s="548"/>
      <c r="N635" s="548"/>
      <c r="O635" s="554"/>
    </row>
    <row r="636" spans="1:15" x14ac:dyDescent="0.35">
      <c r="A636" s="595"/>
      <c r="B636" s="565"/>
      <c r="C636" s="548"/>
      <c r="D636" s="546"/>
      <c r="E636" s="548"/>
      <c r="F636" s="548"/>
      <c r="G636" s="551">
        <v>2.5000000000000001E-2</v>
      </c>
      <c r="H636" s="548"/>
      <c r="I636" s="551">
        <v>2.5000000000000001E-2</v>
      </c>
      <c r="J636" s="548"/>
      <c r="K636" s="551">
        <v>2.5000000000000001E-2</v>
      </c>
      <c r="L636" s="548"/>
      <c r="M636" s="548"/>
      <c r="N636" s="548"/>
      <c r="O636" s="554"/>
    </row>
    <row r="637" spans="1:15" x14ac:dyDescent="0.35">
      <c r="A637" s="595"/>
      <c r="B637" s="565"/>
      <c r="C637" s="548"/>
      <c r="D637" s="546"/>
      <c r="E637" s="548"/>
      <c r="F637" s="548"/>
      <c r="G637" s="548" t="s">
        <v>967</v>
      </c>
      <c r="H637" s="548"/>
      <c r="I637" s="548" t="s">
        <v>967</v>
      </c>
      <c r="J637" s="548"/>
      <c r="K637" s="548" t="s">
        <v>967</v>
      </c>
      <c r="L637" s="548"/>
      <c r="M637" s="548"/>
      <c r="N637" s="548"/>
      <c r="O637" s="554"/>
    </row>
    <row r="638" spans="1:15" x14ac:dyDescent="0.35">
      <c r="A638" s="595"/>
      <c r="B638" s="565"/>
      <c r="C638" s="548"/>
      <c r="D638" s="531"/>
      <c r="E638" s="549"/>
      <c r="F638" s="549"/>
      <c r="G638" s="548" t="s">
        <v>890</v>
      </c>
      <c r="H638" s="549"/>
      <c r="I638" s="548" t="s">
        <v>890</v>
      </c>
      <c r="J638" s="549"/>
      <c r="K638" s="548" t="s">
        <v>890</v>
      </c>
      <c r="L638" s="549"/>
      <c r="M638" s="549"/>
      <c r="N638" s="549"/>
      <c r="O638" s="554"/>
    </row>
    <row r="639" spans="1:15" x14ac:dyDescent="0.35">
      <c r="A639" s="595"/>
      <c r="B639" s="565"/>
      <c r="C639" s="548"/>
      <c r="D639" s="546"/>
      <c r="E639" s="548"/>
      <c r="F639" s="548"/>
      <c r="G639" s="548" t="s">
        <v>968</v>
      </c>
      <c r="H639" s="548"/>
      <c r="I639" s="548" t="s">
        <v>975</v>
      </c>
      <c r="J639" s="548"/>
      <c r="K639" s="548" t="s">
        <v>983</v>
      </c>
      <c r="L639" s="548"/>
      <c r="M639" s="548"/>
      <c r="N639" s="548"/>
      <c r="O639" s="554"/>
    </row>
    <row r="640" spans="1:15" x14ac:dyDescent="0.35">
      <c r="A640" s="595"/>
      <c r="B640" s="565"/>
      <c r="C640" s="548"/>
      <c r="D640" s="547">
        <v>100000</v>
      </c>
      <c r="E640" s="548"/>
      <c r="F640" s="548"/>
      <c r="G640" s="548" t="s">
        <v>969</v>
      </c>
      <c r="H640" s="548"/>
      <c r="I640" s="548" t="s">
        <v>976</v>
      </c>
      <c r="J640" s="548"/>
      <c r="K640" s="548" t="s">
        <v>984</v>
      </c>
      <c r="L640" s="548"/>
      <c r="M640" s="548"/>
      <c r="N640" s="548"/>
      <c r="O640" s="554"/>
    </row>
    <row r="641" spans="1:15" x14ac:dyDescent="0.35">
      <c r="A641" s="595"/>
      <c r="B641" s="565"/>
      <c r="C641" s="548"/>
      <c r="D641" s="546"/>
      <c r="E641" s="548"/>
      <c r="F641" s="548"/>
      <c r="G641" s="531"/>
      <c r="H641" s="548"/>
      <c r="I641" s="531"/>
      <c r="J641" s="548"/>
      <c r="K641" s="531"/>
      <c r="L641" s="548"/>
      <c r="M641" s="548"/>
      <c r="N641" s="548"/>
      <c r="O641" s="554"/>
    </row>
    <row r="642" spans="1:15" x14ac:dyDescent="0.35">
      <c r="A642" s="595"/>
      <c r="B642" s="565"/>
      <c r="C642" s="548"/>
      <c r="D642" s="546"/>
      <c r="E642" s="548"/>
      <c r="F642" s="548"/>
      <c r="G642" s="546"/>
      <c r="H642" s="548"/>
      <c r="I642" s="546"/>
      <c r="J642" s="548"/>
      <c r="K642" s="546"/>
      <c r="L642" s="548"/>
      <c r="M642" s="548"/>
      <c r="N642" s="548"/>
      <c r="O642" s="554"/>
    </row>
    <row r="643" spans="1:15" x14ac:dyDescent="0.35">
      <c r="A643" s="595"/>
      <c r="B643" s="565"/>
      <c r="C643" s="548"/>
      <c r="D643" s="546"/>
      <c r="E643" s="548"/>
      <c r="F643" s="548"/>
      <c r="G643" s="546"/>
      <c r="H643" s="548"/>
      <c r="I643" s="546"/>
      <c r="J643" s="548"/>
      <c r="K643" s="546"/>
      <c r="L643" s="548"/>
      <c r="M643" s="548"/>
      <c r="N643" s="548"/>
      <c r="O643" s="554"/>
    </row>
    <row r="644" spans="1:15" x14ac:dyDescent="0.35">
      <c r="A644" s="595"/>
      <c r="B644" s="565"/>
      <c r="C644" s="548"/>
      <c r="D644" s="546"/>
      <c r="E644" s="548"/>
      <c r="F644" s="548"/>
      <c r="G644" s="546"/>
      <c r="H644" s="548"/>
      <c r="I644" s="546"/>
      <c r="J644" s="548"/>
      <c r="K644" s="546"/>
      <c r="L644" s="548"/>
      <c r="M644" s="548"/>
      <c r="N644" s="548"/>
      <c r="O644" s="554"/>
    </row>
    <row r="645" spans="1:15" x14ac:dyDescent="0.35">
      <c r="A645" s="595"/>
      <c r="B645" s="565"/>
      <c r="C645" s="548"/>
      <c r="D645" s="531"/>
      <c r="E645" s="549"/>
      <c r="F645" s="549"/>
      <c r="G645" s="546"/>
      <c r="H645" s="549"/>
      <c r="I645" s="546"/>
      <c r="J645" s="549"/>
      <c r="K645" s="546"/>
      <c r="L645" s="549"/>
      <c r="M645" s="549"/>
      <c r="N645" s="549"/>
      <c r="O645" s="554"/>
    </row>
    <row r="646" spans="1:15" x14ac:dyDescent="0.35">
      <c r="A646" s="595"/>
      <c r="B646" s="565"/>
      <c r="C646" s="548"/>
      <c r="D646" s="546"/>
      <c r="E646" s="548"/>
      <c r="F646" s="548"/>
      <c r="G646" s="551">
        <v>2.8500000000000001E-2</v>
      </c>
      <c r="H646" s="548"/>
      <c r="I646" s="551">
        <v>2.8000000000000001E-2</v>
      </c>
      <c r="J646" s="548"/>
      <c r="K646" s="551">
        <v>2.75E-2</v>
      </c>
      <c r="L646" s="548"/>
      <c r="M646" s="548"/>
      <c r="N646" s="548"/>
      <c r="O646" s="554"/>
    </row>
    <row r="647" spans="1:15" x14ac:dyDescent="0.35">
      <c r="A647" s="595"/>
      <c r="B647" s="565"/>
      <c r="C647" s="548"/>
      <c r="D647" s="547">
        <v>250000</v>
      </c>
      <c r="E647" s="548"/>
      <c r="F647" s="548"/>
      <c r="G647" s="548" t="s">
        <v>967</v>
      </c>
      <c r="H647" s="548"/>
      <c r="I647" s="548" t="s">
        <v>967</v>
      </c>
      <c r="J647" s="548"/>
      <c r="K647" s="548" t="s">
        <v>967</v>
      </c>
      <c r="L647" s="548"/>
      <c r="M647" s="548"/>
      <c r="N647" s="548"/>
      <c r="O647" s="554"/>
    </row>
    <row r="648" spans="1:15" x14ac:dyDescent="0.35">
      <c r="A648" s="595"/>
      <c r="B648" s="565"/>
      <c r="C648" s="548"/>
      <c r="D648" s="548"/>
      <c r="E648" s="548"/>
      <c r="F648" s="548"/>
      <c r="G648" s="548" t="s">
        <v>890</v>
      </c>
      <c r="H648" s="548"/>
      <c r="I648" s="548" t="s">
        <v>890</v>
      </c>
      <c r="J648" s="548"/>
      <c r="K648" s="548" t="s">
        <v>890</v>
      </c>
      <c r="L648" s="548"/>
      <c r="M648" s="548"/>
      <c r="N648" s="548"/>
      <c r="O648" s="554"/>
    </row>
    <row r="649" spans="1:15" x14ac:dyDescent="0.35">
      <c r="A649" s="595"/>
      <c r="B649" s="565"/>
      <c r="C649" s="548"/>
      <c r="D649" s="548"/>
      <c r="E649" s="548"/>
      <c r="F649" s="548"/>
      <c r="G649" s="548" t="s">
        <v>936</v>
      </c>
      <c r="H649" s="548"/>
      <c r="I649" s="548" t="s">
        <v>993</v>
      </c>
      <c r="J649" s="548"/>
      <c r="K649" s="548" t="s">
        <v>997</v>
      </c>
      <c r="L649" s="548"/>
      <c r="M649" s="548"/>
      <c r="N649" s="548"/>
      <c r="O649" s="554"/>
    </row>
    <row r="650" spans="1:15" x14ac:dyDescent="0.35">
      <c r="A650" s="595"/>
      <c r="B650" s="565"/>
      <c r="C650" s="548"/>
      <c r="D650" s="548"/>
      <c r="E650" s="548"/>
      <c r="F650" s="548"/>
      <c r="G650" s="548" t="s">
        <v>990</v>
      </c>
      <c r="H650" s="548"/>
      <c r="I650" s="548" t="s">
        <v>994</v>
      </c>
      <c r="J650" s="548"/>
      <c r="K650" s="548" t="s">
        <v>998</v>
      </c>
      <c r="L650" s="548"/>
      <c r="M650" s="548"/>
      <c r="N650" s="548"/>
      <c r="O650" s="554"/>
    </row>
    <row r="651" spans="1:15" x14ac:dyDescent="0.35">
      <c r="A651" s="595"/>
      <c r="B651" s="565"/>
      <c r="C651" s="548"/>
      <c r="D651" s="548"/>
      <c r="E651" s="548"/>
      <c r="F651" s="548"/>
      <c r="G651" s="531"/>
      <c r="H651" s="548"/>
      <c r="I651" s="531"/>
      <c r="J651" s="548"/>
      <c r="K651" s="531"/>
      <c r="L651" s="548"/>
      <c r="M651" s="548"/>
      <c r="N651" s="548"/>
      <c r="O651" s="554"/>
    </row>
    <row r="652" spans="1:15" x14ac:dyDescent="0.35">
      <c r="A652" s="595"/>
      <c r="B652" s="565"/>
      <c r="C652" s="548"/>
      <c r="D652" s="548"/>
      <c r="E652" s="548"/>
      <c r="F652" s="548"/>
      <c r="G652" s="546"/>
      <c r="H652" s="548"/>
      <c r="I652" s="546"/>
      <c r="J652" s="548"/>
      <c r="K652" s="546"/>
      <c r="L652" s="548"/>
      <c r="M652" s="548"/>
      <c r="N652" s="548"/>
      <c r="O652" s="554"/>
    </row>
    <row r="653" spans="1:15" x14ac:dyDescent="0.35">
      <c r="A653" s="595"/>
      <c r="B653" s="565"/>
      <c r="C653" s="548"/>
      <c r="D653" s="548"/>
      <c r="E653" s="548"/>
      <c r="F653" s="548"/>
      <c r="G653" s="546"/>
      <c r="H653" s="548"/>
      <c r="I653" s="546"/>
      <c r="J653" s="548"/>
      <c r="K653" s="546"/>
      <c r="L653" s="548"/>
      <c r="M653" s="548"/>
      <c r="N653" s="548"/>
      <c r="O653" s="554"/>
    </row>
    <row r="654" spans="1:15" x14ac:dyDescent="0.35">
      <c r="A654" s="595"/>
      <c r="B654" s="565"/>
      <c r="C654" s="548"/>
      <c r="D654" s="548"/>
      <c r="E654" s="548"/>
      <c r="F654" s="548"/>
      <c r="G654" s="546"/>
      <c r="H654" s="548"/>
      <c r="I654" s="546"/>
      <c r="J654" s="548"/>
      <c r="K654" s="546"/>
      <c r="L654" s="548"/>
      <c r="M654" s="548"/>
      <c r="N654" s="548"/>
      <c r="O654" s="554"/>
    </row>
    <row r="655" spans="1:15" x14ac:dyDescent="0.35">
      <c r="A655" s="595"/>
      <c r="B655" s="565"/>
      <c r="C655" s="548"/>
      <c r="D655" s="548"/>
      <c r="E655" s="548"/>
      <c r="F655" s="548"/>
      <c r="G655" s="546"/>
      <c r="H655" s="548"/>
      <c r="I655" s="546"/>
      <c r="J655" s="548"/>
      <c r="K655" s="546"/>
      <c r="L655" s="548"/>
      <c r="M655" s="548"/>
      <c r="N655" s="548"/>
      <c r="O655" s="554"/>
    </row>
    <row r="656" spans="1:15" x14ac:dyDescent="0.35">
      <c r="A656" s="595"/>
      <c r="B656" s="565"/>
      <c r="C656" s="548"/>
      <c r="D656" s="548"/>
      <c r="E656" s="548"/>
      <c r="F656" s="548"/>
      <c r="G656" s="551">
        <v>2.9499999999999998E-2</v>
      </c>
      <c r="H656" s="548"/>
      <c r="I656" s="551">
        <v>2.8500000000000001E-2</v>
      </c>
      <c r="J656" s="548"/>
      <c r="K656" s="551">
        <v>2.8000000000000001E-2</v>
      </c>
      <c r="L656" s="548"/>
      <c r="M656" s="548"/>
      <c r="N656" s="548"/>
      <c r="O656" s="554"/>
    </row>
    <row r="657" spans="1:15" x14ac:dyDescent="0.35">
      <c r="A657" s="595"/>
      <c r="B657" s="565"/>
      <c r="C657" s="548"/>
      <c r="D657" s="548"/>
      <c r="E657" s="548"/>
      <c r="F657" s="548"/>
      <c r="G657" s="548" t="s">
        <v>967</v>
      </c>
      <c r="H657" s="548"/>
      <c r="I657" s="548" t="s">
        <v>967</v>
      </c>
      <c r="J657" s="548"/>
      <c r="K657" s="548" t="s">
        <v>967</v>
      </c>
      <c r="L657" s="548"/>
      <c r="M657" s="548"/>
      <c r="N657" s="548"/>
      <c r="O657" s="554"/>
    </row>
    <row r="658" spans="1:15" x14ac:dyDescent="0.35">
      <c r="A658" s="595"/>
      <c r="B658" s="565"/>
      <c r="C658" s="548"/>
      <c r="D658" s="548"/>
      <c r="E658" s="548"/>
      <c r="F658" s="548"/>
      <c r="G658" s="548" t="s">
        <v>890</v>
      </c>
      <c r="H658" s="548"/>
      <c r="I658" s="548" t="s">
        <v>890</v>
      </c>
      <c r="J658" s="548"/>
      <c r="K658" s="548" t="s">
        <v>890</v>
      </c>
      <c r="L658" s="548"/>
      <c r="M658" s="548"/>
      <c r="N658" s="548"/>
      <c r="O658" s="554"/>
    </row>
    <row r="659" spans="1:15" x14ac:dyDescent="0.35">
      <c r="A659" s="595"/>
      <c r="B659" s="565"/>
      <c r="C659" s="548"/>
      <c r="D659" s="548"/>
      <c r="E659" s="548"/>
      <c r="F659" s="548"/>
      <c r="G659" s="548" t="s">
        <v>991</v>
      </c>
      <c r="H659" s="548"/>
      <c r="I659" s="548" t="s">
        <v>995</v>
      </c>
      <c r="J659" s="548"/>
      <c r="K659" s="548" t="s">
        <v>999</v>
      </c>
      <c r="L659" s="548"/>
      <c r="M659" s="548"/>
      <c r="N659" s="548"/>
      <c r="O659" s="554"/>
    </row>
    <row r="660" spans="1:15" x14ac:dyDescent="0.35">
      <c r="A660" s="595"/>
      <c r="B660" s="565"/>
      <c r="C660" s="548"/>
      <c r="D660" s="548"/>
      <c r="E660" s="548"/>
      <c r="F660" s="548"/>
      <c r="G660" s="548" t="s">
        <v>992</v>
      </c>
      <c r="H660" s="548"/>
      <c r="I660" s="548" t="s">
        <v>996</v>
      </c>
      <c r="J660" s="548"/>
      <c r="K660" s="548" t="s">
        <v>1000</v>
      </c>
      <c r="L660" s="548"/>
      <c r="M660" s="548"/>
      <c r="N660" s="548"/>
      <c r="O660" s="554"/>
    </row>
    <row r="661" spans="1:15" x14ac:dyDescent="0.35">
      <c r="A661" s="595"/>
      <c r="B661" s="565"/>
      <c r="C661" s="548"/>
      <c r="D661" s="548"/>
      <c r="E661" s="548"/>
      <c r="F661" s="548"/>
      <c r="G661" s="558"/>
      <c r="H661" s="548"/>
      <c r="I661" s="558"/>
      <c r="J661" s="548"/>
      <c r="K661" s="558"/>
      <c r="L661" s="548"/>
      <c r="M661" s="548"/>
      <c r="N661" s="548"/>
      <c r="O661" s="554"/>
    </row>
    <row r="662" spans="1:15" x14ac:dyDescent="0.35">
      <c r="A662" s="595"/>
      <c r="B662" s="565"/>
      <c r="C662" s="548"/>
      <c r="D662" s="548"/>
      <c r="E662" s="548"/>
      <c r="F662" s="548"/>
      <c r="G662" s="558"/>
      <c r="H662" s="548"/>
      <c r="I662" s="558"/>
      <c r="J662" s="548"/>
      <c r="K662" s="558"/>
      <c r="L662" s="548"/>
      <c r="M662" s="548"/>
      <c r="N662" s="548"/>
      <c r="O662" s="554"/>
    </row>
    <row r="663" spans="1:15" x14ac:dyDescent="0.35">
      <c r="A663" s="596"/>
      <c r="B663" s="566"/>
      <c r="C663" s="549"/>
      <c r="D663" s="549"/>
      <c r="E663" s="549"/>
      <c r="F663" s="549"/>
      <c r="G663" s="552"/>
      <c r="H663" s="549"/>
      <c r="I663" s="552"/>
      <c r="J663" s="549"/>
      <c r="K663" s="552"/>
      <c r="L663" s="549"/>
      <c r="M663" s="549"/>
      <c r="N663" s="549"/>
      <c r="O663" s="555"/>
    </row>
    <row r="664" spans="1:15" ht="14.5" customHeight="1" x14ac:dyDescent="0.35">
      <c r="A664" s="592" t="s">
        <v>1001</v>
      </c>
      <c r="B664" s="543" t="s">
        <v>1002</v>
      </c>
      <c r="C664" s="544" t="s">
        <v>964</v>
      </c>
      <c r="D664" s="545">
        <v>25000</v>
      </c>
      <c r="E664" s="544"/>
      <c r="F664" s="544"/>
      <c r="G664" s="550">
        <v>1.7000000000000001E-2</v>
      </c>
      <c r="H664" s="544"/>
      <c r="I664" s="544"/>
      <c r="J664" s="544"/>
      <c r="K664" s="544"/>
      <c r="L664" s="544"/>
      <c r="M664" s="544"/>
      <c r="N664" s="544"/>
      <c r="O664" s="553" t="s">
        <v>874</v>
      </c>
    </row>
    <row r="665" spans="1:15" x14ac:dyDescent="0.35">
      <c r="A665" s="593"/>
      <c r="B665" s="565"/>
      <c r="C665" s="548"/>
      <c r="D665" s="531"/>
      <c r="E665" s="549"/>
      <c r="F665" s="549"/>
      <c r="G665" s="531"/>
      <c r="H665" s="549"/>
      <c r="I665" s="549"/>
      <c r="J665" s="549"/>
      <c r="K665" s="549"/>
      <c r="L665" s="549"/>
      <c r="M665" s="549"/>
      <c r="N665" s="549"/>
      <c r="O665" s="554"/>
    </row>
    <row r="666" spans="1:15" x14ac:dyDescent="0.35">
      <c r="A666" s="593"/>
      <c r="B666" s="565"/>
      <c r="C666" s="548"/>
      <c r="D666" s="546"/>
      <c r="E666" s="548"/>
      <c r="F666" s="548"/>
      <c r="G666" s="546"/>
      <c r="H666" s="548"/>
      <c r="I666" s="548"/>
      <c r="J666" s="548"/>
      <c r="K666" s="548"/>
      <c r="L666" s="548"/>
      <c r="M666" s="548"/>
      <c r="N666" s="548"/>
      <c r="O666" s="554"/>
    </row>
    <row r="667" spans="1:15" x14ac:dyDescent="0.35">
      <c r="A667" s="593"/>
      <c r="B667" s="565"/>
      <c r="C667" s="548"/>
      <c r="D667" s="547">
        <v>50000</v>
      </c>
      <c r="E667" s="548"/>
      <c r="F667" s="548"/>
      <c r="G667" s="546"/>
      <c r="H667" s="548"/>
      <c r="I667" s="548"/>
      <c r="J667" s="548"/>
      <c r="K667" s="548"/>
      <c r="L667" s="548"/>
      <c r="M667" s="548"/>
      <c r="N667" s="548"/>
      <c r="O667" s="554"/>
    </row>
    <row r="668" spans="1:15" x14ac:dyDescent="0.35">
      <c r="A668" s="593"/>
      <c r="B668" s="565"/>
      <c r="C668" s="548"/>
      <c r="D668" s="531"/>
      <c r="E668" s="549"/>
      <c r="F668" s="549"/>
      <c r="G668" s="551">
        <v>1.7500000000000002E-2</v>
      </c>
      <c r="H668" s="549"/>
      <c r="I668" s="549"/>
      <c r="J668" s="549"/>
      <c r="K668" s="549"/>
      <c r="L668" s="549"/>
      <c r="M668" s="549"/>
      <c r="N668" s="549"/>
      <c r="O668" s="554"/>
    </row>
    <row r="669" spans="1:15" x14ac:dyDescent="0.35">
      <c r="A669" s="593"/>
      <c r="B669" s="565"/>
      <c r="C669" s="548"/>
      <c r="D669" s="546"/>
      <c r="E669" s="548"/>
      <c r="F669" s="548"/>
      <c r="G669" s="531"/>
      <c r="H669" s="548"/>
      <c r="I669" s="548"/>
      <c r="J669" s="548"/>
      <c r="K669" s="548"/>
      <c r="L669" s="548"/>
      <c r="M669" s="548"/>
      <c r="N669" s="548"/>
      <c r="O669" s="554"/>
    </row>
    <row r="670" spans="1:15" x14ac:dyDescent="0.35">
      <c r="A670" s="593"/>
      <c r="B670" s="565"/>
      <c r="C670" s="548"/>
      <c r="D670" s="547">
        <v>100000</v>
      </c>
      <c r="E670" s="548"/>
      <c r="F670" s="548"/>
      <c r="G670" s="546"/>
      <c r="H670" s="548"/>
      <c r="I670" s="548"/>
      <c r="J670" s="548"/>
      <c r="K670" s="548"/>
      <c r="L670" s="548"/>
      <c r="M670" s="548"/>
      <c r="N670" s="548"/>
      <c r="O670" s="554"/>
    </row>
    <row r="671" spans="1:15" x14ac:dyDescent="0.35">
      <c r="A671" s="593"/>
      <c r="B671" s="565"/>
      <c r="C671" s="548"/>
      <c r="D671" s="531"/>
      <c r="E671" s="549"/>
      <c r="F671" s="549"/>
      <c r="G671" s="546"/>
      <c r="H671" s="549"/>
      <c r="I671" s="549"/>
      <c r="J671" s="549"/>
      <c r="K671" s="549"/>
      <c r="L671" s="549"/>
      <c r="M671" s="549"/>
      <c r="N671" s="549"/>
      <c r="O671" s="554"/>
    </row>
    <row r="672" spans="1:15" x14ac:dyDescent="0.35">
      <c r="A672" s="593"/>
      <c r="B672" s="565"/>
      <c r="C672" s="548"/>
      <c r="D672" s="546"/>
      <c r="E672" s="548"/>
      <c r="F672" s="548"/>
      <c r="G672" s="551">
        <v>2.1499999999999998E-2</v>
      </c>
      <c r="H672" s="548"/>
      <c r="I672" s="548"/>
      <c r="J672" s="548"/>
      <c r="K672" s="548"/>
      <c r="L672" s="548"/>
      <c r="M672" s="548"/>
      <c r="N672" s="548"/>
      <c r="O672" s="554"/>
    </row>
    <row r="673" spans="1:15" x14ac:dyDescent="0.35">
      <c r="A673" s="593"/>
      <c r="B673" s="565"/>
      <c r="C673" s="548"/>
      <c r="D673" s="547">
        <v>250000</v>
      </c>
      <c r="E673" s="548"/>
      <c r="F673" s="548"/>
      <c r="G673" s="531"/>
      <c r="H673" s="548"/>
      <c r="I673" s="548"/>
      <c r="J673" s="548"/>
      <c r="K673" s="548"/>
      <c r="L673" s="548"/>
      <c r="M673" s="548"/>
      <c r="N673" s="548"/>
      <c r="O673" s="554"/>
    </row>
    <row r="674" spans="1:15" x14ac:dyDescent="0.35">
      <c r="A674" s="593"/>
      <c r="B674" s="565"/>
      <c r="C674" s="548"/>
      <c r="D674" s="548"/>
      <c r="E674" s="548"/>
      <c r="F674" s="548"/>
      <c r="G674" s="546"/>
      <c r="H674" s="548"/>
      <c r="I674" s="548"/>
      <c r="J674" s="548"/>
      <c r="K674" s="548"/>
      <c r="L674" s="548"/>
      <c r="M674" s="548"/>
      <c r="N674" s="548"/>
      <c r="O674" s="554"/>
    </row>
    <row r="675" spans="1:15" x14ac:dyDescent="0.35">
      <c r="A675" s="593"/>
      <c r="B675" s="565"/>
      <c r="C675" s="548"/>
      <c r="D675" s="548"/>
      <c r="E675" s="548"/>
      <c r="F675" s="548"/>
      <c r="G675" s="546"/>
      <c r="H675" s="548"/>
      <c r="I675" s="548"/>
      <c r="J675" s="548"/>
      <c r="K675" s="548"/>
      <c r="L675" s="548"/>
      <c r="M675" s="548"/>
      <c r="N675" s="548"/>
      <c r="O675" s="554"/>
    </row>
    <row r="676" spans="1:15" x14ac:dyDescent="0.35">
      <c r="A676" s="593"/>
      <c r="B676" s="565"/>
      <c r="C676" s="548"/>
      <c r="D676" s="548"/>
      <c r="E676" s="548"/>
      <c r="F676" s="548"/>
      <c r="G676" s="551">
        <v>2.3E-2</v>
      </c>
      <c r="H676" s="548"/>
      <c r="I676" s="548"/>
      <c r="J676" s="548"/>
      <c r="K676" s="548"/>
      <c r="L676" s="548"/>
      <c r="M676" s="548"/>
      <c r="N676" s="548"/>
      <c r="O676" s="554"/>
    </row>
    <row r="677" spans="1:15" x14ac:dyDescent="0.35">
      <c r="A677" s="594"/>
      <c r="B677" s="566"/>
      <c r="C677" s="549"/>
      <c r="D677" s="549"/>
      <c r="E677" s="549"/>
      <c r="F677" s="549"/>
      <c r="G677" s="552"/>
      <c r="H677" s="549"/>
      <c r="I677" s="549"/>
      <c r="J677" s="549"/>
      <c r="K677" s="549"/>
      <c r="L677" s="549"/>
      <c r="M677" s="549"/>
      <c r="N677" s="549"/>
      <c r="O677" s="555"/>
    </row>
    <row r="678" spans="1:15" ht="14.5" customHeight="1" x14ac:dyDescent="0.35">
      <c r="A678" s="592" t="s">
        <v>1001</v>
      </c>
      <c r="B678" s="543" t="s">
        <v>1002</v>
      </c>
      <c r="C678" s="544" t="s">
        <v>964</v>
      </c>
      <c r="D678" s="545">
        <v>25000</v>
      </c>
      <c r="E678" s="544"/>
      <c r="F678" s="544"/>
      <c r="G678" s="550">
        <v>1.7000000000000001E-2</v>
      </c>
      <c r="H678" s="544"/>
      <c r="I678" s="544"/>
      <c r="J678" s="544"/>
      <c r="K678" s="544"/>
      <c r="L678" s="544"/>
      <c r="M678" s="544"/>
      <c r="N678" s="544"/>
      <c r="O678" s="553" t="s">
        <v>826</v>
      </c>
    </row>
    <row r="679" spans="1:15" x14ac:dyDescent="0.35">
      <c r="A679" s="593"/>
      <c r="B679" s="565"/>
      <c r="C679" s="548"/>
      <c r="D679" s="531"/>
      <c r="E679" s="549"/>
      <c r="F679" s="549"/>
      <c r="G679" s="531"/>
      <c r="H679" s="549"/>
      <c r="I679" s="549"/>
      <c r="J679" s="549"/>
      <c r="K679" s="549"/>
      <c r="L679" s="549"/>
      <c r="M679" s="549"/>
      <c r="N679" s="549"/>
      <c r="O679" s="554"/>
    </row>
    <row r="680" spans="1:15" x14ac:dyDescent="0.35">
      <c r="A680" s="593"/>
      <c r="B680" s="565"/>
      <c r="C680" s="548"/>
      <c r="D680" s="546"/>
      <c r="E680" s="548"/>
      <c r="F680" s="548"/>
      <c r="G680" s="546"/>
      <c r="H680" s="548"/>
      <c r="I680" s="548"/>
      <c r="J680" s="548"/>
      <c r="K680" s="548"/>
      <c r="L680" s="548"/>
      <c r="M680" s="548"/>
      <c r="N680" s="548"/>
      <c r="O680" s="554"/>
    </row>
    <row r="681" spans="1:15" x14ac:dyDescent="0.35">
      <c r="A681" s="593"/>
      <c r="B681" s="565"/>
      <c r="C681" s="548"/>
      <c r="D681" s="547">
        <v>50000</v>
      </c>
      <c r="E681" s="548"/>
      <c r="F681" s="548"/>
      <c r="G681" s="546"/>
      <c r="H681" s="548"/>
      <c r="I681" s="548"/>
      <c r="J681" s="548"/>
      <c r="K681" s="548"/>
      <c r="L681" s="548"/>
      <c r="M681" s="548"/>
      <c r="N681" s="548"/>
      <c r="O681" s="554"/>
    </row>
    <row r="682" spans="1:15" x14ac:dyDescent="0.35">
      <c r="A682" s="593"/>
      <c r="B682" s="565"/>
      <c r="C682" s="548"/>
      <c r="D682" s="531"/>
      <c r="E682" s="549"/>
      <c r="F682" s="549"/>
      <c r="G682" s="551">
        <v>1.7500000000000002E-2</v>
      </c>
      <c r="H682" s="549"/>
      <c r="I682" s="549"/>
      <c r="J682" s="549"/>
      <c r="K682" s="549"/>
      <c r="L682" s="549"/>
      <c r="M682" s="549"/>
      <c r="N682" s="549"/>
      <c r="O682" s="554"/>
    </row>
    <row r="683" spans="1:15" x14ac:dyDescent="0.35">
      <c r="A683" s="593"/>
      <c r="B683" s="565"/>
      <c r="C683" s="548"/>
      <c r="D683" s="546"/>
      <c r="E683" s="548"/>
      <c r="F683" s="548"/>
      <c r="G683" s="531"/>
      <c r="H683" s="548"/>
      <c r="I683" s="548"/>
      <c r="J683" s="548"/>
      <c r="K683" s="548"/>
      <c r="L683" s="548"/>
      <c r="M683" s="548"/>
      <c r="N683" s="548"/>
      <c r="O683" s="554"/>
    </row>
    <row r="684" spans="1:15" x14ac:dyDescent="0.35">
      <c r="A684" s="593"/>
      <c r="B684" s="565"/>
      <c r="C684" s="548"/>
      <c r="D684" s="547">
        <v>100000</v>
      </c>
      <c r="E684" s="548"/>
      <c r="F684" s="548"/>
      <c r="G684" s="546"/>
      <c r="H684" s="548"/>
      <c r="I684" s="548"/>
      <c r="J684" s="548"/>
      <c r="K684" s="548"/>
      <c r="L684" s="548"/>
      <c r="M684" s="548"/>
      <c r="N684" s="548"/>
      <c r="O684" s="554"/>
    </row>
    <row r="685" spans="1:15" x14ac:dyDescent="0.35">
      <c r="A685" s="593"/>
      <c r="B685" s="565"/>
      <c r="C685" s="548"/>
      <c r="D685" s="531"/>
      <c r="E685" s="549"/>
      <c r="F685" s="549"/>
      <c r="G685" s="546"/>
      <c r="H685" s="549"/>
      <c r="I685" s="549"/>
      <c r="J685" s="549"/>
      <c r="K685" s="549"/>
      <c r="L685" s="549"/>
      <c r="M685" s="549"/>
      <c r="N685" s="549"/>
      <c r="O685" s="554"/>
    </row>
    <row r="686" spans="1:15" x14ac:dyDescent="0.35">
      <c r="A686" s="593"/>
      <c r="B686" s="565"/>
      <c r="C686" s="548"/>
      <c r="D686" s="546"/>
      <c r="E686" s="548"/>
      <c r="F686" s="548"/>
      <c r="G686" s="551">
        <v>2.1499999999999998E-2</v>
      </c>
      <c r="H686" s="548"/>
      <c r="I686" s="548"/>
      <c r="J686" s="548"/>
      <c r="K686" s="548"/>
      <c r="L686" s="548"/>
      <c r="M686" s="548"/>
      <c r="N686" s="548"/>
      <c r="O686" s="554"/>
    </row>
    <row r="687" spans="1:15" x14ac:dyDescent="0.35">
      <c r="A687" s="593"/>
      <c r="B687" s="565"/>
      <c r="C687" s="548"/>
      <c r="D687" s="547">
        <v>250000</v>
      </c>
      <c r="E687" s="548"/>
      <c r="F687" s="548"/>
      <c r="G687" s="531"/>
      <c r="H687" s="548"/>
      <c r="I687" s="548"/>
      <c r="J687" s="548"/>
      <c r="K687" s="548"/>
      <c r="L687" s="548"/>
      <c r="M687" s="548"/>
      <c r="N687" s="548"/>
      <c r="O687" s="554"/>
    </row>
    <row r="688" spans="1:15" x14ac:dyDescent="0.35">
      <c r="A688" s="593"/>
      <c r="B688" s="565"/>
      <c r="C688" s="548"/>
      <c r="D688" s="548"/>
      <c r="E688" s="548"/>
      <c r="F688" s="548"/>
      <c r="G688" s="546"/>
      <c r="H688" s="548"/>
      <c r="I688" s="548"/>
      <c r="J688" s="548"/>
      <c r="K688" s="548"/>
      <c r="L688" s="548"/>
      <c r="M688" s="548"/>
      <c r="N688" s="548"/>
      <c r="O688" s="554"/>
    </row>
    <row r="689" spans="1:15" x14ac:dyDescent="0.35">
      <c r="A689" s="593"/>
      <c r="B689" s="565"/>
      <c r="C689" s="548"/>
      <c r="D689" s="548"/>
      <c r="E689" s="548"/>
      <c r="F689" s="548"/>
      <c r="G689" s="546"/>
      <c r="H689" s="548"/>
      <c r="I689" s="548"/>
      <c r="J689" s="548"/>
      <c r="K689" s="548"/>
      <c r="L689" s="548"/>
      <c r="M689" s="548"/>
      <c r="N689" s="548"/>
      <c r="O689" s="554"/>
    </row>
    <row r="690" spans="1:15" x14ac:dyDescent="0.35">
      <c r="A690" s="593"/>
      <c r="B690" s="565"/>
      <c r="C690" s="548"/>
      <c r="D690" s="548"/>
      <c r="E690" s="548"/>
      <c r="F690" s="548"/>
      <c r="G690" s="551">
        <v>2.3E-2</v>
      </c>
      <c r="H690" s="548"/>
      <c r="I690" s="548"/>
      <c r="J690" s="548"/>
      <c r="K690" s="548"/>
      <c r="L690" s="548"/>
      <c r="M690" s="548"/>
      <c r="N690" s="548"/>
      <c r="O690" s="554"/>
    </row>
    <row r="691" spans="1:15" x14ac:dyDescent="0.35">
      <c r="A691" s="594"/>
      <c r="B691" s="566"/>
      <c r="C691" s="549"/>
      <c r="D691" s="549"/>
      <c r="E691" s="549"/>
      <c r="F691" s="549"/>
      <c r="G691" s="552"/>
      <c r="H691" s="549"/>
      <c r="I691" s="549"/>
      <c r="J691" s="549"/>
      <c r="K691" s="549"/>
      <c r="L691" s="549"/>
      <c r="M691" s="549"/>
      <c r="N691" s="549"/>
      <c r="O691" s="555"/>
    </row>
    <row r="692" spans="1:15" ht="25" x14ac:dyDescent="0.35">
      <c r="A692" s="592" t="s">
        <v>1003</v>
      </c>
      <c r="B692" s="543" t="s">
        <v>1002</v>
      </c>
      <c r="C692" s="544" t="s">
        <v>964</v>
      </c>
      <c r="D692" s="545">
        <v>25000</v>
      </c>
      <c r="E692" s="544"/>
      <c r="F692" s="544"/>
      <c r="G692" s="550">
        <v>1.55E-2</v>
      </c>
      <c r="H692" s="544"/>
      <c r="I692" s="544"/>
      <c r="J692" s="544"/>
      <c r="K692" s="544"/>
      <c r="L692" s="544"/>
      <c r="M692" s="544"/>
      <c r="N692" s="544"/>
      <c r="O692" s="553" t="s">
        <v>874</v>
      </c>
    </row>
    <row r="693" spans="1:15" x14ac:dyDescent="0.35">
      <c r="A693" s="595" t="s">
        <v>831</v>
      </c>
      <c r="B693" s="565"/>
      <c r="C693" s="548"/>
      <c r="D693" s="531"/>
      <c r="E693" s="549"/>
      <c r="F693" s="549"/>
      <c r="G693" s="531"/>
      <c r="H693" s="549"/>
      <c r="I693" s="549"/>
      <c r="J693" s="549"/>
      <c r="K693" s="549"/>
      <c r="L693" s="549"/>
      <c r="M693" s="549"/>
      <c r="N693" s="549"/>
      <c r="O693" s="554"/>
    </row>
    <row r="694" spans="1:15" x14ac:dyDescent="0.35">
      <c r="A694" s="595"/>
      <c r="B694" s="565"/>
      <c r="C694" s="548"/>
      <c r="D694" s="546"/>
      <c r="E694" s="548"/>
      <c r="F694" s="548"/>
      <c r="G694" s="546"/>
      <c r="H694" s="548"/>
      <c r="I694" s="548"/>
      <c r="J694" s="548"/>
      <c r="K694" s="548"/>
      <c r="L694" s="548"/>
      <c r="M694" s="548"/>
      <c r="N694" s="548"/>
      <c r="O694" s="554"/>
    </row>
    <row r="695" spans="1:15" x14ac:dyDescent="0.35">
      <c r="A695" s="595"/>
      <c r="B695" s="565"/>
      <c r="C695" s="548"/>
      <c r="D695" s="547">
        <v>50000</v>
      </c>
      <c r="E695" s="548"/>
      <c r="F695" s="548"/>
      <c r="G695" s="546"/>
      <c r="H695" s="548"/>
      <c r="I695" s="548"/>
      <c r="J695" s="548"/>
      <c r="K695" s="548"/>
      <c r="L695" s="548"/>
      <c r="M695" s="548"/>
      <c r="N695" s="548"/>
      <c r="O695" s="554"/>
    </row>
    <row r="696" spans="1:15" x14ac:dyDescent="0.35">
      <c r="A696" s="595"/>
      <c r="B696" s="565"/>
      <c r="C696" s="548"/>
      <c r="D696" s="531"/>
      <c r="E696" s="549"/>
      <c r="F696" s="549"/>
      <c r="G696" s="551">
        <v>1.6E-2</v>
      </c>
      <c r="H696" s="549"/>
      <c r="I696" s="549"/>
      <c r="J696" s="549"/>
      <c r="K696" s="549"/>
      <c r="L696" s="549"/>
      <c r="M696" s="549"/>
      <c r="N696" s="549"/>
      <c r="O696" s="554"/>
    </row>
    <row r="697" spans="1:15" x14ac:dyDescent="0.35">
      <c r="A697" s="595"/>
      <c r="B697" s="565"/>
      <c r="C697" s="548"/>
      <c r="D697" s="546"/>
      <c r="E697" s="548"/>
      <c r="F697" s="548"/>
      <c r="G697" s="531"/>
      <c r="H697" s="548"/>
      <c r="I697" s="548"/>
      <c r="J697" s="548"/>
      <c r="K697" s="548"/>
      <c r="L697" s="548"/>
      <c r="M697" s="548"/>
      <c r="N697" s="548"/>
      <c r="O697" s="554"/>
    </row>
    <row r="698" spans="1:15" x14ac:dyDescent="0.35">
      <c r="A698" s="595"/>
      <c r="B698" s="565"/>
      <c r="C698" s="548"/>
      <c r="D698" s="547">
        <v>100000</v>
      </c>
      <c r="E698" s="548"/>
      <c r="F698" s="548"/>
      <c r="G698" s="546"/>
      <c r="H698" s="548"/>
      <c r="I698" s="548"/>
      <c r="J698" s="548"/>
      <c r="K698" s="548"/>
      <c r="L698" s="548"/>
      <c r="M698" s="548"/>
      <c r="N698" s="548"/>
      <c r="O698" s="554"/>
    </row>
    <row r="699" spans="1:15" x14ac:dyDescent="0.35">
      <c r="A699" s="595"/>
      <c r="B699" s="565"/>
      <c r="C699" s="548"/>
      <c r="D699" s="531"/>
      <c r="E699" s="549"/>
      <c r="F699" s="549"/>
      <c r="G699" s="546"/>
      <c r="H699" s="549"/>
      <c r="I699" s="549"/>
      <c r="J699" s="549"/>
      <c r="K699" s="549"/>
      <c r="L699" s="549"/>
      <c r="M699" s="549"/>
      <c r="N699" s="549"/>
      <c r="O699" s="554"/>
    </row>
    <row r="700" spans="1:15" x14ac:dyDescent="0.35">
      <c r="A700" s="595"/>
      <c r="B700" s="565"/>
      <c r="C700" s="548"/>
      <c r="D700" s="546"/>
      <c r="E700" s="548"/>
      <c r="F700" s="548"/>
      <c r="G700" s="551">
        <v>0.02</v>
      </c>
      <c r="H700" s="548"/>
      <c r="I700" s="548"/>
      <c r="J700" s="548"/>
      <c r="K700" s="548"/>
      <c r="L700" s="548"/>
      <c r="M700" s="548"/>
      <c r="N700" s="548"/>
      <c r="O700" s="554"/>
    </row>
    <row r="701" spans="1:15" x14ac:dyDescent="0.35">
      <c r="A701" s="595"/>
      <c r="B701" s="565"/>
      <c r="C701" s="548"/>
      <c r="D701" s="547">
        <v>250000</v>
      </c>
      <c r="E701" s="548"/>
      <c r="F701" s="548"/>
      <c r="G701" s="531"/>
      <c r="H701" s="548"/>
      <c r="I701" s="548"/>
      <c r="J701" s="548"/>
      <c r="K701" s="548"/>
      <c r="L701" s="548"/>
      <c r="M701" s="548"/>
      <c r="N701" s="548"/>
      <c r="O701" s="554"/>
    </row>
    <row r="702" spans="1:15" x14ac:dyDescent="0.35">
      <c r="A702" s="595"/>
      <c r="B702" s="565"/>
      <c r="C702" s="548"/>
      <c r="D702" s="548"/>
      <c r="E702" s="548"/>
      <c r="F702" s="548"/>
      <c r="G702" s="546"/>
      <c r="H702" s="548"/>
      <c r="I702" s="548"/>
      <c r="J702" s="548"/>
      <c r="K702" s="548"/>
      <c r="L702" s="548"/>
      <c r="M702" s="548"/>
      <c r="N702" s="548"/>
      <c r="O702" s="554"/>
    </row>
    <row r="703" spans="1:15" x14ac:dyDescent="0.35">
      <c r="A703" s="595"/>
      <c r="B703" s="565"/>
      <c r="C703" s="548"/>
      <c r="D703" s="548"/>
      <c r="E703" s="548"/>
      <c r="F703" s="548"/>
      <c r="G703" s="546"/>
      <c r="H703" s="548"/>
      <c r="I703" s="548"/>
      <c r="J703" s="548"/>
      <c r="K703" s="548"/>
      <c r="L703" s="548"/>
      <c r="M703" s="548"/>
      <c r="N703" s="548"/>
      <c r="O703" s="554"/>
    </row>
    <row r="704" spans="1:15" x14ac:dyDescent="0.35">
      <c r="A704" s="595"/>
      <c r="B704" s="565"/>
      <c r="C704" s="548"/>
      <c r="D704" s="548"/>
      <c r="E704" s="548"/>
      <c r="F704" s="548"/>
      <c r="G704" s="551">
        <v>2.1999999999999999E-2</v>
      </c>
      <c r="H704" s="548"/>
      <c r="I704" s="548"/>
      <c r="J704" s="548"/>
      <c r="K704" s="548"/>
      <c r="L704" s="548"/>
      <c r="M704" s="548"/>
      <c r="N704" s="548"/>
      <c r="O704" s="554"/>
    </row>
    <row r="705" spans="1:15" x14ac:dyDescent="0.35">
      <c r="A705" s="596"/>
      <c r="B705" s="566"/>
      <c r="C705" s="549"/>
      <c r="D705" s="549"/>
      <c r="E705" s="549"/>
      <c r="F705" s="549"/>
      <c r="G705" s="552"/>
      <c r="H705" s="549"/>
      <c r="I705" s="549"/>
      <c r="J705" s="549"/>
      <c r="K705" s="549"/>
      <c r="L705" s="549"/>
      <c r="M705" s="549"/>
      <c r="N705" s="549"/>
      <c r="O705" s="555"/>
    </row>
    <row r="706" spans="1:15" ht="25" x14ac:dyDescent="0.35">
      <c r="A706" s="592" t="s">
        <v>1003</v>
      </c>
      <c r="B706" s="543" t="s">
        <v>1002</v>
      </c>
      <c r="C706" s="544" t="s">
        <v>964</v>
      </c>
      <c r="D706" s="545">
        <v>25000</v>
      </c>
      <c r="E706" s="544"/>
      <c r="F706" s="544"/>
      <c r="G706" s="550">
        <v>1.55E-2</v>
      </c>
      <c r="H706" s="544"/>
      <c r="I706" s="544"/>
      <c r="J706" s="544"/>
      <c r="K706" s="544"/>
      <c r="L706" s="544"/>
      <c r="M706" s="544"/>
      <c r="N706" s="544"/>
      <c r="O706" s="553" t="s">
        <v>826</v>
      </c>
    </row>
    <row r="707" spans="1:15" x14ac:dyDescent="0.35">
      <c r="A707" s="595" t="s">
        <v>831</v>
      </c>
      <c r="B707" s="565"/>
      <c r="C707" s="548"/>
      <c r="D707" s="531"/>
      <c r="E707" s="549"/>
      <c r="F707" s="549"/>
      <c r="G707" s="531"/>
      <c r="H707" s="549"/>
      <c r="I707" s="549"/>
      <c r="J707" s="549"/>
      <c r="K707" s="549"/>
      <c r="L707" s="549"/>
      <c r="M707" s="549"/>
      <c r="N707" s="549"/>
      <c r="O707" s="554"/>
    </row>
    <row r="708" spans="1:15" x14ac:dyDescent="0.35">
      <c r="A708" s="595"/>
      <c r="B708" s="565"/>
      <c r="C708" s="548"/>
      <c r="D708" s="546"/>
      <c r="E708" s="548"/>
      <c r="F708" s="548"/>
      <c r="G708" s="546"/>
      <c r="H708" s="548"/>
      <c r="I708" s="548"/>
      <c r="J708" s="548"/>
      <c r="K708" s="548"/>
      <c r="L708" s="548"/>
      <c r="M708" s="548"/>
      <c r="N708" s="548"/>
      <c r="O708" s="554"/>
    </row>
    <row r="709" spans="1:15" x14ac:dyDescent="0.35">
      <c r="A709" s="595"/>
      <c r="B709" s="565"/>
      <c r="C709" s="548"/>
      <c r="D709" s="547">
        <v>50000</v>
      </c>
      <c r="E709" s="548"/>
      <c r="F709" s="548"/>
      <c r="G709" s="546"/>
      <c r="H709" s="548"/>
      <c r="I709" s="548"/>
      <c r="J709" s="548"/>
      <c r="K709" s="548"/>
      <c r="L709" s="548"/>
      <c r="M709" s="548"/>
      <c r="N709" s="548"/>
      <c r="O709" s="554"/>
    </row>
    <row r="710" spans="1:15" x14ac:dyDescent="0.35">
      <c r="A710" s="595"/>
      <c r="B710" s="565"/>
      <c r="C710" s="548"/>
      <c r="D710" s="531"/>
      <c r="E710" s="549"/>
      <c r="F710" s="549"/>
      <c r="G710" s="551">
        <v>1.6E-2</v>
      </c>
      <c r="H710" s="549"/>
      <c r="I710" s="549"/>
      <c r="J710" s="549"/>
      <c r="K710" s="549"/>
      <c r="L710" s="549"/>
      <c r="M710" s="549"/>
      <c r="N710" s="549"/>
      <c r="O710" s="554"/>
    </row>
    <row r="711" spans="1:15" x14ac:dyDescent="0.35">
      <c r="A711" s="595"/>
      <c r="B711" s="565"/>
      <c r="C711" s="548"/>
      <c r="D711" s="546"/>
      <c r="E711" s="548"/>
      <c r="F711" s="548"/>
      <c r="G711" s="531"/>
      <c r="H711" s="548"/>
      <c r="I711" s="548"/>
      <c r="J711" s="548"/>
      <c r="K711" s="548"/>
      <c r="L711" s="548"/>
      <c r="M711" s="548"/>
      <c r="N711" s="548"/>
      <c r="O711" s="554"/>
    </row>
    <row r="712" spans="1:15" x14ac:dyDescent="0.35">
      <c r="A712" s="595"/>
      <c r="B712" s="565"/>
      <c r="C712" s="548"/>
      <c r="D712" s="547">
        <v>100000</v>
      </c>
      <c r="E712" s="548"/>
      <c r="F712" s="548"/>
      <c r="G712" s="546"/>
      <c r="H712" s="548"/>
      <c r="I712" s="548"/>
      <c r="J712" s="548"/>
      <c r="K712" s="548"/>
      <c r="L712" s="548"/>
      <c r="M712" s="548"/>
      <c r="N712" s="548"/>
      <c r="O712" s="554"/>
    </row>
    <row r="713" spans="1:15" x14ac:dyDescent="0.35">
      <c r="A713" s="595"/>
      <c r="B713" s="565"/>
      <c r="C713" s="548"/>
      <c r="D713" s="531"/>
      <c r="E713" s="549"/>
      <c r="F713" s="549"/>
      <c r="G713" s="546"/>
      <c r="H713" s="549"/>
      <c r="I713" s="549"/>
      <c r="J713" s="549"/>
      <c r="K713" s="549"/>
      <c r="L713" s="549"/>
      <c r="M713" s="549"/>
      <c r="N713" s="549"/>
      <c r="O713" s="554"/>
    </row>
    <row r="714" spans="1:15" x14ac:dyDescent="0.35">
      <c r="A714" s="595"/>
      <c r="B714" s="565"/>
      <c r="C714" s="548"/>
      <c r="D714" s="546"/>
      <c r="E714" s="548"/>
      <c r="F714" s="548"/>
      <c r="G714" s="551">
        <v>0.02</v>
      </c>
      <c r="H714" s="548"/>
      <c r="I714" s="548"/>
      <c r="J714" s="548"/>
      <c r="K714" s="548"/>
      <c r="L714" s="548"/>
      <c r="M714" s="548"/>
      <c r="N714" s="548"/>
      <c r="O714" s="554"/>
    </row>
    <row r="715" spans="1:15" x14ac:dyDescent="0.35">
      <c r="A715" s="595"/>
      <c r="B715" s="565"/>
      <c r="C715" s="548"/>
      <c r="D715" s="547">
        <v>250000</v>
      </c>
      <c r="E715" s="548"/>
      <c r="F715" s="548"/>
      <c r="G715" s="531"/>
      <c r="H715" s="548"/>
      <c r="I715" s="548"/>
      <c r="J715" s="548"/>
      <c r="K715" s="548"/>
      <c r="L715" s="548"/>
      <c r="M715" s="548"/>
      <c r="N715" s="548"/>
      <c r="O715" s="554"/>
    </row>
    <row r="716" spans="1:15" x14ac:dyDescent="0.35">
      <c r="A716" s="595"/>
      <c r="B716" s="565"/>
      <c r="C716" s="548"/>
      <c r="D716" s="548"/>
      <c r="E716" s="548"/>
      <c r="F716" s="548"/>
      <c r="G716" s="546"/>
      <c r="H716" s="548"/>
      <c r="I716" s="548"/>
      <c r="J716" s="548"/>
      <c r="K716" s="548"/>
      <c r="L716" s="548"/>
      <c r="M716" s="548"/>
      <c r="N716" s="548"/>
      <c r="O716" s="554"/>
    </row>
    <row r="717" spans="1:15" x14ac:dyDescent="0.35">
      <c r="A717" s="595"/>
      <c r="B717" s="565"/>
      <c r="C717" s="548"/>
      <c r="D717" s="548"/>
      <c r="E717" s="548"/>
      <c r="F717" s="548"/>
      <c r="G717" s="546"/>
      <c r="H717" s="548"/>
      <c r="I717" s="548"/>
      <c r="J717" s="548"/>
      <c r="K717" s="548"/>
      <c r="L717" s="548"/>
      <c r="M717" s="548"/>
      <c r="N717" s="548"/>
      <c r="O717" s="554"/>
    </row>
    <row r="718" spans="1:15" x14ac:dyDescent="0.35">
      <c r="A718" s="595"/>
      <c r="B718" s="565"/>
      <c r="C718" s="548"/>
      <c r="D718" s="548"/>
      <c r="E718" s="548"/>
      <c r="F718" s="548"/>
      <c r="G718" s="551">
        <v>2.1999999999999999E-2</v>
      </c>
      <c r="H718" s="548"/>
      <c r="I718" s="548"/>
      <c r="J718" s="548"/>
      <c r="K718" s="548"/>
      <c r="L718" s="548"/>
      <c r="M718" s="548"/>
      <c r="N718" s="548"/>
      <c r="O718" s="554"/>
    </row>
    <row r="719" spans="1:15" x14ac:dyDescent="0.35">
      <c r="A719" s="596"/>
      <c r="B719" s="566"/>
      <c r="C719" s="549"/>
      <c r="D719" s="549"/>
      <c r="E719" s="549"/>
      <c r="F719" s="549"/>
      <c r="G719" s="552"/>
      <c r="H719" s="549"/>
      <c r="I719" s="549"/>
      <c r="J719" s="549"/>
      <c r="K719" s="549"/>
      <c r="L719" s="549"/>
      <c r="M719" s="549"/>
      <c r="N719" s="549"/>
      <c r="O719" s="555"/>
    </row>
    <row r="720" spans="1:15" ht="14.5" customHeight="1" x14ac:dyDescent="0.35">
      <c r="A720" s="592" t="s">
        <v>1004</v>
      </c>
      <c r="B720" s="543" t="s">
        <v>841</v>
      </c>
      <c r="C720" s="544" t="s">
        <v>964</v>
      </c>
      <c r="D720" s="545">
        <v>25000</v>
      </c>
      <c r="E720" s="544"/>
      <c r="F720" s="544"/>
      <c r="G720" s="544"/>
      <c r="H720" s="544"/>
      <c r="I720" s="550">
        <v>1.7999999999999999E-2</v>
      </c>
      <c r="J720" s="544"/>
      <c r="K720" s="544"/>
      <c r="L720" s="544"/>
      <c r="M720" s="544"/>
      <c r="N720" s="544"/>
      <c r="O720" s="553" t="s">
        <v>826</v>
      </c>
    </row>
    <row r="721" spans="1:15" x14ac:dyDescent="0.35">
      <c r="A721" s="593"/>
      <c r="B721" s="565"/>
      <c r="C721" s="548"/>
      <c r="D721" s="531"/>
      <c r="E721" s="549"/>
      <c r="F721" s="549"/>
      <c r="G721" s="549"/>
      <c r="H721" s="549"/>
      <c r="I721" s="531"/>
      <c r="J721" s="549"/>
      <c r="K721" s="549"/>
      <c r="L721" s="549"/>
      <c r="M721" s="549"/>
      <c r="N721" s="549"/>
      <c r="O721" s="554"/>
    </row>
    <row r="722" spans="1:15" x14ac:dyDescent="0.35">
      <c r="A722" s="593"/>
      <c r="B722" s="565"/>
      <c r="C722" s="548"/>
      <c r="D722" s="546"/>
      <c r="E722" s="548"/>
      <c r="F722" s="548"/>
      <c r="G722" s="548"/>
      <c r="H722" s="548"/>
      <c r="I722" s="546"/>
      <c r="J722" s="548"/>
      <c r="K722" s="548"/>
      <c r="L722" s="548"/>
      <c r="M722" s="548"/>
      <c r="N722" s="548"/>
      <c r="O722" s="554"/>
    </row>
    <row r="723" spans="1:15" x14ac:dyDescent="0.35">
      <c r="A723" s="593"/>
      <c r="B723" s="565"/>
      <c r="C723" s="548"/>
      <c r="D723" s="547">
        <v>50000</v>
      </c>
      <c r="E723" s="548"/>
      <c r="F723" s="548"/>
      <c r="G723" s="548"/>
      <c r="H723" s="548"/>
      <c r="I723" s="546"/>
      <c r="J723" s="548"/>
      <c r="K723" s="548"/>
      <c r="L723" s="548"/>
      <c r="M723" s="548"/>
      <c r="N723" s="548"/>
      <c r="O723" s="554"/>
    </row>
    <row r="724" spans="1:15" x14ac:dyDescent="0.35">
      <c r="A724" s="593"/>
      <c r="B724" s="565"/>
      <c r="C724" s="548"/>
      <c r="D724" s="531"/>
      <c r="E724" s="549"/>
      <c r="F724" s="549"/>
      <c r="G724" s="549"/>
      <c r="H724" s="549"/>
      <c r="I724" s="551">
        <v>2.4E-2</v>
      </c>
      <c r="J724" s="549"/>
      <c r="K724" s="549"/>
      <c r="L724" s="549"/>
      <c r="M724" s="549"/>
      <c r="N724" s="549"/>
      <c r="O724" s="554"/>
    </row>
    <row r="725" spans="1:15" x14ac:dyDescent="0.35">
      <c r="A725" s="593"/>
      <c r="B725" s="565"/>
      <c r="C725" s="548"/>
      <c r="D725" s="546"/>
      <c r="E725" s="548"/>
      <c r="F725" s="548"/>
      <c r="G725" s="548"/>
      <c r="H725" s="548"/>
      <c r="I725" s="531"/>
      <c r="J725" s="548"/>
      <c r="K725" s="548"/>
      <c r="L725" s="548"/>
      <c r="M725" s="548"/>
      <c r="N725" s="548"/>
      <c r="O725" s="554"/>
    </row>
    <row r="726" spans="1:15" x14ac:dyDescent="0.35">
      <c r="A726" s="593"/>
      <c r="B726" s="565"/>
      <c r="C726" s="548"/>
      <c r="D726" s="547">
        <v>100000</v>
      </c>
      <c r="E726" s="548"/>
      <c r="F726" s="548"/>
      <c r="G726" s="548"/>
      <c r="H726" s="548"/>
      <c r="I726" s="546"/>
      <c r="J726" s="548"/>
      <c r="K726" s="548"/>
      <c r="L726" s="548"/>
      <c r="M726" s="548"/>
      <c r="N726" s="548"/>
      <c r="O726" s="554"/>
    </row>
    <row r="727" spans="1:15" x14ac:dyDescent="0.35">
      <c r="A727" s="593"/>
      <c r="B727" s="565"/>
      <c r="C727" s="548"/>
      <c r="D727" s="531"/>
      <c r="E727" s="549"/>
      <c r="F727" s="549"/>
      <c r="G727" s="549"/>
      <c r="H727" s="549"/>
      <c r="I727" s="546"/>
      <c r="J727" s="549"/>
      <c r="K727" s="549"/>
      <c r="L727" s="549"/>
      <c r="M727" s="549"/>
      <c r="N727" s="549"/>
      <c r="O727" s="554"/>
    </row>
    <row r="728" spans="1:15" x14ac:dyDescent="0.35">
      <c r="A728" s="593"/>
      <c r="B728" s="565"/>
      <c r="C728" s="548"/>
      <c r="D728" s="546"/>
      <c r="E728" s="548"/>
      <c r="F728" s="548"/>
      <c r="G728" s="548"/>
      <c r="H728" s="548"/>
      <c r="I728" s="551">
        <v>2.5000000000000001E-2</v>
      </c>
      <c r="J728" s="548"/>
      <c r="K728" s="548"/>
      <c r="L728" s="548"/>
      <c r="M728" s="548"/>
      <c r="N728" s="548"/>
      <c r="O728" s="554"/>
    </row>
    <row r="729" spans="1:15" x14ac:dyDescent="0.35">
      <c r="A729" s="593"/>
      <c r="B729" s="565"/>
      <c r="C729" s="548"/>
      <c r="D729" s="547">
        <v>250000</v>
      </c>
      <c r="E729" s="548"/>
      <c r="F729" s="548"/>
      <c r="G729" s="548"/>
      <c r="H729" s="548"/>
      <c r="I729" s="531"/>
      <c r="J729" s="548"/>
      <c r="K729" s="548"/>
      <c r="L729" s="548"/>
      <c r="M729" s="548"/>
      <c r="N729" s="548"/>
      <c r="O729" s="554"/>
    </row>
    <row r="730" spans="1:15" x14ac:dyDescent="0.35">
      <c r="A730" s="593"/>
      <c r="B730" s="565"/>
      <c r="C730" s="548"/>
      <c r="D730" s="548"/>
      <c r="E730" s="548"/>
      <c r="F730" s="548"/>
      <c r="G730" s="548"/>
      <c r="H730" s="548"/>
      <c r="I730" s="546"/>
      <c r="J730" s="548"/>
      <c r="K730" s="548"/>
      <c r="L730" s="548"/>
      <c r="M730" s="548"/>
      <c r="N730" s="548"/>
      <c r="O730" s="554"/>
    </row>
    <row r="731" spans="1:15" x14ac:dyDescent="0.35">
      <c r="A731" s="593"/>
      <c r="B731" s="565"/>
      <c r="C731" s="548"/>
      <c r="D731" s="548"/>
      <c r="E731" s="548"/>
      <c r="F731" s="548"/>
      <c r="G731" s="548"/>
      <c r="H731" s="548"/>
      <c r="I731" s="546"/>
      <c r="J731" s="548"/>
      <c r="K731" s="548"/>
      <c r="L731" s="548"/>
      <c r="M731" s="548"/>
      <c r="N731" s="548"/>
      <c r="O731" s="554"/>
    </row>
    <row r="732" spans="1:15" x14ac:dyDescent="0.35">
      <c r="A732" s="593"/>
      <c r="B732" s="565"/>
      <c r="C732" s="548"/>
      <c r="D732" s="548"/>
      <c r="E732" s="548"/>
      <c r="F732" s="548"/>
      <c r="G732" s="548"/>
      <c r="H732" s="548"/>
      <c r="I732" s="551">
        <v>2.5499999999999998E-2</v>
      </c>
      <c r="J732" s="548"/>
      <c r="K732" s="548"/>
      <c r="L732" s="548"/>
      <c r="M732" s="548"/>
      <c r="N732" s="548"/>
      <c r="O732" s="554"/>
    </row>
    <row r="733" spans="1:15" x14ac:dyDescent="0.35">
      <c r="A733" s="594"/>
      <c r="B733" s="566"/>
      <c r="C733" s="549"/>
      <c r="D733" s="549"/>
      <c r="E733" s="549"/>
      <c r="F733" s="549"/>
      <c r="G733" s="549"/>
      <c r="H733" s="549"/>
      <c r="I733" s="552"/>
      <c r="J733" s="549"/>
      <c r="K733" s="549"/>
      <c r="L733" s="549"/>
      <c r="M733" s="549"/>
      <c r="N733" s="549"/>
      <c r="O733" s="555"/>
    </row>
    <row r="734" spans="1:15" ht="14.5" customHeight="1" x14ac:dyDescent="0.35">
      <c r="A734" s="592" t="s">
        <v>1004</v>
      </c>
      <c r="B734" s="543" t="s">
        <v>841</v>
      </c>
      <c r="C734" s="544" t="s">
        <v>964</v>
      </c>
      <c r="D734" s="545">
        <v>25000</v>
      </c>
      <c r="E734" s="544"/>
      <c r="F734" s="544"/>
      <c r="G734" s="544"/>
      <c r="H734" s="544"/>
      <c r="I734" s="550">
        <v>1.7999999999999999E-2</v>
      </c>
      <c r="J734" s="544"/>
      <c r="K734" s="544"/>
      <c r="L734" s="544"/>
      <c r="M734" s="544"/>
      <c r="N734" s="544"/>
      <c r="O734" s="553" t="s">
        <v>826</v>
      </c>
    </row>
    <row r="735" spans="1:15" x14ac:dyDescent="0.35">
      <c r="A735" s="593"/>
      <c r="B735" s="565"/>
      <c r="C735" s="548"/>
      <c r="D735" s="531"/>
      <c r="E735" s="549"/>
      <c r="F735" s="549"/>
      <c r="G735" s="549"/>
      <c r="H735" s="549"/>
      <c r="I735" s="531"/>
      <c r="J735" s="549"/>
      <c r="K735" s="549"/>
      <c r="L735" s="549"/>
      <c r="M735" s="549"/>
      <c r="N735" s="549"/>
      <c r="O735" s="554"/>
    </row>
    <row r="736" spans="1:15" x14ac:dyDescent="0.35">
      <c r="A736" s="593"/>
      <c r="B736" s="565"/>
      <c r="C736" s="548"/>
      <c r="D736" s="546"/>
      <c r="E736" s="548"/>
      <c r="F736" s="548"/>
      <c r="G736" s="548"/>
      <c r="H736" s="548"/>
      <c r="I736" s="546"/>
      <c r="J736" s="548"/>
      <c r="K736" s="548"/>
      <c r="L736" s="548"/>
      <c r="M736" s="548"/>
      <c r="N736" s="548"/>
      <c r="O736" s="554"/>
    </row>
    <row r="737" spans="1:15" x14ac:dyDescent="0.35">
      <c r="A737" s="593"/>
      <c r="B737" s="565"/>
      <c r="C737" s="548"/>
      <c r="D737" s="547">
        <v>50000</v>
      </c>
      <c r="E737" s="548"/>
      <c r="F737" s="548"/>
      <c r="G737" s="548"/>
      <c r="H737" s="548"/>
      <c r="I737" s="546"/>
      <c r="J737" s="548"/>
      <c r="K737" s="548"/>
      <c r="L737" s="548"/>
      <c r="M737" s="548"/>
      <c r="N737" s="548"/>
      <c r="O737" s="554"/>
    </row>
    <row r="738" spans="1:15" x14ac:dyDescent="0.35">
      <c r="A738" s="593"/>
      <c r="B738" s="565"/>
      <c r="C738" s="548"/>
      <c r="D738" s="531"/>
      <c r="E738" s="549"/>
      <c r="F738" s="549"/>
      <c r="G738" s="549"/>
      <c r="H738" s="549"/>
      <c r="I738" s="551">
        <v>2.4E-2</v>
      </c>
      <c r="J738" s="549"/>
      <c r="K738" s="549"/>
      <c r="L738" s="549"/>
      <c r="M738" s="549"/>
      <c r="N738" s="549"/>
      <c r="O738" s="554"/>
    </row>
    <row r="739" spans="1:15" x14ac:dyDescent="0.35">
      <c r="A739" s="593"/>
      <c r="B739" s="565"/>
      <c r="C739" s="548"/>
      <c r="D739" s="546"/>
      <c r="E739" s="548"/>
      <c r="F739" s="548"/>
      <c r="G739" s="548"/>
      <c r="H739" s="548"/>
      <c r="I739" s="531"/>
      <c r="J739" s="548"/>
      <c r="K739" s="548"/>
      <c r="L739" s="548"/>
      <c r="M739" s="548"/>
      <c r="N739" s="548"/>
      <c r="O739" s="554"/>
    </row>
    <row r="740" spans="1:15" x14ac:dyDescent="0.35">
      <c r="A740" s="593"/>
      <c r="B740" s="565"/>
      <c r="C740" s="548"/>
      <c r="D740" s="547">
        <v>100000</v>
      </c>
      <c r="E740" s="548"/>
      <c r="F740" s="548"/>
      <c r="G740" s="548"/>
      <c r="H740" s="548"/>
      <c r="I740" s="546"/>
      <c r="J740" s="548"/>
      <c r="K740" s="548"/>
      <c r="L740" s="548"/>
      <c r="M740" s="548"/>
      <c r="N740" s="548"/>
      <c r="O740" s="554"/>
    </row>
    <row r="741" spans="1:15" x14ac:dyDescent="0.35">
      <c r="A741" s="593"/>
      <c r="B741" s="565"/>
      <c r="C741" s="548"/>
      <c r="D741" s="531"/>
      <c r="E741" s="549"/>
      <c r="F741" s="549"/>
      <c r="G741" s="549"/>
      <c r="H741" s="549"/>
      <c r="I741" s="546"/>
      <c r="J741" s="549"/>
      <c r="K741" s="549"/>
      <c r="L741" s="549"/>
      <c r="M741" s="549"/>
      <c r="N741" s="549"/>
      <c r="O741" s="554"/>
    </row>
    <row r="742" spans="1:15" x14ac:dyDescent="0.35">
      <c r="A742" s="593"/>
      <c r="B742" s="565"/>
      <c r="C742" s="548"/>
      <c r="D742" s="546"/>
      <c r="E742" s="548"/>
      <c r="F742" s="548"/>
      <c r="G742" s="548"/>
      <c r="H742" s="548"/>
      <c r="I742" s="551">
        <v>2.5000000000000001E-2</v>
      </c>
      <c r="J742" s="548"/>
      <c r="K742" s="548"/>
      <c r="L742" s="548"/>
      <c r="M742" s="548"/>
      <c r="N742" s="548"/>
      <c r="O742" s="554"/>
    </row>
    <row r="743" spans="1:15" x14ac:dyDescent="0.35">
      <c r="A743" s="593"/>
      <c r="B743" s="565"/>
      <c r="C743" s="548"/>
      <c r="D743" s="547">
        <v>250000</v>
      </c>
      <c r="E743" s="548"/>
      <c r="F743" s="548"/>
      <c r="G743" s="548"/>
      <c r="H743" s="548"/>
      <c r="I743" s="531"/>
      <c r="J743" s="548"/>
      <c r="K743" s="548"/>
      <c r="L743" s="548"/>
      <c r="M743" s="548"/>
      <c r="N743" s="548"/>
      <c r="O743" s="554"/>
    </row>
    <row r="744" spans="1:15" x14ac:dyDescent="0.35">
      <c r="A744" s="593"/>
      <c r="B744" s="565"/>
      <c r="C744" s="548"/>
      <c r="D744" s="548"/>
      <c r="E744" s="548"/>
      <c r="F744" s="548"/>
      <c r="G744" s="548"/>
      <c r="H744" s="548"/>
      <c r="I744" s="546"/>
      <c r="J744" s="548"/>
      <c r="K744" s="548"/>
      <c r="L744" s="548"/>
      <c r="M744" s="548"/>
      <c r="N744" s="548"/>
      <c r="O744" s="554"/>
    </row>
    <row r="745" spans="1:15" x14ac:dyDescent="0.35">
      <c r="A745" s="593"/>
      <c r="B745" s="565"/>
      <c r="C745" s="548"/>
      <c r="D745" s="548"/>
      <c r="E745" s="548"/>
      <c r="F745" s="548"/>
      <c r="G745" s="548"/>
      <c r="H745" s="548"/>
      <c r="I745" s="546"/>
      <c r="J745" s="548"/>
      <c r="K745" s="548"/>
      <c r="L745" s="548"/>
      <c r="M745" s="548"/>
      <c r="N745" s="548"/>
      <c r="O745" s="554"/>
    </row>
    <row r="746" spans="1:15" x14ac:dyDescent="0.35">
      <c r="A746" s="593"/>
      <c r="B746" s="565"/>
      <c r="C746" s="548"/>
      <c r="D746" s="548"/>
      <c r="E746" s="548"/>
      <c r="F746" s="548"/>
      <c r="G746" s="548"/>
      <c r="H746" s="548"/>
      <c r="I746" s="551">
        <v>2.5499999999999998E-2</v>
      </c>
      <c r="J746" s="548"/>
      <c r="K746" s="548"/>
      <c r="L746" s="548"/>
      <c r="M746" s="548"/>
      <c r="N746" s="548"/>
      <c r="O746" s="554"/>
    </row>
    <row r="747" spans="1:15" x14ac:dyDescent="0.35">
      <c r="A747" s="594"/>
      <c r="B747" s="566"/>
      <c r="C747" s="549"/>
      <c r="D747" s="549"/>
      <c r="E747" s="549"/>
      <c r="F747" s="549"/>
      <c r="G747" s="549"/>
      <c r="H747" s="549"/>
      <c r="I747" s="552"/>
      <c r="J747" s="549"/>
      <c r="K747" s="549"/>
      <c r="L747" s="549"/>
      <c r="M747" s="549"/>
      <c r="N747" s="549"/>
      <c r="O747" s="555"/>
    </row>
    <row r="748" spans="1:15" ht="14.5" customHeight="1" x14ac:dyDescent="0.35">
      <c r="A748" s="592" t="s">
        <v>1004</v>
      </c>
      <c r="B748" s="543" t="s">
        <v>841</v>
      </c>
      <c r="C748" s="544" t="s">
        <v>964</v>
      </c>
      <c r="D748" s="545">
        <v>25000</v>
      </c>
      <c r="E748" s="544"/>
      <c r="F748" s="544"/>
      <c r="G748" s="544"/>
      <c r="H748" s="544"/>
      <c r="I748" s="550">
        <v>1.6500000000000001E-2</v>
      </c>
      <c r="J748" s="544"/>
      <c r="K748" s="544"/>
      <c r="L748" s="544"/>
      <c r="M748" s="544"/>
      <c r="N748" s="544"/>
      <c r="O748" s="553" t="s">
        <v>826</v>
      </c>
    </row>
    <row r="749" spans="1:15" x14ac:dyDescent="0.35">
      <c r="A749" s="593"/>
      <c r="B749" s="565"/>
      <c r="C749" s="548"/>
      <c r="D749" s="531"/>
      <c r="E749" s="549"/>
      <c r="F749" s="549"/>
      <c r="G749" s="549"/>
      <c r="H749" s="549"/>
      <c r="I749" s="531"/>
      <c r="J749" s="549"/>
      <c r="K749" s="549"/>
      <c r="L749" s="549"/>
      <c r="M749" s="549"/>
      <c r="N749" s="549"/>
      <c r="O749" s="554"/>
    </row>
    <row r="750" spans="1:15" x14ac:dyDescent="0.35">
      <c r="A750" s="593"/>
      <c r="B750" s="565"/>
      <c r="C750" s="548"/>
      <c r="D750" s="546"/>
      <c r="E750" s="548"/>
      <c r="F750" s="548"/>
      <c r="G750" s="548"/>
      <c r="H750" s="548"/>
      <c r="I750" s="546"/>
      <c r="J750" s="548"/>
      <c r="K750" s="548"/>
      <c r="L750" s="548"/>
      <c r="M750" s="548"/>
      <c r="N750" s="548"/>
      <c r="O750" s="554"/>
    </row>
    <row r="751" spans="1:15" x14ac:dyDescent="0.35">
      <c r="A751" s="593"/>
      <c r="B751" s="565"/>
      <c r="C751" s="548"/>
      <c r="D751" s="547">
        <v>50000</v>
      </c>
      <c r="E751" s="548"/>
      <c r="F751" s="548"/>
      <c r="G751" s="548"/>
      <c r="H751" s="548"/>
      <c r="I751" s="546"/>
      <c r="J751" s="548"/>
      <c r="K751" s="548"/>
      <c r="L751" s="548"/>
      <c r="M751" s="548"/>
      <c r="N751" s="548"/>
      <c r="O751" s="554"/>
    </row>
    <row r="752" spans="1:15" x14ac:dyDescent="0.35">
      <c r="A752" s="593"/>
      <c r="B752" s="565"/>
      <c r="C752" s="548"/>
      <c r="D752" s="531"/>
      <c r="E752" s="549"/>
      <c r="F752" s="549"/>
      <c r="G752" s="549"/>
      <c r="H752" s="549"/>
      <c r="I752" s="551">
        <v>2.0500000000000001E-2</v>
      </c>
      <c r="J752" s="549"/>
      <c r="K752" s="549"/>
      <c r="L752" s="549"/>
      <c r="M752" s="549"/>
      <c r="N752" s="549"/>
      <c r="O752" s="554"/>
    </row>
    <row r="753" spans="1:15" x14ac:dyDescent="0.35">
      <c r="A753" s="593"/>
      <c r="B753" s="565"/>
      <c r="C753" s="548"/>
      <c r="D753" s="546"/>
      <c r="E753" s="548"/>
      <c r="F753" s="548"/>
      <c r="G753" s="548"/>
      <c r="H753" s="548"/>
      <c r="I753" s="531"/>
      <c r="J753" s="548"/>
      <c r="K753" s="548"/>
      <c r="L753" s="548"/>
      <c r="M753" s="548"/>
      <c r="N753" s="548"/>
      <c r="O753" s="554"/>
    </row>
    <row r="754" spans="1:15" x14ac:dyDescent="0.35">
      <c r="A754" s="593"/>
      <c r="B754" s="565"/>
      <c r="C754" s="548"/>
      <c r="D754" s="547">
        <v>100000</v>
      </c>
      <c r="E754" s="548"/>
      <c r="F754" s="548"/>
      <c r="G754" s="548"/>
      <c r="H754" s="548"/>
      <c r="I754" s="546"/>
      <c r="J754" s="548"/>
      <c r="K754" s="548"/>
      <c r="L754" s="548"/>
      <c r="M754" s="548"/>
      <c r="N754" s="548"/>
      <c r="O754" s="554"/>
    </row>
    <row r="755" spans="1:15" x14ac:dyDescent="0.35">
      <c r="A755" s="593"/>
      <c r="B755" s="565"/>
      <c r="C755" s="548"/>
      <c r="D755" s="531"/>
      <c r="E755" s="549"/>
      <c r="F755" s="549"/>
      <c r="G755" s="549"/>
      <c r="H755" s="549"/>
      <c r="I755" s="546"/>
      <c r="J755" s="549"/>
      <c r="K755" s="549"/>
      <c r="L755" s="549"/>
      <c r="M755" s="549"/>
      <c r="N755" s="549"/>
      <c r="O755" s="554"/>
    </row>
    <row r="756" spans="1:15" x14ac:dyDescent="0.35">
      <c r="A756" s="593"/>
      <c r="B756" s="565"/>
      <c r="C756" s="548"/>
      <c r="D756" s="546"/>
      <c r="E756" s="548"/>
      <c r="F756" s="548"/>
      <c r="G756" s="548"/>
      <c r="H756" s="548"/>
      <c r="I756" s="551">
        <v>2.35E-2</v>
      </c>
      <c r="J756" s="548"/>
      <c r="K756" s="548"/>
      <c r="L756" s="548"/>
      <c r="M756" s="548"/>
      <c r="N756" s="548"/>
      <c r="O756" s="554"/>
    </row>
    <row r="757" spans="1:15" x14ac:dyDescent="0.35">
      <c r="A757" s="593"/>
      <c r="B757" s="565"/>
      <c r="C757" s="548"/>
      <c r="D757" s="547">
        <v>250000</v>
      </c>
      <c r="E757" s="548"/>
      <c r="F757" s="548"/>
      <c r="G757" s="548"/>
      <c r="H757" s="548"/>
      <c r="I757" s="531"/>
      <c r="J757" s="548"/>
      <c r="K757" s="548"/>
      <c r="L757" s="548"/>
      <c r="M757" s="548"/>
      <c r="N757" s="548"/>
      <c r="O757" s="554"/>
    </row>
    <row r="758" spans="1:15" x14ac:dyDescent="0.35">
      <c r="A758" s="593"/>
      <c r="B758" s="565"/>
      <c r="C758" s="548"/>
      <c r="D758" s="548"/>
      <c r="E758" s="548"/>
      <c r="F758" s="548"/>
      <c r="G758" s="548"/>
      <c r="H758" s="548"/>
      <c r="I758" s="546"/>
      <c r="J758" s="548"/>
      <c r="K758" s="548"/>
      <c r="L758" s="548"/>
      <c r="M758" s="548"/>
      <c r="N758" s="548"/>
      <c r="O758" s="554"/>
    </row>
    <row r="759" spans="1:15" x14ac:dyDescent="0.35">
      <c r="A759" s="593"/>
      <c r="B759" s="565"/>
      <c r="C759" s="548"/>
      <c r="D759" s="548"/>
      <c r="E759" s="548"/>
      <c r="F759" s="548"/>
      <c r="G759" s="548"/>
      <c r="H759" s="548"/>
      <c r="I759" s="546"/>
      <c r="J759" s="548"/>
      <c r="K759" s="548"/>
      <c r="L759" s="548"/>
      <c r="M759" s="548"/>
      <c r="N759" s="548"/>
      <c r="O759" s="554"/>
    </row>
    <row r="760" spans="1:15" x14ac:dyDescent="0.35">
      <c r="A760" s="593"/>
      <c r="B760" s="565"/>
      <c r="C760" s="548"/>
      <c r="D760" s="548"/>
      <c r="E760" s="548"/>
      <c r="F760" s="548"/>
      <c r="G760" s="548"/>
      <c r="H760" s="548"/>
      <c r="I760" s="551">
        <v>2.35E-2</v>
      </c>
      <c r="J760" s="548"/>
      <c r="K760" s="548"/>
      <c r="L760" s="548"/>
      <c r="M760" s="548"/>
      <c r="N760" s="548"/>
      <c r="O760" s="554"/>
    </row>
    <row r="761" spans="1:15" x14ac:dyDescent="0.35">
      <c r="A761" s="594"/>
      <c r="B761" s="566"/>
      <c r="C761" s="549"/>
      <c r="D761" s="549"/>
      <c r="E761" s="549"/>
      <c r="F761" s="549"/>
      <c r="G761" s="549"/>
      <c r="H761" s="549"/>
      <c r="I761" s="552"/>
      <c r="J761" s="549"/>
      <c r="K761" s="549"/>
      <c r="L761" s="549"/>
      <c r="M761" s="549"/>
      <c r="N761" s="549"/>
      <c r="O761" s="555"/>
    </row>
    <row r="762" spans="1:15" ht="14.5" customHeight="1" x14ac:dyDescent="0.35">
      <c r="A762" s="592" t="s">
        <v>1004</v>
      </c>
      <c r="B762" s="543" t="s">
        <v>841</v>
      </c>
      <c r="C762" s="544" t="s">
        <v>964</v>
      </c>
      <c r="D762" s="545">
        <v>25000</v>
      </c>
      <c r="E762" s="544"/>
      <c r="F762" s="544"/>
      <c r="G762" s="544"/>
      <c r="H762" s="544"/>
      <c r="I762" s="550">
        <v>0.02</v>
      </c>
      <c r="J762" s="544"/>
      <c r="K762" s="544"/>
      <c r="L762" s="544"/>
      <c r="M762" s="544"/>
      <c r="N762" s="544"/>
      <c r="O762" s="553" t="s">
        <v>826</v>
      </c>
    </row>
    <row r="763" spans="1:15" x14ac:dyDescent="0.35">
      <c r="A763" s="593"/>
      <c r="B763" s="565"/>
      <c r="C763" s="548"/>
      <c r="D763" s="531"/>
      <c r="E763" s="549"/>
      <c r="F763" s="549"/>
      <c r="G763" s="549"/>
      <c r="H763" s="549"/>
      <c r="I763" s="531"/>
      <c r="J763" s="549"/>
      <c r="K763" s="549"/>
      <c r="L763" s="549"/>
      <c r="M763" s="549"/>
      <c r="N763" s="549"/>
      <c r="O763" s="554"/>
    </row>
    <row r="764" spans="1:15" x14ac:dyDescent="0.35">
      <c r="A764" s="593"/>
      <c r="B764" s="565"/>
      <c r="C764" s="548"/>
      <c r="D764" s="546"/>
      <c r="E764" s="548"/>
      <c r="F764" s="548"/>
      <c r="G764" s="548"/>
      <c r="H764" s="548"/>
      <c r="I764" s="546"/>
      <c r="J764" s="548"/>
      <c r="K764" s="548"/>
      <c r="L764" s="548"/>
      <c r="M764" s="548"/>
      <c r="N764" s="548"/>
      <c r="O764" s="554"/>
    </row>
    <row r="765" spans="1:15" x14ac:dyDescent="0.35">
      <c r="A765" s="593"/>
      <c r="B765" s="565"/>
      <c r="C765" s="548"/>
      <c r="D765" s="547">
        <v>50000</v>
      </c>
      <c r="E765" s="548"/>
      <c r="F765" s="548"/>
      <c r="G765" s="548"/>
      <c r="H765" s="548"/>
      <c r="I765" s="546"/>
      <c r="J765" s="548"/>
      <c r="K765" s="548"/>
      <c r="L765" s="548"/>
      <c r="M765" s="548"/>
      <c r="N765" s="548"/>
      <c r="O765" s="554"/>
    </row>
    <row r="766" spans="1:15" x14ac:dyDescent="0.35">
      <c r="A766" s="593"/>
      <c r="B766" s="565"/>
      <c r="C766" s="548"/>
      <c r="D766" s="531"/>
      <c r="E766" s="549"/>
      <c r="F766" s="549"/>
      <c r="G766" s="549"/>
      <c r="H766" s="549"/>
      <c r="I766" s="551">
        <v>2.4500000000000001E-2</v>
      </c>
      <c r="J766" s="549"/>
      <c r="K766" s="549"/>
      <c r="L766" s="549"/>
      <c r="M766" s="549"/>
      <c r="N766" s="549"/>
      <c r="O766" s="554"/>
    </row>
    <row r="767" spans="1:15" x14ac:dyDescent="0.35">
      <c r="A767" s="593"/>
      <c r="B767" s="565"/>
      <c r="C767" s="548"/>
      <c r="D767" s="546"/>
      <c r="E767" s="548"/>
      <c r="F767" s="548"/>
      <c r="G767" s="548"/>
      <c r="H767" s="548"/>
      <c r="I767" s="531"/>
      <c r="J767" s="548"/>
      <c r="K767" s="548"/>
      <c r="L767" s="548"/>
      <c r="M767" s="548"/>
      <c r="N767" s="548"/>
      <c r="O767" s="554"/>
    </row>
    <row r="768" spans="1:15" x14ac:dyDescent="0.35">
      <c r="A768" s="593"/>
      <c r="B768" s="565"/>
      <c r="C768" s="548"/>
      <c r="D768" s="547">
        <v>100000</v>
      </c>
      <c r="E768" s="548"/>
      <c r="F768" s="548"/>
      <c r="G768" s="548"/>
      <c r="H768" s="548"/>
      <c r="I768" s="546"/>
      <c r="J768" s="548"/>
      <c r="K768" s="548"/>
      <c r="L768" s="548"/>
      <c r="M768" s="548"/>
      <c r="N768" s="548"/>
      <c r="O768" s="554"/>
    </row>
    <row r="769" spans="1:15" x14ac:dyDescent="0.35">
      <c r="A769" s="593"/>
      <c r="B769" s="565"/>
      <c r="C769" s="548"/>
      <c r="D769" s="531"/>
      <c r="E769" s="549"/>
      <c r="F769" s="549"/>
      <c r="G769" s="549"/>
      <c r="H769" s="549"/>
      <c r="I769" s="546"/>
      <c r="J769" s="549"/>
      <c r="K769" s="549"/>
      <c r="L769" s="549"/>
      <c r="M769" s="549"/>
      <c r="N769" s="549"/>
      <c r="O769" s="554"/>
    </row>
    <row r="770" spans="1:15" x14ac:dyDescent="0.35">
      <c r="A770" s="593"/>
      <c r="B770" s="565"/>
      <c r="C770" s="548"/>
      <c r="D770" s="546"/>
      <c r="E770" s="548"/>
      <c r="F770" s="548"/>
      <c r="G770" s="548"/>
      <c r="H770" s="548"/>
      <c r="I770" s="551">
        <v>2.5999999999999999E-2</v>
      </c>
      <c r="J770" s="548"/>
      <c r="K770" s="548"/>
      <c r="L770" s="548"/>
      <c r="M770" s="548"/>
      <c r="N770" s="548"/>
      <c r="O770" s="554"/>
    </row>
    <row r="771" spans="1:15" x14ac:dyDescent="0.35">
      <c r="A771" s="593"/>
      <c r="B771" s="565"/>
      <c r="C771" s="548"/>
      <c r="D771" s="547">
        <v>250000</v>
      </c>
      <c r="E771" s="548"/>
      <c r="F771" s="548"/>
      <c r="G771" s="548"/>
      <c r="H771" s="548"/>
      <c r="I771" s="531"/>
      <c r="J771" s="548"/>
      <c r="K771" s="548"/>
      <c r="L771" s="548"/>
      <c r="M771" s="548"/>
      <c r="N771" s="548"/>
      <c r="O771" s="554"/>
    </row>
    <row r="772" spans="1:15" x14ac:dyDescent="0.35">
      <c r="A772" s="593"/>
      <c r="B772" s="565"/>
      <c r="C772" s="548"/>
      <c r="D772" s="548"/>
      <c r="E772" s="548"/>
      <c r="F772" s="548"/>
      <c r="G772" s="548"/>
      <c r="H772" s="548"/>
      <c r="I772" s="546"/>
      <c r="J772" s="548"/>
      <c r="K772" s="548"/>
      <c r="L772" s="548"/>
      <c r="M772" s="548"/>
      <c r="N772" s="548"/>
      <c r="O772" s="554"/>
    </row>
    <row r="773" spans="1:15" x14ac:dyDescent="0.35">
      <c r="A773" s="593"/>
      <c r="B773" s="565"/>
      <c r="C773" s="548"/>
      <c r="D773" s="548"/>
      <c r="E773" s="548"/>
      <c r="F773" s="548"/>
      <c r="G773" s="548"/>
      <c r="H773" s="548"/>
      <c r="I773" s="546"/>
      <c r="J773" s="548"/>
      <c r="K773" s="548"/>
      <c r="L773" s="548"/>
      <c r="M773" s="548"/>
      <c r="N773" s="548"/>
      <c r="O773" s="554"/>
    </row>
    <row r="774" spans="1:15" x14ac:dyDescent="0.35">
      <c r="A774" s="593"/>
      <c r="B774" s="565"/>
      <c r="C774" s="548"/>
      <c r="D774" s="548"/>
      <c r="E774" s="548"/>
      <c r="F774" s="548"/>
      <c r="G774" s="548"/>
      <c r="H774" s="548"/>
      <c r="I774" s="551">
        <v>2.6499999999999999E-2</v>
      </c>
      <c r="J774" s="548"/>
      <c r="K774" s="548"/>
      <c r="L774" s="548"/>
      <c r="M774" s="548"/>
      <c r="N774" s="548"/>
      <c r="O774" s="554"/>
    </row>
    <row r="775" spans="1:15" x14ac:dyDescent="0.35">
      <c r="A775" s="594"/>
      <c r="B775" s="566"/>
      <c r="C775" s="549"/>
      <c r="D775" s="549"/>
      <c r="E775" s="549"/>
      <c r="F775" s="549"/>
      <c r="G775" s="549"/>
      <c r="H775" s="549"/>
      <c r="I775" s="552"/>
      <c r="J775" s="549"/>
      <c r="K775" s="549"/>
      <c r="L775" s="549"/>
      <c r="M775" s="549"/>
      <c r="N775" s="549"/>
      <c r="O775" s="555"/>
    </row>
    <row r="776" spans="1:15" ht="25" x14ac:dyDescent="0.35">
      <c r="A776" s="592" t="s">
        <v>1005</v>
      </c>
      <c r="B776" s="543" t="s">
        <v>841</v>
      </c>
      <c r="C776" s="544" t="s">
        <v>964</v>
      </c>
      <c r="D776" s="545">
        <v>25000</v>
      </c>
      <c r="E776" s="544"/>
      <c r="F776" s="544"/>
      <c r="G776" s="544"/>
      <c r="H776" s="544"/>
      <c r="I776" s="550">
        <v>1.55E-2</v>
      </c>
      <c r="J776" s="544"/>
      <c r="K776" s="544"/>
      <c r="L776" s="544"/>
      <c r="M776" s="544"/>
      <c r="N776" s="544"/>
      <c r="O776" s="553" t="s">
        <v>826</v>
      </c>
    </row>
    <row r="777" spans="1:15" x14ac:dyDescent="0.35">
      <c r="A777" s="595" t="s">
        <v>831</v>
      </c>
      <c r="B777" s="565"/>
      <c r="C777" s="548"/>
      <c r="D777" s="531"/>
      <c r="E777" s="549"/>
      <c r="F777" s="549"/>
      <c r="G777" s="549"/>
      <c r="H777" s="549"/>
      <c r="I777" s="531"/>
      <c r="J777" s="549"/>
      <c r="K777" s="549"/>
      <c r="L777" s="549"/>
      <c r="M777" s="549"/>
      <c r="N777" s="549"/>
      <c r="O777" s="554"/>
    </row>
    <row r="778" spans="1:15" x14ac:dyDescent="0.35">
      <c r="A778" s="595"/>
      <c r="B778" s="565"/>
      <c r="C778" s="548"/>
      <c r="D778" s="546"/>
      <c r="E778" s="548"/>
      <c r="F778" s="548"/>
      <c r="G778" s="548"/>
      <c r="H778" s="548"/>
      <c r="I778" s="546"/>
      <c r="J778" s="548"/>
      <c r="K778" s="548"/>
      <c r="L778" s="548"/>
      <c r="M778" s="548"/>
      <c r="N778" s="548"/>
      <c r="O778" s="554"/>
    </row>
    <row r="779" spans="1:15" x14ac:dyDescent="0.35">
      <c r="A779" s="595"/>
      <c r="B779" s="565"/>
      <c r="C779" s="548"/>
      <c r="D779" s="547">
        <v>50000</v>
      </c>
      <c r="E779" s="548"/>
      <c r="F779" s="548"/>
      <c r="G779" s="548"/>
      <c r="H779" s="548"/>
      <c r="I779" s="546"/>
      <c r="J779" s="548"/>
      <c r="K779" s="548"/>
      <c r="L779" s="548"/>
      <c r="M779" s="548"/>
      <c r="N779" s="548"/>
      <c r="O779" s="554"/>
    </row>
    <row r="780" spans="1:15" x14ac:dyDescent="0.35">
      <c r="A780" s="595"/>
      <c r="B780" s="565"/>
      <c r="C780" s="548"/>
      <c r="D780" s="531"/>
      <c r="E780" s="549"/>
      <c r="F780" s="549"/>
      <c r="G780" s="549"/>
      <c r="H780" s="549"/>
      <c r="I780" s="551">
        <v>0.02</v>
      </c>
      <c r="J780" s="549"/>
      <c r="K780" s="549"/>
      <c r="L780" s="549"/>
      <c r="M780" s="549"/>
      <c r="N780" s="549"/>
      <c r="O780" s="554"/>
    </row>
    <row r="781" spans="1:15" x14ac:dyDescent="0.35">
      <c r="A781" s="595"/>
      <c r="B781" s="565"/>
      <c r="C781" s="548"/>
      <c r="D781" s="546"/>
      <c r="E781" s="548"/>
      <c r="F781" s="548"/>
      <c r="G781" s="548"/>
      <c r="H781" s="548"/>
      <c r="I781" s="531"/>
      <c r="J781" s="548"/>
      <c r="K781" s="548"/>
      <c r="L781" s="548"/>
      <c r="M781" s="548"/>
      <c r="N781" s="548"/>
      <c r="O781" s="554"/>
    </row>
    <row r="782" spans="1:15" x14ac:dyDescent="0.35">
      <c r="A782" s="595"/>
      <c r="B782" s="565"/>
      <c r="C782" s="548"/>
      <c r="D782" s="547">
        <v>100000</v>
      </c>
      <c r="E782" s="548"/>
      <c r="F782" s="548"/>
      <c r="G782" s="548"/>
      <c r="H782" s="548"/>
      <c r="I782" s="546"/>
      <c r="J782" s="548"/>
      <c r="K782" s="548"/>
      <c r="L782" s="548"/>
      <c r="M782" s="548"/>
      <c r="N782" s="548"/>
      <c r="O782" s="554"/>
    </row>
    <row r="783" spans="1:15" x14ac:dyDescent="0.35">
      <c r="A783" s="595"/>
      <c r="B783" s="565"/>
      <c r="C783" s="548"/>
      <c r="D783" s="531"/>
      <c r="E783" s="549"/>
      <c r="F783" s="549"/>
      <c r="G783" s="549"/>
      <c r="H783" s="549"/>
      <c r="I783" s="546"/>
      <c r="J783" s="549"/>
      <c r="K783" s="549"/>
      <c r="L783" s="549"/>
      <c r="M783" s="549"/>
      <c r="N783" s="549"/>
      <c r="O783" s="554"/>
    </row>
    <row r="784" spans="1:15" x14ac:dyDescent="0.35">
      <c r="A784" s="595"/>
      <c r="B784" s="565"/>
      <c r="C784" s="548"/>
      <c r="D784" s="546"/>
      <c r="E784" s="548"/>
      <c r="F784" s="548"/>
      <c r="G784" s="548"/>
      <c r="H784" s="548"/>
      <c r="I784" s="551">
        <v>2.2499999999999999E-2</v>
      </c>
      <c r="J784" s="548"/>
      <c r="K784" s="548"/>
      <c r="L784" s="548"/>
      <c r="M784" s="548"/>
      <c r="N784" s="548"/>
      <c r="O784" s="554"/>
    </row>
    <row r="785" spans="1:15" x14ac:dyDescent="0.35">
      <c r="A785" s="595"/>
      <c r="B785" s="565"/>
      <c r="C785" s="548"/>
      <c r="D785" s="547">
        <v>250000</v>
      </c>
      <c r="E785" s="548"/>
      <c r="F785" s="548"/>
      <c r="G785" s="548"/>
      <c r="H785" s="548"/>
      <c r="I785" s="531"/>
      <c r="J785" s="548"/>
      <c r="K785" s="548"/>
      <c r="L785" s="548"/>
      <c r="M785" s="548"/>
      <c r="N785" s="548"/>
      <c r="O785" s="554"/>
    </row>
    <row r="786" spans="1:15" x14ac:dyDescent="0.35">
      <c r="A786" s="595"/>
      <c r="B786" s="565"/>
      <c r="C786" s="548"/>
      <c r="D786" s="548"/>
      <c r="E786" s="548"/>
      <c r="F786" s="548"/>
      <c r="G786" s="548"/>
      <c r="H786" s="548"/>
      <c r="I786" s="546"/>
      <c r="J786" s="548"/>
      <c r="K786" s="548"/>
      <c r="L786" s="548"/>
      <c r="M786" s="548"/>
      <c r="N786" s="548"/>
      <c r="O786" s="554"/>
    </row>
    <row r="787" spans="1:15" x14ac:dyDescent="0.35">
      <c r="A787" s="595"/>
      <c r="B787" s="565"/>
      <c r="C787" s="548"/>
      <c r="D787" s="548"/>
      <c r="E787" s="548"/>
      <c r="F787" s="548"/>
      <c r="G787" s="548"/>
      <c r="H787" s="548"/>
      <c r="I787" s="546"/>
      <c r="J787" s="548"/>
      <c r="K787" s="548"/>
      <c r="L787" s="548"/>
      <c r="M787" s="548"/>
      <c r="N787" s="548"/>
      <c r="O787" s="554"/>
    </row>
    <row r="788" spans="1:15" x14ac:dyDescent="0.35">
      <c r="A788" s="595"/>
      <c r="B788" s="565"/>
      <c r="C788" s="548"/>
      <c r="D788" s="548"/>
      <c r="E788" s="548"/>
      <c r="F788" s="548"/>
      <c r="G788" s="548"/>
      <c r="H788" s="548"/>
      <c r="I788" s="551">
        <v>2.3E-2</v>
      </c>
      <c r="J788" s="548"/>
      <c r="K788" s="548"/>
      <c r="L788" s="548"/>
      <c r="M788" s="548"/>
      <c r="N788" s="548"/>
      <c r="O788" s="554"/>
    </row>
    <row r="789" spans="1:15" x14ac:dyDescent="0.35">
      <c r="A789" s="596"/>
      <c r="B789" s="566"/>
      <c r="C789" s="549"/>
      <c r="D789" s="549"/>
      <c r="E789" s="549"/>
      <c r="F789" s="549"/>
      <c r="G789" s="549"/>
      <c r="H789" s="549"/>
      <c r="I789" s="552"/>
      <c r="J789" s="549"/>
      <c r="K789" s="549"/>
      <c r="L789" s="549"/>
      <c r="M789" s="549"/>
      <c r="N789" s="549"/>
      <c r="O789" s="555"/>
    </row>
    <row r="790" spans="1:15" ht="25" x14ac:dyDescent="0.35">
      <c r="A790" s="592" t="s">
        <v>1005</v>
      </c>
      <c r="B790" s="543" t="s">
        <v>841</v>
      </c>
      <c r="C790" s="544" t="s">
        <v>964</v>
      </c>
      <c r="D790" s="545">
        <v>25000</v>
      </c>
      <c r="E790" s="544"/>
      <c r="F790" s="544"/>
      <c r="G790" s="544"/>
      <c r="H790" s="544"/>
      <c r="I790" s="550">
        <v>1.6500000000000001E-2</v>
      </c>
      <c r="J790" s="544"/>
      <c r="K790" s="544"/>
      <c r="L790" s="544"/>
      <c r="M790" s="544"/>
      <c r="N790" s="544"/>
      <c r="O790" s="553" t="s">
        <v>826</v>
      </c>
    </row>
    <row r="791" spans="1:15" x14ac:dyDescent="0.35">
      <c r="A791" s="595" t="s">
        <v>831</v>
      </c>
      <c r="B791" s="565"/>
      <c r="C791" s="548"/>
      <c r="D791" s="531"/>
      <c r="E791" s="549"/>
      <c r="F791" s="549"/>
      <c r="G791" s="549"/>
      <c r="H791" s="549"/>
      <c r="I791" s="531"/>
      <c r="J791" s="549"/>
      <c r="K791" s="549"/>
      <c r="L791" s="549"/>
      <c r="M791" s="549"/>
      <c r="N791" s="549"/>
      <c r="O791" s="554"/>
    </row>
    <row r="792" spans="1:15" x14ac:dyDescent="0.35">
      <c r="A792" s="595"/>
      <c r="B792" s="565"/>
      <c r="C792" s="548"/>
      <c r="D792" s="546"/>
      <c r="E792" s="548"/>
      <c r="F792" s="548"/>
      <c r="G792" s="548"/>
      <c r="H792" s="548"/>
      <c r="I792" s="546"/>
      <c r="J792" s="548"/>
      <c r="K792" s="548"/>
      <c r="L792" s="548"/>
      <c r="M792" s="548"/>
      <c r="N792" s="548"/>
      <c r="O792" s="554"/>
    </row>
    <row r="793" spans="1:15" x14ac:dyDescent="0.35">
      <c r="A793" s="595"/>
      <c r="B793" s="565"/>
      <c r="C793" s="548"/>
      <c r="D793" s="547">
        <v>50000</v>
      </c>
      <c r="E793" s="548"/>
      <c r="F793" s="548"/>
      <c r="G793" s="548"/>
      <c r="H793" s="548"/>
      <c r="I793" s="546"/>
      <c r="J793" s="548"/>
      <c r="K793" s="548"/>
      <c r="L793" s="548"/>
      <c r="M793" s="548"/>
      <c r="N793" s="548"/>
      <c r="O793" s="554"/>
    </row>
    <row r="794" spans="1:15" x14ac:dyDescent="0.35">
      <c r="A794" s="595"/>
      <c r="B794" s="565"/>
      <c r="C794" s="548"/>
      <c r="D794" s="531"/>
      <c r="E794" s="549"/>
      <c r="F794" s="549"/>
      <c r="G794" s="549"/>
      <c r="H794" s="549"/>
      <c r="I794" s="551">
        <v>2.3E-2</v>
      </c>
      <c r="J794" s="549"/>
      <c r="K794" s="549"/>
      <c r="L794" s="549"/>
      <c r="M794" s="549"/>
      <c r="N794" s="549"/>
      <c r="O794" s="554"/>
    </row>
    <row r="795" spans="1:15" x14ac:dyDescent="0.35">
      <c r="A795" s="595"/>
      <c r="B795" s="565"/>
      <c r="C795" s="548"/>
      <c r="D795" s="546"/>
      <c r="E795" s="548"/>
      <c r="F795" s="548"/>
      <c r="G795" s="548"/>
      <c r="H795" s="548"/>
      <c r="I795" s="531"/>
      <c r="J795" s="548"/>
      <c r="K795" s="548"/>
      <c r="L795" s="548"/>
      <c r="M795" s="548"/>
      <c r="N795" s="548"/>
      <c r="O795" s="554"/>
    </row>
    <row r="796" spans="1:15" x14ac:dyDescent="0.35">
      <c r="A796" s="595"/>
      <c r="B796" s="565"/>
      <c r="C796" s="548"/>
      <c r="D796" s="547">
        <v>100000</v>
      </c>
      <c r="E796" s="548"/>
      <c r="F796" s="548"/>
      <c r="G796" s="548"/>
      <c r="H796" s="548"/>
      <c r="I796" s="546"/>
      <c r="J796" s="548"/>
      <c r="K796" s="548"/>
      <c r="L796" s="548"/>
      <c r="M796" s="548"/>
      <c r="N796" s="548"/>
      <c r="O796" s="554"/>
    </row>
    <row r="797" spans="1:15" x14ac:dyDescent="0.35">
      <c r="A797" s="595"/>
      <c r="B797" s="565"/>
      <c r="C797" s="548"/>
      <c r="D797" s="531"/>
      <c r="E797" s="549"/>
      <c r="F797" s="549"/>
      <c r="G797" s="549"/>
      <c r="H797" s="549"/>
      <c r="I797" s="546"/>
      <c r="J797" s="549"/>
      <c r="K797" s="549"/>
      <c r="L797" s="549"/>
      <c r="M797" s="549"/>
      <c r="N797" s="549"/>
      <c r="O797" s="554"/>
    </row>
    <row r="798" spans="1:15" x14ac:dyDescent="0.35">
      <c r="A798" s="595"/>
      <c r="B798" s="565"/>
      <c r="C798" s="548"/>
      <c r="D798" s="546"/>
      <c r="E798" s="548"/>
      <c r="F798" s="548"/>
      <c r="G798" s="548"/>
      <c r="H798" s="548"/>
      <c r="I798" s="551">
        <v>2.4500000000000001E-2</v>
      </c>
      <c r="J798" s="548"/>
      <c r="K798" s="548"/>
      <c r="L798" s="548"/>
      <c r="M798" s="548"/>
      <c r="N798" s="548"/>
      <c r="O798" s="554"/>
    </row>
    <row r="799" spans="1:15" x14ac:dyDescent="0.35">
      <c r="A799" s="595"/>
      <c r="B799" s="565"/>
      <c r="C799" s="548"/>
      <c r="D799" s="547">
        <v>250000</v>
      </c>
      <c r="E799" s="548"/>
      <c r="F799" s="548"/>
      <c r="G799" s="548"/>
      <c r="H799" s="548"/>
      <c r="I799" s="531"/>
      <c r="J799" s="548"/>
      <c r="K799" s="548"/>
      <c r="L799" s="548"/>
      <c r="M799" s="548"/>
      <c r="N799" s="548"/>
      <c r="O799" s="554"/>
    </row>
    <row r="800" spans="1:15" x14ac:dyDescent="0.35">
      <c r="A800" s="595"/>
      <c r="B800" s="565"/>
      <c r="C800" s="548"/>
      <c r="D800" s="548"/>
      <c r="E800" s="548"/>
      <c r="F800" s="548"/>
      <c r="G800" s="548"/>
      <c r="H800" s="548"/>
      <c r="I800" s="546"/>
      <c r="J800" s="548"/>
      <c r="K800" s="548"/>
      <c r="L800" s="548"/>
      <c r="M800" s="548"/>
      <c r="N800" s="548"/>
      <c r="O800" s="554"/>
    </row>
    <row r="801" spans="1:15" x14ac:dyDescent="0.35">
      <c r="A801" s="595"/>
      <c r="B801" s="565"/>
      <c r="C801" s="548"/>
      <c r="D801" s="548"/>
      <c r="E801" s="548"/>
      <c r="F801" s="548"/>
      <c r="G801" s="548"/>
      <c r="H801" s="548"/>
      <c r="I801" s="546"/>
      <c r="J801" s="548"/>
      <c r="K801" s="548"/>
      <c r="L801" s="548"/>
      <c r="M801" s="548"/>
      <c r="N801" s="548"/>
      <c r="O801" s="554"/>
    </row>
    <row r="802" spans="1:15" x14ac:dyDescent="0.35">
      <c r="A802" s="595"/>
      <c r="B802" s="565"/>
      <c r="C802" s="548"/>
      <c r="D802" s="548"/>
      <c r="E802" s="548"/>
      <c r="F802" s="548"/>
      <c r="G802" s="548"/>
      <c r="H802" s="548"/>
      <c r="I802" s="551">
        <v>2.5000000000000001E-2</v>
      </c>
      <c r="J802" s="548"/>
      <c r="K802" s="548"/>
      <c r="L802" s="548"/>
      <c r="M802" s="548"/>
      <c r="N802" s="548"/>
      <c r="O802" s="554"/>
    </row>
    <row r="803" spans="1:15" x14ac:dyDescent="0.35">
      <c r="A803" s="596"/>
      <c r="B803" s="566"/>
      <c r="C803" s="549"/>
      <c r="D803" s="549"/>
      <c r="E803" s="549"/>
      <c r="F803" s="549"/>
      <c r="G803" s="549"/>
      <c r="H803" s="549"/>
      <c r="I803" s="552"/>
      <c r="J803" s="549"/>
      <c r="K803" s="549"/>
      <c r="L803" s="549"/>
      <c r="M803" s="549"/>
      <c r="N803" s="549"/>
      <c r="O803" s="555"/>
    </row>
    <row r="804" spans="1:15" ht="14.5" customHeight="1" x14ac:dyDescent="0.35">
      <c r="A804" s="592" t="s">
        <v>1006</v>
      </c>
      <c r="B804" s="543" t="s">
        <v>853</v>
      </c>
      <c r="C804" s="544" t="s">
        <v>964</v>
      </c>
      <c r="D804" s="545">
        <v>10000</v>
      </c>
      <c r="E804" s="544"/>
      <c r="F804" s="544"/>
      <c r="G804" s="544"/>
      <c r="H804" s="544"/>
      <c r="I804" s="544"/>
      <c r="J804" s="544"/>
      <c r="K804" s="550">
        <v>1.8499999999999999E-2</v>
      </c>
      <c r="L804" s="544"/>
      <c r="M804" s="544"/>
      <c r="N804" s="544"/>
      <c r="O804" s="553" t="s">
        <v>826</v>
      </c>
    </row>
    <row r="805" spans="1:15" x14ac:dyDescent="0.35">
      <c r="A805" s="593"/>
      <c r="B805" s="565"/>
      <c r="C805" s="548"/>
      <c r="D805" s="531"/>
      <c r="E805" s="549"/>
      <c r="F805" s="549"/>
      <c r="G805" s="549"/>
      <c r="H805" s="549"/>
      <c r="I805" s="549"/>
      <c r="J805" s="549"/>
      <c r="K805" s="531"/>
      <c r="L805" s="549"/>
      <c r="M805" s="549"/>
      <c r="N805" s="549"/>
      <c r="O805" s="554"/>
    </row>
    <row r="806" spans="1:15" x14ac:dyDescent="0.35">
      <c r="A806" s="593"/>
      <c r="B806" s="565"/>
      <c r="C806" s="548"/>
      <c r="D806" s="546"/>
      <c r="E806" s="548"/>
      <c r="F806" s="548"/>
      <c r="G806" s="548"/>
      <c r="H806" s="548"/>
      <c r="I806" s="548"/>
      <c r="J806" s="548"/>
      <c r="K806" s="546"/>
      <c r="L806" s="548"/>
      <c r="M806" s="548"/>
      <c r="N806" s="548"/>
      <c r="O806" s="554"/>
    </row>
    <row r="807" spans="1:15" x14ac:dyDescent="0.35">
      <c r="A807" s="593"/>
      <c r="B807" s="565"/>
      <c r="C807" s="548"/>
      <c r="D807" s="547">
        <v>50000</v>
      </c>
      <c r="E807" s="548"/>
      <c r="F807" s="548"/>
      <c r="G807" s="548"/>
      <c r="H807" s="548"/>
      <c r="I807" s="548"/>
      <c r="J807" s="548"/>
      <c r="K807" s="546"/>
      <c r="L807" s="548"/>
      <c r="M807" s="548"/>
      <c r="N807" s="548"/>
      <c r="O807" s="554"/>
    </row>
    <row r="808" spans="1:15" x14ac:dyDescent="0.35">
      <c r="A808" s="593"/>
      <c r="B808" s="565"/>
      <c r="C808" s="548"/>
      <c r="D808" s="531"/>
      <c r="E808" s="549"/>
      <c r="F808" s="549"/>
      <c r="G808" s="549"/>
      <c r="H808" s="549"/>
      <c r="I808" s="549"/>
      <c r="J808" s="549"/>
      <c r="K808" s="551">
        <v>2.3E-2</v>
      </c>
      <c r="L808" s="549"/>
      <c r="M808" s="549"/>
      <c r="N808" s="549"/>
      <c r="O808" s="554"/>
    </row>
    <row r="809" spans="1:15" x14ac:dyDescent="0.35">
      <c r="A809" s="593"/>
      <c r="B809" s="565"/>
      <c r="C809" s="548"/>
      <c r="D809" s="546"/>
      <c r="E809" s="548"/>
      <c r="F809" s="548"/>
      <c r="G809" s="548"/>
      <c r="H809" s="548"/>
      <c r="I809" s="548"/>
      <c r="J809" s="548"/>
      <c r="K809" s="531"/>
      <c r="L809" s="548"/>
      <c r="M809" s="548"/>
      <c r="N809" s="548"/>
      <c r="O809" s="554"/>
    </row>
    <row r="810" spans="1:15" x14ac:dyDescent="0.35">
      <c r="A810" s="593"/>
      <c r="B810" s="565"/>
      <c r="C810" s="548"/>
      <c r="D810" s="547">
        <v>100000</v>
      </c>
      <c r="E810" s="548"/>
      <c r="F810" s="548"/>
      <c r="G810" s="548"/>
      <c r="H810" s="548"/>
      <c r="I810" s="548"/>
      <c r="J810" s="548"/>
      <c r="K810" s="546"/>
      <c r="L810" s="548"/>
      <c r="M810" s="548"/>
      <c r="N810" s="548"/>
      <c r="O810" s="554"/>
    </row>
    <row r="811" spans="1:15" x14ac:dyDescent="0.35">
      <c r="A811" s="593"/>
      <c r="B811" s="565"/>
      <c r="C811" s="548"/>
      <c r="D811" s="531"/>
      <c r="E811" s="549"/>
      <c r="F811" s="549"/>
      <c r="G811" s="549"/>
      <c r="H811" s="549"/>
      <c r="I811" s="549"/>
      <c r="J811" s="549"/>
      <c r="K811" s="546"/>
      <c r="L811" s="549"/>
      <c r="M811" s="549"/>
      <c r="N811" s="549"/>
      <c r="O811" s="554"/>
    </row>
    <row r="812" spans="1:15" x14ac:dyDescent="0.35">
      <c r="A812" s="593"/>
      <c r="B812" s="565"/>
      <c r="C812" s="548"/>
      <c r="D812" s="546"/>
      <c r="E812" s="548"/>
      <c r="F812" s="548"/>
      <c r="G812" s="548"/>
      <c r="H812" s="548"/>
      <c r="I812" s="548"/>
      <c r="J812" s="548"/>
      <c r="K812" s="551">
        <v>2.4E-2</v>
      </c>
      <c r="L812" s="548"/>
      <c r="M812" s="548"/>
      <c r="N812" s="548"/>
      <c r="O812" s="554"/>
    </row>
    <row r="813" spans="1:15" x14ac:dyDescent="0.35">
      <c r="A813" s="593"/>
      <c r="B813" s="565"/>
      <c r="C813" s="548"/>
      <c r="D813" s="547">
        <v>250000</v>
      </c>
      <c r="E813" s="548"/>
      <c r="F813" s="548"/>
      <c r="G813" s="548"/>
      <c r="H813" s="548"/>
      <c r="I813" s="548"/>
      <c r="J813" s="548"/>
      <c r="K813" s="531"/>
      <c r="L813" s="548"/>
      <c r="M813" s="548"/>
      <c r="N813" s="548"/>
      <c r="O813" s="554"/>
    </row>
    <row r="814" spans="1:15" x14ac:dyDescent="0.35">
      <c r="A814" s="593"/>
      <c r="B814" s="565"/>
      <c r="C814" s="548"/>
      <c r="D814" s="548"/>
      <c r="E814" s="548"/>
      <c r="F814" s="548"/>
      <c r="G814" s="548"/>
      <c r="H814" s="548"/>
      <c r="I814" s="548"/>
      <c r="J814" s="548"/>
      <c r="K814" s="546"/>
      <c r="L814" s="548"/>
      <c r="M814" s="548"/>
      <c r="N814" s="548"/>
      <c r="O814" s="554"/>
    </row>
    <row r="815" spans="1:15" x14ac:dyDescent="0.35">
      <c r="A815" s="593"/>
      <c r="B815" s="565"/>
      <c r="C815" s="548"/>
      <c r="D815" s="548"/>
      <c r="E815" s="548"/>
      <c r="F815" s="548"/>
      <c r="G815" s="548"/>
      <c r="H815" s="548"/>
      <c r="I815" s="548"/>
      <c r="J815" s="548"/>
      <c r="K815" s="546"/>
      <c r="L815" s="548"/>
      <c r="M815" s="548"/>
      <c r="N815" s="548"/>
      <c r="O815" s="554"/>
    </row>
    <row r="816" spans="1:15" x14ac:dyDescent="0.35">
      <c r="A816" s="593"/>
      <c r="B816" s="565"/>
      <c r="C816" s="548"/>
      <c r="D816" s="548"/>
      <c r="E816" s="548"/>
      <c r="F816" s="548"/>
      <c r="G816" s="548"/>
      <c r="H816" s="548"/>
      <c r="I816" s="548"/>
      <c r="J816" s="548"/>
      <c r="K816" s="551">
        <v>2.4500000000000001E-2</v>
      </c>
      <c r="L816" s="548"/>
      <c r="M816" s="548"/>
      <c r="N816" s="548"/>
      <c r="O816" s="554"/>
    </row>
    <row r="817" spans="1:15" x14ac:dyDescent="0.35">
      <c r="A817" s="594"/>
      <c r="B817" s="566"/>
      <c r="C817" s="549"/>
      <c r="D817" s="549"/>
      <c r="E817" s="549"/>
      <c r="F817" s="549"/>
      <c r="G817" s="549"/>
      <c r="H817" s="549"/>
      <c r="I817" s="549"/>
      <c r="J817" s="549"/>
      <c r="K817" s="552"/>
      <c r="L817" s="549"/>
      <c r="M817" s="549"/>
      <c r="N817" s="549"/>
      <c r="O817" s="555"/>
    </row>
    <row r="818" spans="1:15" ht="14.5" customHeight="1" x14ac:dyDescent="0.35">
      <c r="A818" s="592" t="s">
        <v>1006</v>
      </c>
      <c r="B818" s="543" t="s">
        <v>853</v>
      </c>
      <c r="C818" s="544" t="s">
        <v>964</v>
      </c>
      <c r="D818" s="545">
        <v>10000</v>
      </c>
      <c r="E818" s="544"/>
      <c r="F818" s="544"/>
      <c r="G818" s="544"/>
      <c r="H818" s="544"/>
      <c r="I818" s="544"/>
      <c r="J818" s="544"/>
      <c r="K818" s="550">
        <v>2.2499999999999999E-2</v>
      </c>
      <c r="L818" s="544"/>
      <c r="M818" s="544"/>
      <c r="N818" s="544"/>
      <c r="O818" s="553" t="s">
        <v>826</v>
      </c>
    </row>
    <row r="819" spans="1:15" x14ac:dyDescent="0.35">
      <c r="A819" s="593"/>
      <c r="B819" s="565"/>
      <c r="C819" s="548"/>
      <c r="D819" s="531"/>
      <c r="E819" s="549"/>
      <c r="F819" s="549"/>
      <c r="G819" s="549"/>
      <c r="H819" s="549"/>
      <c r="I819" s="549"/>
      <c r="J819" s="549"/>
      <c r="K819" s="531"/>
      <c r="L819" s="549"/>
      <c r="M819" s="549"/>
      <c r="N819" s="549"/>
      <c r="O819" s="554"/>
    </row>
    <row r="820" spans="1:15" x14ac:dyDescent="0.35">
      <c r="A820" s="593"/>
      <c r="B820" s="565"/>
      <c r="C820" s="548"/>
      <c r="D820" s="546"/>
      <c r="E820" s="548"/>
      <c r="F820" s="548"/>
      <c r="G820" s="548"/>
      <c r="H820" s="548"/>
      <c r="I820" s="548"/>
      <c r="J820" s="548"/>
      <c r="K820" s="546"/>
      <c r="L820" s="548"/>
      <c r="M820" s="548"/>
      <c r="N820" s="548"/>
      <c r="O820" s="554"/>
    </row>
    <row r="821" spans="1:15" x14ac:dyDescent="0.35">
      <c r="A821" s="593"/>
      <c r="B821" s="565"/>
      <c r="C821" s="548"/>
      <c r="D821" s="547">
        <v>50000</v>
      </c>
      <c r="E821" s="548"/>
      <c r="F821" s="548"/>
      <c r="G821" s="548"/>
      <c r="H821" s="548"/>
      <c r="I821" s="548"/>
      <c r="J821" s="548"/>
      <c r="K821" s="546"/>
      <c r="L821" s="548"/>
      <c r="M821" s="548"/>
      <c r="N821" s="548"/>
      <c r="O821" s="554"/>
    </row>
    <row r="822" spans="1:15" x14ac:dyDescent="0.35">
      <c r="A822" s="593"/>
      <c r="B822" s="565"/>
      <c r="C822" s="548"/>
      <c r="D822" s="531"/>
      <c r="E822" s="549"/>
      <c r="F822" s="549"/>
      <c r="G822" s="549"/>
      <c r="H822" s="549"/>
      <c r="I822" s="549"/>
      <c r="J822" s="549"/>
      <c r="K822" s="551">
        <v>2.5999999999999999E-2</v>
      </c>
      <c r="L822" s="549"/>
      <c r="M822" s="549"/>
      <c r="N822" s="549"/>
      <c r="O822" s="554"/>
    </row>
    <row r="823" spans="1:15" x14ac:dyDescent="0.35">
      <c r="A823" s="593"/>
      <c r="B823" s="565"/>
      <c r="C823" s="548"/>
      <c r="D823" s="546"/>
      <c r="E823" s="548"/>
      <c r="F823" s="548"/>
      <c r="G823" s="548"/>
      <c r="H823" s="548"/>
      <c r="I823" s="548"/>
      <c r="J823" s="548"/>
      <c r="K823" s="531"/>
      <c r="L823" s="548"/>
      <c r="M823" s="548"/>
      <c r="N823" s="548"/>
      <c r="O823" s="554"/>
    </row>
    <row r="824" spans="1:15" x14ac:dyDescent="0.35">
      <c r="A824" s="593"/>
      <c r="B824" s="565"/>
      <c r="C824" s="548"/>
      <c r="D824" s="547">
        <v>100000</v>
      </c>
      <c r="E824" s="548"/>
      <c r="F824" s="548"/>
      <c r="G824" s="548"/>
      <c r="H824" s="548"/>
      <c r="I824" s="548"/>
      <c r="J824" s="548"/>
      <c r="K824" s="546"/>
      <c r="L824" s="548"/>
      <c r="M824" s="548"/>
      <c r="N824" s="548"/>
      <c r="O824" s="554"/>
    </row>
    <row r="825" spans="1:15" x14ac:dyDescent="0.35">
      <c r="A825" s="593"/>
      <c r="B825" s="565"/>
      <c r="C825" s="548"/>
      <c r="D825" s="531"/>
      <c r="E825" s="549"/>
      <c r="F825" s="549"/>
      <c r="G825" s="549"/>
      <c r="H825" s="549"/>
      <c r="I825" s="549"/>
      <c r="J825" s="549"/>
      <c r="K825" s="546"/>
      <c r="L825" s="549"/>
      <c r="M825" s="549"/>
      <c r="N825" s="549"/>
      <c r="O825" s="554"/>
    </row>
    <row r="826" spans="1:15" x14ac:dyDescent="0.35">
      <c r="A826" s="593"/>
      <c r="B826" s="565"/>
      <c r="C826" s="548"/>
      <c r="D826" s="546"/>
      <c r="E826" s="548"/>
      <c r="F826" s="548"/>
      <c r="G826" s="548"/>
      <c r="H826" s="548"/>
      <c r="I826" s="548"/>
      <c r="J826" s="548"/>
      <c r="K826" s="551">
        <v>2.8000000000000001E-2</v>
      </c>
      <c r="L826" s="548"/>
      <c r="M826" s="548"/>
      <c r="N826" s="548"/>
      <c r="O826" s="554"/>
    </row>
    <row r="827" spans="1:15" x14ac:dyDescent="0.35">
      <c r="A827" s="593"/>
      <c r="B827" s="565"/>
      <c r="C827" s="548"/>
      <c r="D827" s="547">
        <v>250000</v>
      </c>
      <c r="E827" s="548"/>
      <c r="F827" s="548"/>
      <c r="G827" s="548"/>
      <c r="H827" s="548"/>
      <c r="I827" s="548"/>
      <c r="J827" s="548"/>
      <c r="K827" s="531"/>
      <c r="L827" s="548"/>
      <c r="M827" s="548"/>
      <c r="N827" s="548"/>
      <c r="O827" s="554"/>
    </row>
    <row r="828" spans="1:15" x14ac:dyDescent="0.35">
      <c r="A828" s="593"/>
      <c r="B828" s="565"/>
      <c r="C828" s="548"/>
      <c r="D828" s="548"/>
      <c r="E828" s="548"/>
      <c r="F828" s="548"/>
      <c r="G828" s="548"/>
      <c r="H828" s="548"/>
      <c r="I828" s="548"/>
      <c r="J828" s="548"/>
      <c r="K828" s="546"/>
      <c r="L828" s="548"/>
      <c r="M828" s="548"/>
      <c r="N828" s="548"/>
      <c r="O828" s="554"/>
    </row>
    <row r="829" spans="1:15" x14ac:dyDescent="0.35">
      <c r="A829" s="593"/>
      <c r="B829" s="565"/>
      <c r="C829" s="548"/>
      <c r="D829" s="548"/>
      <c r="E829" s="548"/>
      <c r="F829" s="548"/>
      <c r="G829" s="548"/>
      <c r="H829" s="548"/>
      <c r="I829" s="548"/>
      <c r="J829" s="548"/>
      <c r="K829" s="546"/>
      <c r="L829" s="548"/>
      <c r="M829" s="548"/>
      <c r="N829" s="548"/>
      <c r="O829" s="554"/>
    </row>
    <row r="830" spans="1:15" x14ac:dyDescent="0.35">
      <c r="A830" s="593"/>
      <c r="B830" s="565"/>
      <c r="C830" s="548"/>
      <c r="D830" s="548"/>
      <c r="E830" s="548"/>
      <c r="F830" s="548"/>
      <c r="G830" s="548"/>
      <c r="H830" s="548"/>
      <c r="I830" s="548"/>
      <c r="J830" s="548"/>
      <c r="K830" s="551">
        <v>2.8500000000000001E-2</v>
      </c>
      <c r="L830" s="548"/>
      <c r="M830" s="548"/>
      <c r="N830" s="548"/>
      <c r="O830" s="554"/>
    </row>
    <row r="831" spans="1:15" x14ac:dyDescent="0.35">
      <c r="A831" s="594"/>
      <c r="B831" s="566"/>
      <c r="C831" s="549"/>
      <c r="D831" s="549"/>
      <c r="E831" s="549"/>
      <c r="F831" s="549"/>
      <c r="G831" s="549"/>
      <c r="H831" s="549"/>
      <c r="I831" s="549"/>
      <c r="J831" s="549"/>
      <c r="K831" s="552"/>
      <c r="L831" s="549"/>
      <c r="M831" s="549"/>
      <c r="N831" s="549"/>
      <c r="O831" s="555"/>
    </row>
    <row r="832" spans="1:15" ht="14.5" customHeight="1" x14ac:dyDescent="0.35">
      <c r="A832" s="592" t="s">
        <v>1006</v>
      </c>
      <c r="B832" s="543" t="s">
        <v>853</v>
      </c>
      <c r="C832" s="544" t="s">
        <v>964</v>
      </c>
      <c r="D832" s="545">
        <v>10000</v>
      </c>
      <c r="E832" s="544"/>
      <c r="F832" s="544"/>
      <c r="G832" s="544"/>
      <c r="H832" s="544"/>
      <c r="I832" s="544"/>
      <c r="J832" s="544"/>
      <c r="K832" s="550">
        <v>1.7999999999999999E-2</v>
      </c>
      <c r="L832" s="544"/>
      <c r="M832" s="544"/>
      <c r="N832" s="544"/>
      <c r="O832" s="553" t="s">
        <v>826</v>
      </c>
    </row>
    <row r="833" spans="1:15" x14ac:dyDescent="0.35">
      <c r="A833" s="593"/>
      <c r="B833" s="565"/>
      <c r="C833" s="548"/>
      <c r="D833" s="531"/>
      <c r="E833" s="549"/>
      <c r="F833" s="549"/>
      <c r="G833" s="549"/>
      <c r="H833" s="549"/>
      <c r="I833" s="549"/>
      <c r="J833" s="549"/>
      <c r="K833" s="531"/>
      <c r="L833" s="549"/>
      <c r="M833" s="549"/>
      <c r="N833" s="549"/>
      <c r="O833" s="554"/>
    </row>
    <row r="834" spans="1:15" x14ac:dyDescent="0.35">
      <c r="A834" s="593"/>
      <c r="B834" s="565"/>
      <c r="C834" s="548"/>
      <c r="D834" s="546"/>
      <c r="E834" s="548"/>
      <c r="F834" s="548"/>
      <c r="G834" s="548"/>
      <c r="H834" s="548"/>
      <c r="I834" s="548"/>
      <c r="J834" s="548"/>
      <c r="K834" s="546"/>
      <c r="L834" s="548"/>
      <c r="M834" s="548"/>
      <c r="N834" s="548"/>
      <c r="O834" s="554"/>
    </row>
    <row r="835" spans="1:15" x14ac:dyDescent="0.35">
      <c r="A835" s="593"/>
      <c r="B835" s="565"/>
      <c r="C835" s="548"/>
      <c r="D835" s="547">
        <v>50000</v>
      </c>
      <c r="E835" s="548"/>
      <c r="F835" s="548"/>
      <c r="G835" s="548"/>
      <c r="H835" s="548"/>
      <c r="I835" s="548"/>
      <c r="J835" s="548"/>
      <c r="K835" s="546"/>
      <c r="L835" s="548"/>
      <c r="M835" s="548"/>
      <c r="N835" s="548"/>
      <c r="O835" s="554"/>
    </row>
    <row r="836" spans="1:15" x14ac:dyDescent="0.35">
      <c r="A836" s="593"/>
      <c r="B836" s="565"/>
      <c r="C836" s="548"/>
      <c r="D836" s="531"/>
      <c r="E836" s="549"/>
      <c r="F836" s="549"/>
      <c r="G836" s="549"/>
      <c r="H836" s="549"/>
      <c r="I836" s="549"/>
      <c r="J836" s="549"/>
      <c r="K836" s="551">
        <v>2.4E-2</v>
      </c>
      <c r="L836" s="549"/>
      <c r="M836" s="549"/>
      <c r="N836" s="549"/>
      <c r="O836" s="554"/>
    </row>
    <row r="837" spans="1:15" x14ac:dyDescent="0.35">
      <c r="A837" s="593"/>
      <c r="B837" s="565"/>
      <c r="C837" s="548"/>
      <c r="D837" s="546"/>
      <c r="E837" s="548"/>
      <c r="F837" s="548"/>
      <c r="G837" s="548"/>
      <c r="H837" s="548"/>
      <c r="I837" s="548"/>
      <c r="J837" s="548"/>
      <c r="K837" s="531"/>
      <c r="L837" s="548"/>
      <c r="M837" s="548"/>
      <c r="N837" s="548"/>
      <c r="O837" s="554"/>
    </row>
    <row r="838" spans="1:15" x14ac:dyDescent="0.35">
      <c r="A838" s="593"/>
      <c r="B838" s="565"/>
      <c r="C838" s="548"/>
      <c r="D838" s="547">
        <v>100000</v>
      </c>
      <c r="E838" s="548"/>
      <c r="F838" s="548"/>
      <c r="G838" s="548"/>
      <c r="H838" s="548"/>
      <c r="I838" s="548"/>
      <c r="J838" s="548"/>
      <c r="K838" s="546"/>
      <c r="L838" s="548"/>
      <c r="M838" s="548"/>
      <c r="N838" s="548"/>
      <c r="O838" s="554"/>
    </row>
    <row r="839" spans="1:15" x14ac:dyDescent="0.35">
      <c r="A839" s="593"/>
      <c r="B839" s="565"/>
      <c r="C839" s="548"/>
      <c r="D839" s="531"/>
      <c r="E839" s="549"/>
      <c r="F839" s="549"/>
      <c r="G839" s="549"/>
      <c r="H839" s="549"/>
      <c r="I839" s="549"/>
      <c r="J839" s="549"/>
      <c r="K839" s="546"/>
      <c r="L839" s="549"/>
      <c r="M839" s="549"/>
      <c r="N839" s="549"/>
      <c r="O839" s="554"/>
    </row>
    <row r="840" spans="1:15" x14ac:dyDescent="0.35">
      <c r="A840" s="593"/>
      <c r="B840" s="565"/>
      <c r="C840" s="548"/>
      <c r="D840" s="546"/>
      <c r="E840" s="548"/>
      <c r="F840" s="548"/>
      <c r="G840" s="548"/>
      <c r="H840" s="548"/>
      <c r="I840" s="548"/>
      <c r="J840" s="548"/>
      <c r="K840" s="551">
        <v>2.5000000000000001E-2</v>
      </c>
      <c r="L840" s="548"/>
      <c r="M840" s="548"/>
      <c r="N840" s="548"/>
      <c r="O840" s="554"/>
    </row>
    <row r="841" spans="1:15" x14ac:dyDescent="0.35">
      <c r="A841" s="593"/>
      <c r="B841" s="565"/>
      <c r="C841" s="548"/>
      <c r="D841" s="547">
        <v>250000</v>
      </c>
      <c r="E841" s="548"/>
      <c r="F841" s="548"/>
      <c r="G841" s="548"/>
      <c r="H841" s="548"/>
      <c r="I841" s="548"/>
      <c r="J841" s="548"/>
      <c r="K841" s="531"/>
      <c r="L841" s="548"/>
      <c r="M841" s="548"/>
      <c r="N841" s="548"/>
      <c r="O841" s="554"/>
    </row>
    <row r="842" spans="1:15" x14ac:dyDescent="0.35">
      <c r="A842" s="593"/>
      <c r="B842" s="565"/>
      <c r="C842" s="548"/>
      <c r="D842" s="548"/>
      <c r="E842" s="548"/>
      <c r="F842" s="548"/>
      <c r="G842" s="548"/>
      <c r="H842" s="548"/>
      <c r="I842" s="548"/>
      <c r="J842" s="548"/>
      <c r="K842" s="546"/>
      <c r="L842" s="548"/>
      <c r="M842" s="548"/>
      <c r="N842" s="548"/>
      <c r="O842" s="554"/>
    </row>
    <row r="843" spans="1:15" x14ac:dyDescent="0.35">
      <c r="A843" s="593"/>
      <c r="B843" s="565"/>
      <c r="C843" s="548"/>
      <c r="D843" s="548"/>
      <c r="E843" s="548"/>
      <c r="F843" s="548"/>
      <c r="G843" s="548"/>
      <c r="H843" s="548"/>
      <c r="I843" s="548"/>
      <c r="J843" s="548"/>
      <c r="K843" s="546"/>
      <c r="L843" s="548"/>
      <c r="M843" s="548"/>
      <c r="N843" s="548"/>
      <c r="O843" s="554"/>
    </row>
    <row r="844" spans="1:15" x14ac:dyDescent="0.35">
      <c r="A844" s="593"/>
      <c r="B844" s="565"/>
      <c r="C844" s="548"/>
      <c r="D844" s="548"/>
      <c r="E844" s="548"/>
      <c r="F844" s="548"/>
      <c r="G844" s="548"/>
      <c r="H844" s="548"/>
      <c r="I844" s="548"/>
      <c r="J844" s="548"/>
      <c r="K844" s="551">
        <v>2.5499999999999998E-2</v>
      </c>
      <c r="L844" s="548"/>
      <c r="M844" s="548"/>
      <c r="N844" s="548"/>
      <c r="O844" s="554"/>
    </row>
    <row r="845" spans="1:15" x14ac:dyDescent="0.35">
      <c r="A845" s="594"/>
      <c r="B845" s="566"/>
      <c r="C845" s="549"/>
      <c r="D845" s="549"/>
      <c r="E845" s="549"/>
      <c r="F845" s="549"/>
      <c r="G845" s="549"/>
      <c r="H845" s="549"/>
      <c r="I845" s="549"/>
      <c r="J845" s="549"/>
      <c r="K845" s="552"/>
      <c r="L845" s="549"/>
      <c r="M845" s="549"/>
      <c r="N845" s="549"/>
      <c r="O845" s="555"/>
    </row>
    <row r="846" spans="1:15" ht="14.5" customHeight="1" x14ac:dyDescent="0.35">
      <c r="A846" s="592" t="s">
        <v>1006</v>
      </c>
      <c r="B846" s="543" t="s">
        <v>853</v>
      </c>
      <c r="C846" s="544" t="s">
        <v>964</v>
      </c>
      <c r="D846" s="545">
        <v>10000</v>
      </c>
      <c r="E846" s="544"/>
      <c r="F846" s="544"/>
      <c r="G846" s="544"/>
      <c r="H846" s="544"/>
      <c r="I846" s="544"/>
      <c r="J846" s="544"/>
      <c r="K846" s="550">
        <v>1.7999999999999999E-2</v>
      </c>
      <c r="L846" s="544"/>
      <c r="M846" s="544"/>
      <c r="N846" s="544"/>
      <c r="O846" s="553" t="s">
        <v>826</v>
      </c>
    </row>
    <row r="847" spans="1:15" x14ac:dyDescent="0.35">
      <c r="A847" s="593"/>
      <c r="B847" s="565"/>
      <c r="C847" s="548"/>
      <c r="D847" s="531"/>
      <c r="E847" s="549"/>
      <c r="F847" s="549"/>
      <c r="G847" s="549"/>
      <c r="H847" s="549"/>
      <c r="I847" s="549"/>
      <c r="J847" s="549"/>
      <c r="K847" s="531"/>
      <c r="L847" s="549"/>
      <c r="M847" s="549"/>
      <c r="N847" s="549"/>
      <c r="O847" s="554"/>
    </row>
    <row r="848" spans="1:15" x14ac:dyDescent="0.35">
      <c r="A848" s="593"/>
      <c r="B848" s="565"/>
      <c r="C848" s="548"/>
      <c r="D848" s="546"/>
      <c r="E848" s="548"/>
      <c r="F848" s="548"/>
      <c r="G848" s="548"/>
      <c r="H848" s="548"/>
      <c r="I848" s="548"/>
      <c r="J848" s="548"/>
      <c r="K848" s="546"/>
      <c r="L848" s="548"/>
      <c r="M848" s="548"/>
      <c r="N848" s="548"/>
      <c r="O848" s="554"/>
    </row>
    <row r="849" spans="1:15" x14ac:dyDescent="0.35">
      <c r="A849" s="593"/>
      <c r="B849" s="565"/>
      <c r="C849" s="548"/>
      <c r="D849" s="547">
        <v>50000</v>
      </c>
      <c r="E849" s="548"/>
      <c r="F849" s="548"/>
      <c r="G849" s="548"/>
      <c r="H849" s="548"/>
      <c r="I849" s="548"/>
      <c r="J849" s="548"/>
      <c r="K849" s="546"/>
      <c r="L849" s="548"/>
      <c r="M849" s="548"/>
      <c r="N849" s="548"/>
      <c r="O849" s="554"/>
    </row>
    <row r="850" spans="1:15" x14ac:dyDescent="0.35">
      <c r="A850" s="593"/>
      <c r="B850" s="565"/>
      <c r="C850" s="548"/>
      <c r="D850" s="531"/>
      <c r="E850" s="549"/>
      <c r="F850" s="549"/>
      <c r="G850" s="549"/>
      <c r="H850" s="549"/>
      <c r="I850" s="549"/>
      <c r="J850" s="549"/>
      <c r="K850" s="551">
        <v>2.4E-2</v>
      </c>
      <c r="L850" s="549"/>
      <c r="M850" s="549"/>
      <c r="N850" s="549"/>
      <c r="O850" s="554"/>
    </row>
    <row r="851" spans="1:15" x14ac:dyDescent="0.35">
      <c r="A851" s="593"/>
      <c r="B851" s="565"/>
      <c r="C851" s="548"/>
      <c r="D851" s="546"/>
      <c r="E851" s="548"/>
      <c r="F851" s="548"/>
      <c r="G851" s="548"/>
      <c r="H851" s="548"/>
      <c r="I851" s="548"/>
      <c r="J851" s="548"/>
      <c r="K851" s="531"/>
      <c r="L851" s="548"/>
      <c r="M851" s="548"/>
      <c r="N851" s="548"/>
      <c r="O851" s="554"/>
    </row>
    <row r="852" spans="1:15" x14ac:dyDescent="0.35">
      <c r="A852" s="593"/>
      <c r="B852" s="565"/>
      <c r="C852" s="548"/>
      <c r="D852" s="547">
        <v>100000</v>
      </c>
      <c r="E852" s="548"/>
      <c r="F852" s="548"/>
      <c r="G852" s="548"/>
      <c r="H852" s="548"/>
      <c r="I852" s="548"/>
      <c r="J852" s="548"/>
      <c r="K852" s="546"/>
      <c r="L852" s="548"/>
      <c r="M852" s="548"/>
      <c r="N852" s="548"/>
      <c r="O852" s="554"/>
    </row>
    <row r="853" spans="1:15" x14ac:dyDescent="0.35">
      <c r="A853" s="593"/>
      <c r="B853" s="565"/>
      <c r="C853" s="548"/>
      <c r="D853" s="531"/>
      <c r="E853" s="549"/>
      <c r="F853" s="549"/>
      <c r="G853" s="549"/>
      <c r="H853" s="549"/>
      <c r="I853" s="549"/>
      <c r="J853" s="549"/>
      <c r="K853" s="546"/>
      <c r="L853" s="549"/>
      <c r="M853" s="549"/>
      <c r="N853" s="549"/>
      <c r="O853" s="554"/>
    </row>
    <row r="854" spans="1:15" x14ac:dyDescent="0.35">
      <c r="A854" s="593"/>
      <c r="B854" s="565"/>
      <c r="C854" s="548"/>
      <c r="D854" s="546"/>
      <c r="E854" s="548"/>
      <c r="F854" s="548"/>
      <c r="G854" s="548"/>
      <c r="H854" s="548"/>
      <c r="I854" s="548"/>
      <c r="J854" s="548"/>
      <c r="K854" s="551">
        <v>2.5000000000000001E-2</v>
      </c>
      <c r="L854" s="548"/>
      <c r="M854" s="548"/>
      <c r="N854" s="548"/>
      <c r="O854" s="554"/>
    </row>
    <row r="855" spans="1:15" x14ac:dyDescent="0.35">
      <c r="A855" s="593"/>
      <c r="B855" s="565"/>
      <c r="C855" s="548"/>
      <c r="D855" s="547">
        <v>250000</v>
      </c>
      <c r="E855" s="548"/>
      <c r="F855" s="548"/>
      <c r="G855" s="548"/>
      <c r="H855" s="548"/>
      <c r="I855" s="548"/>
      <c r="J855" s="548"/>
      <c r="K855" s="531"/>
      <c r="L855" s="548"/>
      <c r="M855" s="548"/>
      <c r="N855" s="548"/>
      <c r="O855" s="554"/>
    </row>
    <row r="856" spans="1:15" x14ac:dyDescent="0.35">
      <c r="A856" s="593"/>
      <c r="B856" s="565"/>
      <c r="C856" s="548"/>
      <c r="D856" s="548"/>
      <c r="E856" s="548"/>
      <c r="F856" s="548"/>
      <c r="G856" s="548"/>
      <c r="H856" s="548"/>
      <c r="I856" s="548"/>
      <c r="J856" s="548"/>
      <c r="K856" s="546"/>
      <c r="L856" s="548"/>
      <c r="M856" s="548"/>
      <c r="N856" s="548"/>
      <c r="O856" s="554"/>
    </row>
    <row r="857" spans="1:15" x14ac:dyDescent="0.35">
      <c r="A857" s="593"/>
      <c r="B857" s="565"/>
      <c r="C857" s="548"/>
      <c r="D857" s="548"/>
      <c r="E857" s="548"/>
      <c r="F857" s="548"/>
      <c r="G857" s="548"/>
      <c r="H857" s="548"/>
      <c r="I857" s="548"/>
      <c r="J857" s="548"/>
      <c r="K857" s="546"/>
      <c r="L857" s="548"/>
      <c r="M857" s="548"/>
      <c r="N857" s="548"/>
      <c r="O857" s="554"/>
    </row>
    <row r="858" spans="1:15" x14ac:dyDescent="0.35">
      <c r="A858" s="593"/>
      <c r="B858" s="565"/>
      <c r="C858" s="548"/>
      <c r="D858" s="548"/>
      <c r="E858" s="548"/>
      <c r="F858" s="548"/>
      <c r="G858" s="548"/>
      <c r="H858" s="548"/>
      <c r="I858" s="548"/>
      <c r="J858" s="548"/>
      <c r="K858" s="551">
        <v>2.5499999999999998E-2</v>
      </c>
      <c r="L858" s="548"/>
      <c r="M858" s="548"/>
      <c r="N858" s="548"/>
      <c r="O858" s="554"/>
    </row>
    <row r="859" spans="1:15" x14ac:dyDescent="0.35">
      <c r="A859" s="594"/>
      <c r="B859" s="566"/>
      <c r="C859" s="549"/>
      <c r="D859" s="549"/>
      <c r="E859" s="549"/>
      <c r="F859" s="549"/>
      <c r="G859" s="549"/>
      <c r="H859" s="549"/>
      <c r="I859" s="549"/>
      <c r="J859" s="549"/>
      <c r="K859" s="552"/>
      <c r="L859" s="549"/>
      <c r="M859" s="549"/>
      <c r="N859" s="549"/>
      <c r="O859" s="555"/>
    </row>
    <row r="860" spans="1:15" ht="25" x14ac:dyDescent="0.35">
      <c r="A860" s="592" t="s">
        <v>1007</v>
      </c>
      <c r="B860" s="543" t="s">
        <v>853</v>
      </c>
      <c r="C860" s="544" t="s">
        <v>964</v>
      </c>
      <c r="D860" s="545">
        <v>10000</v>
      </c>
      <c r="E860" s="544"/>
      <c r="F860" s="544"/>
      <c r="G860" s="544"/>
      <c r="H860" s="544"/>
      <c r="I860" s="544"/>
      <c r="J860" s="544"/>
      <c r="K860" s="550">
        <v>1.6E-2</v>
      </c>
      <c r="L860" s="544"/>
      <c r="M860" s="544"/>
      <c r="N860" s="544"/>
      <c r="O860" s="553" t="s">
        <v>826</v>
      </c>
    </row>
    <row r="861" spans="1:15" x14ac:dyDescent="0.35">
      <c r="A861" s="595" t="s">
        <v>831</v>
      </c>
      <c r="B861" s="565"/>
      <c r="C861" s="548"/>
      <c r="D861" s="531"/>
      <c r="E861" s="549"/>
      <c r="F861" s="549"/>
      <c r="G861" s="549"/>
      <c r="H861" s="549"/>
      <c r="I861" s="549"/>
      <c r="J861" s="549"/>
      <c r="K861" s="531"/>
      <c r="L861" s="549"/>
      <c r="M861" s="549"/>
      <c r="N861" s="549"/>
      <c r="O861" s="554"/>
    </row>
    <row r="862" spans="1:15" x14ac:dyDescent="0.35">
      <c r="A862" s="595"/>
      <c r="B862" s="565"/>
      <c r="C862" s="548"/>
      <c r="D862" s="546"/>
      <c r="E862" s="548"/>
      <c r="F862" s="548"/>
      <c r="G862" s="548"/>
      <c r="H862" s="548"/>
      <c r="I862" s="548"/>
      <c r="J862" s="548"/>
      <c r="K862" s="546"/>
      <c r="L862" s="548"/>
      <c r="M862" s="548"/>
      <c r="N862" s="548"/>
      <c r="O862" s="554"/>
    </row>
    <row r="863" spans="1:15" x14ac:dyDescent="0.35">
      <c r="A863" s="595"/>
      <c r="B863" s="565"/>
      <c r="C863" s="548"/>
      <c r="D863" s="547">
        <v>50000</v>
      </c>
      <c r="E863" s="548"/>
      <c r="F863" s="548"/>
      <c r="G863" s="548"/>
      <c r="H863" s="548"/>
      <c r="I863" s="548"/>
      <c r="J863" s="548"/>
      <c r="K863" s="546"/>
      <c r="L863" s="548"/>
      <c r="M863" s="548"/>
      <c r="N863" s="548"/>
      <c r="O863" s="554"/>
    </row>
    <row r="864" spans="1:15" x14ac:dyDescent="0.35">
      <c r="A864" s="595"/>
      <c r="B864" s="565"/>
      <c r="C864" s="548"/>
      <c r="D864" s="531"/>
      <c r="E864" s="549"/>
      <c r="F864" s="549"/>
      <c r="G864" s="549"/>
      <c r="H864" s="549"/>
      <c r="I864" s="549"/>
      <c r="J864" s="549"/>
      <c r="K864" s="551">
        <v>2.0500000000000001E-2</v>
      </c>
      <c r="L864" s="549"/>
      <c r="M864" s="549"/>
      <c r="N864" s="549"/>
      <c r="O864" s="554"/>
    </row>
    <row r="865" spans="1:15" x14ac:dyDescent="0.35">
      <c r="A865" s="595"/>
      <c r="B865" s="565"/>
      <c r="C865" s="548"/>
      <c r="D865" s="546"/>
      <c r="E865" s="548"/>
      <c r="F865" s="548"/>
      <c r="G865" s="548"/>
      <c r="H865" s="548"/>
      <c r="I865" s="548"/>
      <c r="J865" s="548"/>
      <c r="K865" s="531"/>
      <c r="L865" s="548"/>
      <c r="M865" s="548"/>
      <c r="N865" s="548"/>
      <c r="O865" s="554"/>
    </row>
    <row r="866" spans="1:15" x14ac:dyDescent="0.35">
      <c r="A866" s="595"/>
      <c r="B866" s="565"/>
      <c r="C866" s="548"/>
      <c r="D866" s="547">
        <v>100000</v>
      </c>
      <c r="E866" s="548"/>
      <c r="F866" s="548"/>
      <c r="G866" s="548"/>
      <c r="H866" s="548"/>
      <c r="I866" s="548"/>
      <c r="J866" s="548"/>
      <c r="K866" s="546"/>
      <c r="L866" s="548"/>
      <c r="M866" s="548"/>
      <c r="N866" s="548"/>
      <c r="O866" s="554"/>
    </row>
    <row r="867" spans="1:15" x14ac:dyDescent="0.35">
      <c r="A867" s="595"/>
      <c r="B867" s="565"/>
      <c r="C867" s="548"/>
      <c r="D867" s="531"/>
      <c r="E867" s="549"/>
      <c r="F867" s="549"/>
      <c r="G867" s="549"/>
      <c r="H867" s="549"/>
      <c r="I867" s="549"/>
      <c r="J867" s="549"/>
      <c r="K867" s="546"/>
      <c r="L867" s="549"/>
      <c r="M867" s="549"/>
      <c r="N867" s="549"/>
      <c r="O867" s="554"/>
    </row>
    <row r="868" spans="1:15" x14ac:dyDescent="0.35">
      <c r="A868" s="595"/>
      <c r="B868" s="565"/>
      <c r="C868" s="548"/>
      <c r="D868" s="546"/>
      <c r="E868" s="548"/>
      <c r="F868" s="548"/>
      <c r="G868" s="548"/>
      <c r="H868" s="548"/>
      <c r="I868" s="548"/>
      <c r="J868" s="548"/>
      <c r="K868" s="551">
        <v>2.3E-2</v>
      </c>
      <c r="L868" s="548"/>
      <c r="M868" s="548"/>
      <c r="N868" s="548"/>
      <c r="O868" s="554"/>
    </row>
    <row r="869" spans="1:15" x14ac:dyDescent="0.35">
      <c r="A869" s="595"/>
      <c r="B869" s="565"/>
      <c r="C869" s="548"/>
      <c r="D869" s="547">
        <v>250000</v>
      </c>
      <c r="E869" s="548"/>
      <c r="F869" s="548"/>
      <c r="G869" s="548"/>
      <c r="H869" s="548"/>
      <c r="I869" s="548"/>
      <c r="J869" s="548"/>
      <c r="K869" s="531"/>
      <c r="L869" s="548"/>
      <c r="M869" s="548"/>
      <c r="N869" s="548"/>
      <c r="O869" s="554"/>
    </row>
    <row r="870" spans="1:15" x14ac:dyDescent="0.35">
      <c r="A870" s="595"/>
      <c r="B870" s="565"/>
      <c r="C870" s="548"/>
      <c r="D870" s="548"/>
      <c r="E870" s="548"/>
      <c r="F870" s="548"/>
      <c r="G870" s="548"/>
      <c r="H870" s="548"/>
      <c r="I870" s="548"/>
      <c r="J870" s="548"/>
      <c r="K870" s="546"/>
      <c r="L870" s="548"/>
      <c r="M870" s="548"/>
      <c r="N870" s="548"/>
      <c r="O870" s="554"/>
    </row>
    <row r="871" spans="1:15" x14ac:dyDescent="0.35">
      <c r="A871" s="595"/>
      <c r="B871" s="565"/>
      <c r="C871" s="548"/>
      <c r="D871" s="548"/>
      <c r="E871" s="548"/>
      <c r="F871" s="548"/>
      <c r="G871" s="548"/>
      <c r="H871" s="548"/>
      <c r="I871" s="548"/>
      <c r="J871" s="548"/>
      <c r="K871" s="546"/>
      <c r="L871" s="548"/>
      <c r="M871" s="548"/>
      <c r="N871" s="548"/>
      <c r="O871" s="554"/>
    </row>
    <row r="872" spans="1:15" x14ac:dyDescent="0.35">
      <c r="A872" s="595"/>
      <c r="B872" s="565"/>
      <c r="C872" s="548"/>
      <c r="D872" s="548"/>
      <c r="E872" s="548"/>
      <c r="F872" s="548"/>
      <c r="G872" s="548"/>
      <c r="H872" s="548"/>
      <c r="I872" s="548"/>
      <c r="J872" s="548"/>
      <c r="K872" s="551">
        <v>2.35E-2</v>
      </c>
      <c r="L872" s="548"/>
      <c r="M872" s="548"/>
      <c r="N872" s="548"/>
      <c r="O872" s="554"/>
    </row>
    <row r="873" spans="1:15" x14ac:dyDescent="0.35">
      <c r="A873" s="596"/>
      <c r="B873" s="566"/>
      <c r="C873" s="549"/>
      <c r="D873" s="549"/>
      <c r="E873" s="549"/>
      <c r="F873" s="549"/>
      <c r="G873" s="549"/>
      <c r="H873" s="549"/>
      <c r="I873" s="549"/>
      <c r="J873" s="549"/>
      <c r="K873" s="552"/>
      <c r="L873" s="549"/>
      <c r="M873" s="549"/>
      <c r="N873" s="549"/>
      <c r="O873" s="555"/>
    </row>
    <row r="874" spans="1:15" ht="25" x14ac:dyDescent="0.35">
      <c r="A874" s="592" t="s">
        <v>1007</v>
      </c>
      <c r="B874" s="543" t="s">
        <v>853</v>
      </c>
      <c r="C874" s="544" t="s">
        <v>964</v>
      </c>
      <c r="D874" s="545">
        <v>10000</v>
      </c>
      <c r="E874" s="544"/>
      <c r="F874" s="544"/>
      <c r="G874" s="544"/>
      <c r="H874" s="544"/>
      <c r="I874" s="544"/>
      <c r="J874" s="544"/>
      <c r="K874" s="550">
        <v>1.9E-2</v>
      </c>
      <c r="L874" s="544"/>
      <c r="M874" s="544"/>
      <c r="N874" s="544"/>
      <c r="O874" s="553" t="s">
        <v>826</v>
      </c>
    </row>
    <row r="875" spans="1:15" x14ac:dyDescent="0.35">
      <c r="A875" s="595" t="s">
        <v>831</v>
      </c>
      <c r="B875" s="565"/>
      <c r="C875" s="548"/>
      <c r="D875" s="531"/>
      <c r="E875" s="549"/>
      <c r="F875" s="549"/>
      <c r="G875" s="549"/>
      <c r="H875" s="549"/>
      <c r="I875" s="549"/>
      <c r="J875" s="549"/>
      <c r="K875" s="531"/>
      <c r="L875" s="549"/>
      <c r="M875" s="549"/>
      <c r="N875" s="549"/>
      <c r="O875" s="554"/>
    </row>
    <row r="876" spans="1:15" x14ac:dyDescent="0.35">
      <c r="A876" s="595"/>
      <c r="B876" s="565"/>
      <c r="C876" s="548"/>
      <c r="D876" s="546"/>
      <c r="E876" s="548"/>
      <c r="F876" s="548"/>
      <c r="G876" s="548"/>
      <c r="H876" s="548"/>
      <c r="I876" s="548"/>
      <c r="J876" s="548"/>
      <c r="K876" s="546"/>
      <c r="L876" s="548"/>
      <c r="M876" s="548"/>
      <c r="N876" s="548"/>
      <c r="O876" s="554"/>
    </row>
    <row r="877" spans="1:15" x14ac:dyDescent="0.35">
      <c r="A877" s="595"/>
      <c r="B877" s="565"/>
      <c r="C877" s="548"/>
      <c r="D877" s="547">
        <v>50000</v>
      </c>
      <c r="E877" s="548"/>
      <c r="F877" s="548"/>
      <c r="G877" s="548"/>
      <c r="H877" s="548"/>
      <c r="I877" s="548"/>
      <c r="J877" s="548"/>
      <c r="K877" s="546"/>
      <c r="L877" s="548"/>
      <c r="M877" s="548"/>
      <c r="N877" s="548"/>
      <c r="O877" s="554"/>
    </row>
    <row r="878" spans="1:15" x14ac:dyDescent="0.35">
      <c r="A878" s="595"/>
      <c r="B878" s="565"/>
      <c r="C878" s="548"/>
      <c r="D878" s="531"/>
      <c r="E878" s="549"/>
      <c r="F878" s="549"/>
      <c r="G878" s="549"/>
      <c r="H878" s="549"/>
      <c r="I878" s="549"/>
      <c r="J878" s="549"/>
      <c r="K878" s="551">
        <v>2.35E-2</v>
      </c>
      <c r="L878" s="549"/>
      <c r="M878" s="549"/>
      <c r="N878" s="549"/>
      <c r="O878" s="554"/>
    </row>
    <row r="879" spans="1:15" x14ac:dyDescent="0.35">
      <c r="A879" s="595"/>
      <c r="B879" s="565"/>
      <c r="C879" s="548"/>
      <c r="D879" s="546"/>
      <c r="E879" s="548"/>
      <c r="F879" s="548"/>
      <c r="G879" s="548"/>
      <c r="H879" s="548"/>
      <c r="I879" s="548"/>
      <c r="J879" s="548"/>
      <c r="K879" s="531"/>
      <c r="L879" s="548"/>
      <c r="M879" s="548"/>
      <c r="N879" s="548"/>
      <c r="O879" s="554"/>
    </row>
    <row r="880" spans="1:15" x14ac:dyDescent="0.35">
      <c r="A880" s="595"/>
      <c r="B880" s="565"/>
      <c r="C880" s="548"/>
      <c r="D880" s="547">
        <v>100000</v>
      </c>
      <c r="E880" s="548"/>
      <c r="F880" s="548"/>
      <c r="G880" s="548"/>
      <c r="H880" s="548"/>
      <c r="I880" s="548"/>
      <c r="J880" s="548"/>
      <c r="K880" s="546"/>
      <c r="L880" s="548"/>
      <c r="M880" s="548"/>
      <c r="N880" s="548"/>
      <c r="O880" s="554"/>
    </row>
    <row r="881" spans="1:15" x14ac:dyDescent="0.35">
      <c r="A881" s="595"/>
      <c r="B881" s="565"/>
      <c r="C881" s="548"/>
      <c r="D881" s="531"/>
      <c r="E881" s="549"/>
      <c r="F881" s="549"/>
      <c r="G881" s="549"/>
      <c r="H881" s="549"/>
      <c r="I881" s="549"/>
      <c r="J881" s="549"/>
      <c r="K881" s="546"/>
      <c r="L881" s="549"/>
      <c r="M881" s="549"/>
      <c r="N881" s="549"/>
      <c r="O881" s="554"/>
    </row>
    <row r="882" spans="1:15" x14ac:dyDescent="0.35">
      <c r="A882" s="595"/>
      <c r="B882" s="565"/>
      <c r="C882" s="548"/>
      <c r="D882" s="546"/>
      <c r="E882" s="548"/>
      <c r="F882" s="548"/>
      <c r="G882" s="548"/>
      <c r="H882" s="548"/>
      <c r="I882" s="548"/>
      <c r="J882" s="548"/>
      <c r="K882" s="551">
        <v>2.5000000000000001E-2</v>
      </c>
      <c r="L882" s="548"/>
      <c r="M882" s="548"/>
      <c r="N882" s="548"/>
      <c r="O882" s="554"/>
    </row>
    <row r="883" spans="1:15" x14ac:dyDescent="0.35">
      <c r="A883" s="595"/>
      <c r="B883" s="565"/>
      <c r="C883" s="548"/>
      <c r="D883" s="547">
        <v>250000</v>
      </c>
      <c r="E883" s="548"/>
      <c r="F883" s="548"/>
      <c r="G883" s="548"/>
      <c r="H883" s="548"/>
      <c r="I883" s="548"/>
      <c r="J883" s="548"/>
      <c r="K883" s="531"/>
      <c r="L883" s="548"/>
      <c r="M883" s="548"/>
      <c r="N883" s="548"/>
      <c r="O883" s="554"/>
    </row>
    <row r="884" spans="1:15" x14ac:dyDescent="0.35">
      <c r="A884" s="595"/>
      <c r="B884" s="565"/>
      <c r="C884" s="548"/>
      <c r="D884" s="548"/>
      <c r="E884" s="548"/>
      <c r="F884" s="548"/>
      <c r="G884" s="548"/>
      <c r="H884" s="548"/>
      <c r="I884" s="548"/>
      <c r="J884" s="548"/>
      <c r="K884" s="546"/>
      <c r="L884" s="548"/>
      <c r="M884" s="548"/>
      <c r="N884" s="548"/>
      <c r="O884" s="554"/>
    </row>
    <row r="885" spans="1:15" x14ac:dyDescent="0.35">
      <c r="A885" s="595"/>
      <c r="B885" s="565"/>
      <c r="C885" s="548"/>
      <c r="D885" s="548"/>
      <c r="E885" s="548"/>
      <c r="F885" s="548"/>
      <c r="G885" s="548"/>
      <c r="H885" s="548"/>
      <c r="I885" s="548"/>
      <c r="J885" s="548"/>
      <c r="K885" s="546"/>
      <c r="L885" s="548"/>
      <c r="M885" s="548"/>
      <c r="N885" s="548"/>
      <c r="O885" s="554"/>
    </row>
    <row r="886" spans="1:15" x14ac:dyDescent="0.35">
      <c r="A886" s="595"/>
      <c r="B886" s="565"/>
      <c r="C886" s="548"/>
      <c r="D886" s="548"/>
      <c r="E886" s="548"/>
      <c r="F886" s="548"/>
      <c r="G886" s="548"/>
      <c r="H886" s="548"/>
      <c r="I886" s="548"/>
      <c r="J886" s="548"/>
      <c r="K886" s="551">
        <v>2.5499999999999998E-2</v>
      </c>
      <c r="L886" s="548"/>
      <c r="M886" s="548"/>
      <c r="N886" s="548"/>
      <c r="O886" s="554"/>
    </row>
    <row r="887" spans="1:15" x14ac:dyDescent="0.35">
      <c r="A887" s="596"/>
      <c r="B887" s="566"/>
      <c r="C887" s="549"/>
      <c r="D887" s="549"/>
      <c r="E887" s="549"/>
      <c r="F887" s="549"/>
      <c r="G887" s="549"/>
      <c r="H887" s="549"/>
      <c r="I887" s="549"/>
      <c r="J887" s="549"/>
      <c r="K887" s="552"/>
      <c r="L887" s="549"/>
      <c r="M887" s="549"/>
      <c r="N887" s="549"/>
      <c r="O887" s="555"/>
    </row>
    <row r="888" spans="1:15" ht="14.5" customHeight="1" x14ac:dyDescent="0.35">
      <c r="A888" s="587" t="s">
        <v>1008</v>
      </c>
      <c r="B888" s="563"/>
      <c r="C888" s="563"/>
      <c r="D888" s="563"/>
      <c r="E888" s="563"/>
      <c r="F888" s="563"/>
      <c r="G888" s="563"/>
      <c r="H888" s="563"/>
      <c r="I888" s="563"/>
      <c r="J888" s="563"/>
      <c r="K888" s="563"/>
      <c r="L888" s="563"/>
      <c r="M888" s="563"/>
      <c r="N888" s="563"/>
      <c r="O888" s="564"/>
    </row>
    <row r="889" spans="1:15" ht="43.5" customHeight="1" x14ac:dyDescent="0.35">
      <c r="A889" s="588" t="s">
        <v>1009</v>
      </c>
      <c r="B889" s="530" t="s">
        <v>853</v>
      </c>
      <c r="C889" s="532" t="s">
        <v>878</v>
      </c>
      <c r="D889" s="532" t="s">
        <v>909</v>
      </c>
      <c r="E889" s="538">
        <v>0.04</v>
      </c>
      <c r="F889" s="538">
        <v>3.95E-2</v>
      </c>
      <c r="G889" s="538">
        <v>4.2000000000000003E-2</v>
      </c>
      <c r="H889" s="538">
        <v>3.85E-2</v>
      </c>
      <c r="I889" s="538">
        <v>3.85E-2</v>
      </c>
      <c r="J889" s="532"/>
      <c r="K889" s="538">
        <v>3.6999999999999998E-2</v>
      </c>
      <c r="L889" s="532"/>
      <c r="M889" s="532"/>
      <c r="N889" s="532"/>
      <c r="O889" s="542" t="s">
        <v>1021</v>
      </c>
    </row>
    <row r="890" spans="1:15" x14ac:dyDescent="0.35">
      <c r="A890" s="589" t="s">
        <v>831</v>
      </c>
      <c r="B890" s="561"/>
      <c r="C890" s="536"/>
      <c r="D890" s="536" t="s">
        <v>910</v>
      </c>
      <c r="E890" s="536" t="s">
        <v>1010</v>
      </c>
      <c r="F890" s="536" t="s">
        <v>1010</v>
      </c>
      <c r="G890" s="536" t="s">
        <v>1010</v>
      </c>
      <c r="H890" s="536" t="s">
        <v>1010</v>
      </c>
      <c r="I890" s="536" t="s">
        <v>1010</v>
      </c>
      <c r="J890" s="536"/>
      <c r="K890" s="536" t="s">
        <v>1010</v>
      </c>
      <c r="L890" s="536"/>
      <c r="M890" s="536"/>
      <c r="N890" s="536"/>
      <c r="O890" s="528"/>
    </row>
    <row r="891" spans="1:15" x14ac:dyDescent="0.35">
      <c r="A891" s="589"/>
      <c r="B891" s="561"/>
      <c r="C891" s="536"/>
      <c r="D891" s="536"/>
      <c r="E891" s="536" t="s">
        <v>890</v>
      </c>
      <c r="F891" s="536" t="s">
        <v>890</v>
      </c>
      <c r="G891" s="536" t="s">
        <v>890</v>
      </c>
      <c r="H891" s="536" t="s">
        <v>890</v>
      </c>
      <c r="I891" s="536" t="s">
        <v>890</v>
      </c>
      <c r="J891" s="536"/>
      <c r="K891" s="536" t="s">
        <v>890</v>
      </c>
      <c r="L891" s="536"/>
      <c r="M891" s="536"/>
      <c r="N891" s="536"/>
      <c r="O891" s="528"/>
    </row>
    <row r="892" spans="1:15" x14ac:dyDescent="0.35">
      <c r="A892" s="589"/>
      <c r="B892" s="561"/>
      <c r="C892" s="536"/>
      <c r="D892" s="536"/>
      <c r="E892" s="536" t="s">
        <v>1011</v>
      </c>
      <c r="F892" s="536" t="s">
        <v>1012</v>
      </c>
      <c r="G892" s="536" t="s">
        <v>934</v>
      </c>
      <c r="H892" s="536" t="s">
        <v>1015</v>
      </c>
      <c r="I892" s="536" t="s">
        <v>1017</v>
      </c>
      <c r="J892" s="536"/>
      <c r="K892" s="536" t="s">
        <v>1019</v>
      </c>
      <c r="L892" s="536"/>
      <c r="M892" s="536"/>
      <c r="N892" s="536"/>
      <c r="O892" s="528"/>
    </row>
    <row r="893" spans="1:15" x14ac:dyDescent="0.35">
      <c r="A893" s="589"/>
      <c r="B893" s="561"/>
      <c r="C893" s="536"/>
      <c r="D893" s="536"/>
      <c r="E893" s="541"/>
      <c r="F893" s="536" t="s">
        <v>1013</v>
      </c>
      <c r="G893" s="536" t="s">
        <v>1014</v>
      </c>
      <c r="H893" s="536" t="s">
        <v>1016</v>
      </c>
      <c r="I893" s="536" t="s">
        <v>1018</v>
      </c>
      <c r="J893" s="536"/>
      <c r="K893" s="536" t="s">
        <v>1020</v>
      </c>
      <c r="L893" s="536"/>
      <c r="M893" s="536"/>
      <c r="N893" s="536"/>
      <c r="O893" s="528"/>
    </row>
    <row r="894" spans="1:15" x14ac:dyDescent="0.35">
      <c r="A894" s="589"/>
      <c r="B894" s="561"/>
      <c r="C894" s="536"/>
      <c r="D894" s="536"/>
      <c r="E894" s="541"/>
      <c r="F894" s="541"/>
      <c r="G894" s="541"/>
      <c r="H894" s="541"/>
      <c r="I894" s="541"/>
      <c r="J894" s="536"/>
      <c r="K894" s="541"/>
      <c r="L894" s="536"/>
      <c r="M894" s="536"/>
      <c r="N894" s="536"/>
      <c r="O894" s="528"/>
    </row>
    <row r="895" spans="1:15" x14ac:dyDescent="0.35">
      <c r="A895" s="590"/>
      <c r="B895" s="562"/>
      <c r="C895" s="537"/>
      <c r="D895" s="537"/>
      <c r="E895" s="540"/>
      <c r="F895" s="540"/>
      <c r="G895" s="540"/>
      <c r="H895" s="540"/>
      <c r="I895" s="540"/>
      <c r="J895" s="537"/>
      <c r="K895" s="540"/>
      <c r="L895" s="537"/>
      <c r="M895" s="537"/>
      <c r="N895" s="537"/>
      <c r="O895" s="529"/>
    </row>
    <row r="896" spans="1:15" ht="14.5" customHeight="1" x14ac:dyDescent="0.35">
      <c r="A896" s="588" t="s">
        <v>1022</v>
      </c>
      <c r="B896" s="530" t="s">
        <v>835</v>
      </c>
      <c r="C896" s="532" t="s">
        <v>878</v>
      </c>
      <c r="D896" s="533">
        <v>20000</v>
      </c>
      <c r="E896" s="532"/>
      <c r="F896" s="532"/>
      <c r="G896" s="532"/>
      <c r="H896" s="556">
        <v>1.0999999999999999E-2</v>
      </c>
      <c r="I896" s="532"/>
      <c r="J896" s="532"/>
      <c r="K896" s="532"/>
      <c r="L896" s="532"/>
      <c r="M896" s="532"/>
      <c r="N896" s="532"/>
      <c r="O896" s="542" t="s">
        <v>1026</v>
      </c>
    </row>
    <row r="897" spans="1:15" x14ac:dyDescent="0.35">
      <c r="A897" s="597"/>
      <c r="B897" s="561"/>
      <c r="C897" s="536"/>
      <c r="D897" s="535"/>
      <c r="E897" s="536"/>
      <c r="F897" s="536"/>
      <c r="G897" s="536"/>
      <c r="H897" s="536" t="s">
        <v>1023</v>
      </c>
      <c r="I897" s="536"/>
      <c r="J897" s="536"/>
      <c r="K897" s="536"/>
      <c r="L897" s="536"/>
      <c r="M897" s="536"/>
      <c r="N897" s="536"/>
      <c r="O897" s="528"/>
    </row>
    <row r="898" spans="1:15" x14ac:dyDescent="0.35">
      <c r="A898" s="597"/>
      <c r="B898" s="561"/>
      <c r="C898" s="536"/>
      <c r="D898" s="535"/>
      <c r="E898" s="536"/>
      <c r="F898" s="536"/>
      <c r="G898" s="536"/>
      <c r="H898" s="536" t="s">
        <v>1024</v>
      </c>
      <c r="I898" s="536"/>
      <c r="J898" s="536"/>
      <c r="K898" s="536"/>
      <c r="L898" s="536"/>
      <c r="M898" s="536"/>
      <c r="N898" s="536"/>
      <c r="O898" s="528"/>
    </row>
    <row r="899" spans="1:15" x14ac:dyDescent="0.35">
      <c r="A899" s="597"/>
      <c r="B899" s="561"/>
      <c r="C899" s="536"/>
      <c r="D899" s="535"/>
      <c r="E899" s="536"/>
      <c r="F899" s="536"/>
      <c r="G899" s="536"/>
      <c r="H899" s="536" t="s">
        <v>1025</v>
      </c>
      <c r="I899" s="536"/>
      <c r="J899" s="536"/>
      <c r="K899" s="536"/>
      <c r="L899" s="536"/>
      <c r="M899" s="536"/>
      <c r="N899" s="536"/>
      <c r="O899" s="528"/>
    </row>
    <row r="900" spans="1:15" x14ac:dyDescent="0.35">
      <c r="A900" s="597"/>
      <c r="B900" s="561"/>
      <c r="C900" s="536"/>
      <c r="D900" s="535"/>
      <c r="E900" s="536"/>
      <c r="F900" s="536"/>
      <c r="G900" s="536"/>
      <c r="H900" s="541"/>
      <c r="I900" s="536"/>
      <c r="J900" s="536"/>
      <c r="K900" s="536"/>
      <c r="L900" s="536"/>
      <c r="M900" s="536"/>
      <c r="N900" s="536"/>
      <c r="O900" s="528"/>
    </row>
    <row r="901" spans="1:15" x14ac:dyDescent="0.35">
      <c r="A901" s="598"/>
      <c r="B901" s="562"/>
      <c r="C901" s="537"/>
      <c r="D901" s="560"/>
      <c r="E901" s="537"/>
      <c r="F901" s="537"/>
      <c r="G901" s="537"/>
      <c r="H901" s="540"/>
      <c r="I901" s="537"/>
      <c r="J901" s="537"/>
      <c r="K901" s="537"/>
      <c r="L901" s="537"/>
      <c r="M901" s="537"/>
      <c r="N901" s="537"/>
      <c r="O901" s="529"/>
    </row>
    <row r="902" spans="1:15" ht="14.5" customHeight="1" x14ac:dyDescent="0.35">
      <c r="A902" s="588" t="s">
        <v>1022</v>
      </c>
      <c r="B902" s="530" t="s">
        <v>835</v>
      </c>
      <c r="C902" s="532" t="s">
        <v>878</v>
      </c>
      <c r="D902" s="533">
        <v>100000</v>
      </c>
      <c r="E902" s="532"/>
      <c r="F902" s="532"/>
      <c r="G902" s="532"/>
      <c r="H902" s="556">
        <v>1.2999999999999999E-2</v>
      </c>
      <c r="I902" s="532"/>
      <c r="J902" s="532"/>
      <c r="K902" s="532"/>
      <c r="L902" s="532"/>
      <c r="M902" s="532"/>
      <c r="N902" s="532"/>
      <c r="O902" s="542" t="s">
        <v>1026</v>
      </c>
    </row>
    <row r="903" spans="1:15" x14ac:dyDescent="0.35">
      <c r="A903" s="597"/>
      <c r="B903" s="561"/>
      <c r="C903" s="536"/>
      <c r="D903" s="535"/>
      <c r="E903" s="536"/>
      <c r="F903" s="536"/>
      <c r="G903" s="536"/>
      <c r="H903" s="536" t="s">
        <v>1023</v>
      </c>
      <c r="I903" s="536"/>
      <c r="J903" s="536"/>
      <c r="K903" s="536"/>
      <c r="L903" s="536"/>
      <c r="M903" s="536"/>
      <c r="N903" s="536"/>
      <c r="O903" s="528"/>
    </row>
    <row r="904" spans="1:15" x14ac:dyDescent="0.35">
      <c r="A904" s="597"/>
      <c r="B904" s="561"/>
      <c r="C904" s="536"/>
      <c r="D904" s="535"/>
      <c r="E904" s="536"/>
      <c r="F904" s="536"/>
      <c r="G904" s="536"/>
      <c r="H904" s="536" t="s">
        <v>1024</v>
      </c>
      <c r="I904" s="536"/>
      <c r="J904" s="536"/>
      <c r="K904" s="536"/>
      <c r="L904" s="536"/>
      <c r="M904" s="536"/>
      <c r="N904" s="536"/>
      <c r="O904" s="528"/>
    </row>
    <row r="905" spans="1:15" x14ac:dyDescent="0.35">
      <c r="A905" s="597"/>
      <c r="B905" s="561"/>
      <c r="C905" s="536"/>
      <c r="D905" s="535"/>
      <c r="E905" s="536"/>
      <c r="F905" s="536"/>
      <c r="G905" s="536"/>
      <c r="H905" s="536" t="s">
        <v>1027</v>
      </c>
      <c r="I905" s="536"/>
      <c r="J905" s="536"/>
      <c r="K905" s="536"/>
      <c r="L905" s="536"/>
      <c r="M905" s="536"/>
      <c r="N905" s="536"/>
      <c r="O905" s="528"/>
    </row>
    <row r="906" spans="1:15" x14ac:dyDescent="0.35">
      <c r="A906" s="597"/>
      <c r="B906" s="561"/>
      <c r="C906" s="536"/>
      <c r="D906" s="535"/>
      <c r="E906" s="536"/>
      <c r="F906" s="536"/>
      <c r="G906" s="536"/>
      <c r="H906" s="541"/>
      <c r="I906" s="536"/>
      <c r="J906" s="536"/>
      <c r="K906" s="536"/>
      <c r="L906" s="536"/>
      <c r="M906" s="536"/>
      <c r="N906" s="536"/>
      <c r="O906" s="528"/>
    </row>
    <row r="907" spans="1:15" x14ac:dyDescent="0.35">
      <c r="A907" s="598"/>
      <c r="B907" s="562"/>
      <c r="C907" s="537"/>
      <c r="D907" s="560"/>
      <c r="E907" s="537"/>
      <c r="F907" s="537"/>
      <c r="G907" s="537"/>
      <c r="H907" s="540"/>
      <c r="I907" s="537"/>
      <c r="J907" s="537"/>
      <c r="K907" s="537"/>
      <c r="L907" s="537"/>
      <c r="M907" s="537"/>
      <c r="N907" s="537"/>
      <c r="O907" s="529"/>
    </row>
    <row r="908" spans="1:15" ht="43.5" customHeight="1" x14ac:dyDescent="0.35">
      <c r="A908" s="588" t="s">
        <v>1028</v>
      </c>
      <c r="B908" s="530" t="s">
        <v>835</v>
      </c>
      <c r="C908" s="532" t="s">
        <v>878</v>
      </c>
      <c r="D908" s="533">
        <v>20000</v>
      </c>
      <c r="E908" s="532"/>
      <c r="F908" s="532"/>
      <c r="G908" s="532"/>
      <c r="H908" s="556">
        <v>1.0999999999999999E-2</v>
      </c>
      <c r="I908" s="532"/>
      <c r="J908" s="532"/>
      <c r="K908" s="532"/>
      <c r="L908" s="532"/>
      <c r="M908" s="532"/>
      <c r="N908" s="532"/>
      <c r="O908" s="542" t="s">
        <v>1026</v>
      </c>
    </row>
    <row r="909" spans="1:15" x14ac:dyDescent="0.35">
      <c r="A909" s="589" t="s">
        <v>831</v>
      </c>
      <c r="B909" s="561"/>
      <c r="C909" s="536"/>
      <c r="D909" s="535"/>
      <c r="E909" s="536"/>
      <c r="F909" s="536"/>
      <c r="G909" s="536"/>
      <c r="H909" s="536" t="s">
        <v>843</v>
      </c>
      <c r="I909" s="536"/>
      <c r="J909" s="536"/>
      <c r="K909" s="536"/>
      <c r="L909" s="536"/>
      <c r="M909" s="536"/>
      <c r="N909" s="536"/>
      <c r="O909" s="528"/>
    </row>
    <row r="910" spans="1:15" x14ac:dyDescent="0.35">
      <c r="A910" s="589"/>
      <c r="B910" s="561"/>
      <c r="C910" s="536"/>
      <c r="D910" s="535"/>
      <c r="E910" s="536"/>
      <c r="F910" s="536"/>
      <c r="G910" s="536"/>
      <c r="H910" s="536" t="s">
        <v>1024</v>
      </c>
      <c r="I910" s="536"/>
      <c r="J910" s="536"/>
      <c r="K910" s="536"/>
      <c r="L910" s="536"/>
      <c r="M910" s="536"/>
      <c r="N910" s="536"/>
      <c r="O910" s="528"/>
    </row>
    <row r="911" spans="1:15" x14ac:dyDescent="0.35">
      <c r="A911" s="589"/>
      <c r="B911" s="561"/>
      <c r="C911" s="536"/>
      <c r="D911" s="535"/>
      <c r="E911" s="536"/>
      <c r="F911" s="536"/>
      <c r="G911" s="536"/>
      <c r="H911" s="536" t="s">
        <v>1029</v>
      </c>
      <c r="I911" s="536"/>
      <c r="J911" s="536"/>
      <c r="K911" s="536"/>
      <c r="L911" s="536"/>
      <c r="M911" s="536"/>
      <c r="N911" s="536"/>
      <c r="O911" s="528"/>
    </row>
    <row r="912" spans="1:15" x14ac:dyDescent="0.35">
      <c r="A912" s="589"/>
      <c r="B912" s="561"/>
      <c r="C912" s="536"/>
      <c r="D912" s="535"/>
      <c r="E912" s="536"/>
      <c r="F912" s="536"/>
      <c r="G912" s="536"/>
      <c r="H912" s="541"/>
      <c r="I912" s="536"/>
      <c r="J912" s="536"/>
      <c r="K912" s="536"/>
      <c r="L912" s="536"/>
      <c r="M912" s="536"/>
      <c r="N912" s="536"/>
      <c r="O912" s="528"/>
    </row>
    <row r="913" spans="1:15" x14ac:dyDescent="0.35">
      <c r="A913" s="590"/>
      <c r="B913" s="562"/>
      <c r="C913" s="537"/>
      <c r="D913" s="560"/>
      <c r="E913" s="537"/>
      <c r="F913" s="537"/>
      <c r="G913" s="537"/>
      <c r="H913" s="540"/>
      <c r="I913" s="537"/>
      <c r="J913" s="537"/>
      <c r="K913" s="537"/>
      <c r="L913" s="537"/>
      <c r="M913" s="537"/>
      <c r="N913" s="537"/>
      <c r="O913" s="529"/>
    </row>
    <row r="914" spans="1:15" ht="43.5" customHeight="1" x14ac:dyDescent="0.35">
      <c r="A914" s="588" t="s">
        <v>1028</v>
      </c>
      <c r="B914" s="530" t="s">
        <v>835</v>
      </c>
      <c r="C914" s="532" t="s">
        <v>878</v>
      </c>
      <c r="D914" s="533">
        <v>100000</v>
      </c>
      <c r="E914" s="532"/>
      <c r="F914" s="532"/>
      <c r="G914" s="532"/>
      <c r="H914" s="556">
        <v>1.2999999999999999E-2</v>
      </c>
      <c r="I914" s="532"/>
      <c r="J914" s="532"/>
      <c r="K914" s="532"/>
      <c r="L914" s="532"/>
      <c r="M914" s="532"/>
      <c r="N914" s="532"/>
      <c r="O914" s="542" t="s">
        <v>1026</v>
      </c>
    </row>
    <row r="915" spans="1:15" x14ac:dyDescent="0.35">
      <c r="A915" s="589" t="s">
        <v>831</v>
      </c>
      <c r="B915" s="561"/>
      <c r="C915" s="536"/>
      <c r="D915" s="535"/>
      <c r="E915" s="536"/>
      <c r="F915" s="536"/>
      <c r="G915" s="536"/>
      <c r="H915" s="536" t="s">
        <v>843</v>
      </c>
      <c r="I915" s="536"/>
      <c r="J915" s="536"/>
      <c r="K915" s="536"/>
      <c r="L915" s="536"/>
      <c r="M915" s="536"/>
      <c r="N915" s="536"/>
      <c r="O915" s="528"/>
    </row>
    <row r="916" spans="1:15" x14ac:dyDescent="0.35">
      <c r="A916" s="589"/>
      <c r="B916" s="561"/>
      <c r="C916" s="536"/>
      <c r="D916" s="535"/>
      <c r="E916" s="536"/>
      <c r="F916" s="536"/>
      <c r="G916" s="536"/>
      <c r="H916" s="536" t="s">
        <v>1024</v>
      </c>
      <c r="I916" s="536"/>
      <c r="J916" s="536"/>
      <c r="K916" s="536"/>
      <c r="L916" s="536"/>
      <c r="M916" s="536"/>
      <c r="N916" s="536"/>
      <c r="O916" s="528"/>
    </row>
    <row r="917" spans="1:15" x14ac:dyDescent="0.35">
      <c r="A917" s="589"/>
      <c r="B917" s="561"/>
      <c r="C917" s="536"/>
      <c r="D917" s="535"/>
      <c r="E917" s="536"/>
      <c r="F917" s="536"/>
      <c r="G917" s="536"/>
      <c r="H917" s="536" t="s">
        <v>1030</v>
      </c>
      <c r="I917" s="536"/>
      <c r="J917" s="536"/>
      <c r="K917" s="536"/>
      <c r="L917" s="536"/>
      <c r="M917" s="536"/>
      <c r="N917" s="536"/>
      <c r="O917" s="528"/>
    </row>
    <row r="918" spans="1:15" x14ac:dyDescent="0.35">
      <c r="A918" s="589"/>
      <c r="B918" s="561"/>
      <c r="C918" s="536"/>
      <c r="D918" s="535"/>
      <c r="E918" s="536"/>
      <c r="F918" s="536"/>
      <c r="G918" s="536"/>
      <c r="H918" s="541"/>
      <c r="I918" s="536"/>
      <c r="J918" s="536"/>
      <c r="K918" s="536"/>
      <c r="L918" s="536"/>
      <c r="M918" s="536"/>
      <c r="N918" s="536"/>
      <c r="O918" s="528"/>
    </row>
    <row r="919" spans="1:15" x14ac:dyDescent="0.35">
      <c r="A919" s="590"/>
      <c r="B919" s="562"/>
      <c r="C919" s="537"/>
      <c r="D919" s="560"/>
      <c r="E919" s="537"/>
      <c r="F919" s="537"/>
      <c r="G919" s="537"/>
      <c r="H919" s="540"/>
      <c r="I919" s="537"/>
      <c r="J919" s="537"/>
      <c r="K919" s="537"/>
      <c r="L919" s="537"/>
      <c r="M919" s="537"/>
      <c r="N919" s="537"/>
      <c r="O919" s="529"/>
    </row>
  </sheetData>
  <hyperlinks>
    <hyperlink ref="A10" r:id="rId1" display="javascript:cxSubmitStdSPDA('REPORT-REQW-SPDA-CNTRL','PRD','CANXSPDA',' ','spdaprd0280smyg-ny.html')" xr:uid="{2B2501F4-FE6B-4BEC-BB87-8DCD06EE0F06}"/>
    <hyperlink ref="A17" r:id="rId2" display="javascript:cxSubmitStdSPDA('REPORT-REQW-SPDA-CNTRL','PRD','CANXSPDA',' ','spdaprd0812fara0001.html')" xr:uid="{9D412B3E-FB96-4FA3-BA90-0F721469C3A5}"/>
    <hyperlink ref="A23" r:id="rId3" display="javascript:cxSubmitStdSPDA('REPORT-REQW-SPDA-CNTRL','PRD','CANXSPDA',' ','spdaprd0812faro0001.html')" xr:uid="{6C65AE1E-DEC9-4F68-A377-594BBCFD3701}"/>
    <hyperlink ref="A29" r:id="rId4" display="javascript:cxSubmitStdSPDA('REPORT-REQW-SPDA-CNTRL','PRD','CANXSPDA',' ','spdaprd0812far0002.html')" xr:uid="{FEAA6F4B-F418-4D2C-A144-3AAA46066C68}"/>
    <hyperlink ref="A36" r:id="rId5" display="javascript:cxSubmitStdSPDA('REPORT-REQW-SPDA-CNTRL','PRD','CANXSPDA',' ','spdaprd1043fecc0006.html')" xr:uid="{28261079-AF28-4402-AE1F-1848DF4BE026}"/>
    <hyperlink ref="A42" r:id="rId6" display="javascript:cxSubmitStdSPDA('REPORT-REQW-SPDA-CNTRL','PRD','CANXSPDA',' ','spdaprd1043fecl0005.html')" xr:uid="{6A5BA285-E342-4C12-8CCC-60E0926F3082}"/>
    <hyperlink ref="A48" r:id="rId7" display="javascript:cxSubmitStdSPDA('REPORT-REQW-SPDA-CNTRL','PRD','CANXSPDA',' ','spdaprd1043fel10003.html')" xr:uid="{0813C932-B4C8-4CDC-BC6A-2237356FD2E2}"/>
    <hyperlink ref="A60" r:id="rId8" display="javascript:cxSubmitStdSPDA('REPORT-REQW-SPDA-CNTRL','PRD','CANXSPDA',' ','spdaprd1043fel20004.html')" xr:uid="{58ED1A59-3699-42A0-8A94-082C93EE2026}"/>
    <hyperlink ref="A72" r:id="rId9" display="javascript:cxSubmitStdSPDA('REPORT-REQW-SPDA-CNTRL','PRD','CANXSPDA',' ','spdaprd1043fle10003.html')" xr:uid="{62B86957-AEFD-4BB8-B398-11B677267C2F}"/>
    <hyperlink ref="A84" r:id="rId10" display="javascript:cxSubmitStdSPDA('REPORT-REQW-SPDA-CNTRL','PRD','CANXSPDA',' ','spdaprd1043fle20004.html')" xr:uid="{DEB3FFE7-5371-4033-937A-5EF8DB2EAA07}"/>
    <hyperlink ref="A96" r:id="rId11" display="javascript:cxSubmitStdSPDA('REPORT-REQW-SPDA-CNTRL','PRD','CANXSPDA',' ','spdaprd1043sta50002.html')" xr:uid="{5839AF32-BEEF-42CD-80A1-638F9E14D612}"/>
    <hyperlink ref="A108" r:id="rId12" display="javascript:cxSubmitStdSPDA('REPORT-REQW-SPDA-CNTRL','PRD','CANXSPDA',' ','spdaprd1043sta60001.html')" xr:uid="{E1835219-FD11-40CC-BC74-107D9A4B5708}"/>
    <hyperlink ref="A120" r:id="rId13" display="javascript:cxSubmitStdSPDA('REPORT-REQW-SPDA-CNTRL','PRD','CANXSPDA',' ','spdaprd1043sta10002.html')" xr:uid="{3D49ED35-C430-444F-9EB4-830BEE8E319D}"/>
    <hyperlink ref="A132" r:id="rId14" display="javascript:cxSubmitStdSPDA('REPORT-REQW-SPDA-CNTRL','PRD','CANXSPDA',' ','spdaprd1043sta20001.html')" xr:uid="{1968D360-891A-4225-8A90-01298E0D43F6}"/>
    <hyperlink ref="A145" r:id="rId15" display="javascript:cxSubmitStdSPDA('REPORT-REQW-SPDA-CNTRL','PRD','CANXSPDA',' ','spdaprd0682rapt0002.html')" xr:uid="{15050A9D-8497-41D7-B4AD-6B2D86B70EAD}"/>
    <hyperlink ref="A151" r:id="rId16" display="javascript:cxSubmitStdSPDA('REPORT-REQW-SPDA-CNTRL','PRD','CANXSPDA',' ','spdaprd0682rpat0001.html')" xr:uid="{B65E3DB7-CB68-4159-9A19-FDCC973C48FF}"/>
    <hyperlink ref="A158" r:id="rId17" display="javascript:cxSubmitStdSPDA('REPORT-REQW-SPDA-CNTRL','PRD','CANXSPDA',' ','spdaprd0796stvo.html')" xr:uid="{07241634-1C87-4229-A93E-3949B6630189}"/>
    <hyperlink ref="G158" r:id="rId18" display="javascript:cxSubmitStdSPDA('REPORT-REQW-SPDA-CNTRL','CHG','CANXSPDA',' ','spdachg0796stvo.html')" xr:uid="{4D69D5E4-D23E-44E8-BA7C-B7994BDFA7C9}"/>
    <hyperlink ref="G163" r:id="rId19" display="javascript:cxSubmitStdSPDA('REPORT-REQW-SPDA-CNTRL','CHG','CANXSPDA',' ','spdachg0796stvo.html')" xr:uid="{071D2A90-BAA1-491E-89CD-2422E4D63E04}"/>
    <hyperlink ref="H158" r:id="rId20" display="javascript:cxSubmitStdSPDA('REPORT-REQW-SPDA-CNTRL','CHG','CANXSPDA',' ','spdachg0796stvo.html')" xr:uid="{EC10BDF2-6547-424C-A942-C00DDB2CE343}"/>
    <hyperlink ref="H163" r:id="rId21" display="javascript:cxSubmitStdSPDA('REPORT-REQW-SPDA-CNTRL','CHG','CANXSPDA',' ','spdachg0796stvo.html')" xr:uid="{BA3C7DCB-3341-408A-9DB3-054AE9A2E768}"/>
    <hyperlink ref="I158" r:id="rId22" display="javascript:cxSubmitStdSPDA('REPORT-REQW-SPDA-CNTRL','CHG','CANXSPDA',' ','spdachg0796stvo.html')" xr:uid="{7F79B9B5-5901-4E2B-9511-06F4AF4F43C6}"/>
    <hyperlink ref="I163" r:id="rId23" display="javascript:cxSubmitStdSPDA('REPORT-REQW-SPDA-CNTRL','CHG','CANXSPDA',' ','spdachg0796stvo.html')" xr:uid="{78C73AD0-120E-4E97-811E-181EB804F618}"/>
    <hyperlink ref="A167" r:id="rId24" display="javascript:cxSubmitStdSPDA('REPORT-REQW-SPDA-CNTRL','PRD','CANXSPDA',' ','spdaprd0964live-ny.html')" xr:uid="{7623E31F-0054-458E-AAA1-7EFFF74A96D3}"/>
    <hyperlink ref="A178" r:id="rId25" display="javascript:cxSubmitStdSPDA('REPORT-REQW-SPDA-CNTRL','PRD','CANXSPDA',' ','spdaprd0823sechca.html')" xr:uid="{D4ABF780-370B-49FB-9F72-D3519B8FC01C}"/>
    <hyperlink ref="A184" r:id="rId26" display="javascript:cxSubmitStdSPDA('REPORT-REQW-SPDA-CNTRL','PRD','CANXSPDA',' ','spdaprd0823seco0001.html')" xr:uid="{9A7FCDAC-C8D3-4660-82FF-D955BCEBF46D}"/>
    <hyperlink ref="A190" r:id="rId27" display="javascript:cxSubmitStdSPDA('REPORT-REQW-SPDA-CNTRL','PRD','CANXSPDA',' ','spdaprd0823secf0002.html')" xr:uid="{3FB33DD8-6C1F-4F57-B8E0-EF6191A5C210}"/>
    <hyperlink ref="A212" r:id="rId28" display="javascript:cxSubmitStdSPDA('REPORT-REQW-SPDA-CNTRL','PRD','CANXSPDA',' ','spdaprd0719mv040001.html')" xr:uid="{17030873-E4C1-4974-B9E7-3A8AC17C78BB}"/>
    <hyperlink ref="A219" r:id="rId29" display="javascript:cxSubmitStdSPDA('REPORT-REQW-SPDA-CNTRL','PRD','CANXSPDA',' ','spdaprd0719mv050001.html')" xr:uid="{1F9A1331-69CF-4BC7-B80E-3FB8509C21AD}"/>
    <hyperlink ref="A226" r:id="rId30" display="javascript:cxSubmitStdSPDA('REPORT-REQW-SPDA-CNTRL','PRD','CANXSPDA',' ','spdaprd0719mv070001.html')" xr:uid="{9A10F7E2-6E6F-4997-907C-855B6E46AC42}"/>
    <hyperlink ref="A233" r:id="rId31" display="javascript:cxSubmitStdSPDA('REPORT-REQW-SPDA-CNTRL','PRD','CANXSPDA',' ','spdaprd0719mv100001.html')" xr:uid="{75D763F3-CB83-4E77-A34C-2D32646FF6F7}"/>
    <hyperlink ref="A240" r:id="rId32" display="javascript:cxSubmitStdSPDA('REPORT-REQW-SPDA-CNTRL','PRD','CANXSPDA',' ','spdaprd0719menn0001.html')" xr:uid="{0797F83E-5A5D-4460-B06E-7A54633CA174}"/>
    <hyperlink ref="A248" r:id="rId33" display="javascript:cxSubmitStdSPDA('REPORT-REQW-SPDA-CNTRL','PRD','CANXSPDA',' ','spdaprd0504sege0001.html')" xr:uid="{56C88843-D859-41E6-B131-3513886A6812}"/>
    <hyperlink ref="A256" r:id="rId34" display="javascript:cxSubmitStdSPDA('REPORT-REQW-SPDA-CNTRL','PRD','CANXSPDA',' ','spdaprd0504segg0001.html')" xr:uid="{868D77A4-B372-445E-8778-D76A9A049182}"/>
    <hyperlink ref="A264" r:id="rId35" display="javascript:cxSubmitStdSPDA('REPORT-REQW-SPDA-CNTRL','PRD','CANXSPDA',' ','spdaprd0504segt0004.html')" xr:uid="{55D7E14C-7478-4A79-8DFB-F5CFB64B6B16}"/>
    <hyperlink ref="I269" r:id="rId36" display="javascript:cxSubmitStdSPDA('REPORT-REQW-SPDA-CNTRL','CHG','CANXSPDA',' ','spdachg0504segt0004.html')" xr:uid="{DDFA85E1-CA6C-4849-B2E9-BD3EA2A82250}"/>
    <hyperlink ref="A272" r:id="rId37" display="javascript:cxSubmitStdSPDA('REPORT-REQW-SPDA-CNTRL','PRD','CANXSPDA',' ','spdaprd0504segw0004.html')" xr:uid="{7FE387DD-0CED-421C-A777-501698CE864A}"/>
    <hyperlink ref="A280" r:id="rId38" display="javascript:cxSubmitStdSPDA('REPORT-REQW-SPDA-CNTRL','PRD','CANXSPDA',' ','spdaprd0504sego0001.html')" xr:uid="{BDD914A2-3A81-4E4F-BB80-014A77835CB7}"/>
    <hyperlink ref="A288" r:id="rId39" display="javascript:cxSubmitStdSPDA('REPORT-REQW-SPDA-CNTRL','PRD','CANXSPDA',' ','spdaprd0504segr0001.html')" xr:uid="{87A65C42-09F4-47E5-849D-30744619B36E}"/>
    <hyperlink ref="A297" r:id="rId40" display="javascript:cxSubmitStdSPDA('REPORT-REQW-SPDA-CNTRL','PRD','CANXSPDA',' ','spdaprd0433stc2.html')" xr:uid="{9A9327F2-C327-4FFD-969F-BDB21489DF7D}"/>
    <hyperlink ref="A311" r:id="rId41" display="javascript:cxSubmitStdSPDA('REPORT-REQW-SPDA-CNTRL','PRD','CANXSPDA',' ','spdaprd0433set1.html')" xr:uid="{E56A7FFE-6EF8-47AF-B3AC-E44C28996C6A}"/>
    <hyperlink ref="A329" r:id="rId42" display="javascript:cxSubmitStdSPDA('REPORT-REQW-SPDA-CNTRL','PRD','CANXSPDA',' ','spdaprd0433sec.html')" xr:uid="{E6A1F937-FAA8-4591-B2AC-C014951CFF09}"/>
    <hyperlink ref="A348" r:id="rId43" display="javascript:cxSubmitStdSPDA('REPORT-REQW-SPDA-CNTRL','PRD','CANXSPDA',' ','spdaprd0619frot0004.html')" xr:uid="{DD8E92D7-33F0-43E9-89BF-B238AEF8F6E0}"/>
    <hyperlink ref="A350" r:id="rId44" display="javascript:cxSubmitStdSPDA('REPORT-REQW-SPDA-CNTRL','PRD','CANXSPDA',' ','spdaprd0619exp10002.html')" xr:uid="{F1059A1A-59BE-4EDA-BD43-20E44DEBE6C7}"/>
    <hyperlink ref="A363" r:id="rId45" display="javascript:cxSubmitStdSPDA('REPORT-REQW-SPDA-CNTRL','PRD','CANXSPDA',' ','spdaprd0619expp0002.html')" xr:uid="{B1B33135-81CB-43A5-9A38-42F8D9E2C49D}"/>
    <hyperlink ref="A376" r:id="rId46" display="javascript:cxSubmitStdSPDA('REPORT-REQW-SPDA-CNTRL','PRD','CANXSPDA',' ','spdaprd0619exp20002.html')" xr:uid="{4F7CC5C5-E166-4EAB-9BAA-934DB186BA43}"/>
    <hyperlink ref="A389" r:id="rId47" display="javascript:cxSubmitStdSPDA('REPORT-REQW-SPDA-CNTRL','PRD','CANXSPDA',' ','spdaprd0619expe0002.html')" xr:uid="{FBEC2E35-F333-4106-BF9F-2A20308867AC}"/>
    <hyperlink ref="A403" r:id="rId48" display="javascript:cxSubmitStdSPDA('REPORT-REQW-SPDA-CNTRL','PRD','CANXSPDA',' ','spdaprd0230fut10003.html')" xr:uid="{5427886C-A698-462B-8DB5-470C16B70431}"/>
    <hyperlink ref="A412" r:id="rId49" display="javascript:cxSubmitStdSPDA('REPORT-REQW-SPDA-CNTRL','PRD','CANXSPDA',' ','spdaprd0230futu0003.html')" xr:uid="{A50E9429-393D-40DC-A8EC-F1C869EA5235}"/>
    <hyperlink ref="A421" r:id="rId50" display="javascript:cxSubmitStdSPDA('REPORT-REQW-SPDA-CNTRL','PRD','CANXSPDA',' ','spdaprd0230prs10002.html')" xr:uid="{37AD2081-5C04-4316-8658-4CD72E813AEB}"/>
    <hyperlink ref="A427" r:id="rId51" display="javascript:cxSubmitStdSPDA('REPORT-REQW-SPDA-CNTRL','PRD','CANXSPDA',' ','spdaprd0230prsp0005.html')" xr:uid="{2461A188-FB8F-48D2-93A1-32D46D154A1C}"/>
    <hyperlink ref="A433" r:id="rId52" display="javascript:cxSubmitStdSPDA('REPORT-REQW-SPDA-CNTRL','PRD','CANXSPDA',' ','spdaprd0230pros0001.html')" xr:uid="{B08A71C2-9D53-436D-BEC8-29927E132CEA}"/>
    <hyperlink ref="A439" r:id="rId53" display="javascript:cxSubmitStdSPDA('REPORT-REQW-SPDA-CNTRL','PRD','CANXSPDA',' ','spdaprd0230prony.html')" xr:uid="{ADF45103-B6AB-4E92-9DAC-BB6051832ECD}"/>
    <hyperlink ref="A446" r:id="rId54" display="javascript:cxSubmitStdSPDA('REPORT-REQW-SPDA-CNTRL','PRD','CANXSPDA',' ','spdaprd1081secony.html')" xr:uid="{352D8327-FACD-4943-AB7D-F3C82D5C1764}"/>
    <hyperlink ref="A468" r:id="rId55" display="javascript:cxSubmitStdSPDA('REPORT-REQW-SPDA-CNTRL','PRD','CANXSPDA',' ','spdaprd0850cf5o-ny.html')" xr:uid="{60BB23CC-81A4-475C-9163-9F7B5FDC60F7}"/>
    <hyperlink ref="A490" r:id="rId56" display="javascript:cxSubmitStdSPDA('REPORT-REQW-SPDA-CNTRL','PRD','CANXSPDA',' ','spdaprd0850cf5w-ny.html')" xr:uid="{F00C2232-5A37-46DD-8A6D-EA5123E35291}"/>
    <hyperlink ref="A512" r:id="rId57" display="javascript:cxSubmitStdSPDA('REPORT-REQW-SPDA-CNTRL','PRD','CANXSPDA',' ','spdaprd0850cus-ny.html')" xr:uid="{10E6ADB6-9485-432C-B32B-4701CB2D5816}"/>
    <hyperlink ref="A550" r:id="rId58" display="javascript:cxSubmitStdSPDA('REPORT-REQW-SPDA-CNTRL','PRD','CANXSPDA',' ','spdaprd0850cus7-ny.html')" xr:uid="{CF440841-BB40-4AA7-BD52-D03824AF0A47}"/>
    <hyperlink ref="A588" r:id="rId59" display="javascript:cxSubmitStdSPDA('REPORT-REQW-SPDA-CNTRL','PRD','CANXSPDA',' ','spdaprd0850cus1-ny.html')" xr:uid="{7020EA0C-DD1A-470F-B233-D41C7398403A}"/>
    <hyperlink ref="A626" r:id="rId60" display="javascript:cxSubmitStdSPDA('REPORT-REQW-SPDA-CNTRL','PRD','CANXSPDA',' ','spdaprd0850cut7-ny.html')" xr:uid="{D5721C02-CF50-481B-91EC-6370C4ED3946}"/>
    <hyperlink ref="A664" r:id="rId61" display="javascript:cxSubmitStdSPDA('REPORT-REQW-SPDA-CNTRL','PRD','CANXSPDA',' ','spdaprd0850se3bca.html')" xr:uid="{03A3EAB8-3636-4C1D-84E8-A94EA3495B21}"/>
    <hyperlink ref="A678" r:id="rId62" display="javascript:cxSubmitStdSPDA('REPORT-REQW-SPDA-CNTRL','PRD','CANXSPDA',' ','spdaprd0850se3c-ny.html')" xr:uid="{B299599B-51EC-447D-A940-CCA2870ACEF6}"/>
    <hyperlink ref="A692" r:id="rId63" display="javascript:cxSubmitStdSPDA('REPORT-REQW-SPDA-CNTRL','PRD','CANXSPDA',' ','spdaprd0850se3aca.html')" xr:uid="{05C2079C-D33A-424B-8AE4-11D1852560F8}"/>
    <hyperlink ref="A706" r:id="rId64" display="javascript:cxSubmitStdSPDA('REPORT-REQW-SPDA-CNTRL','PRD','CANXSPDA',' ','spdaprd0850se3d-ny.html')" xr:uid="{324C984A-00E2-4512-9E20-A64835C4EE9F}"/>
    <hyperlink ref="A720" r:id="rId65" display="javascript:cxSubmitStdSPDA('REPORT-REQW-SPDA-CNTRL','PRD','CANXSPDA',' ','spdaprd0850sl1-ny.html')" xr:uid="{335E72EB-89F1-4021-830B-7654ECCE9D56}"/>
    <hyperlink ref="A734" r:id="rId66" display="javascript:cxSubmitStdSPDA('REPORT-REQW-SPDA-CNTRL','PRD','CANXSPDA',' ','spdaprd0850sl3-ny.html')" xr:uid="{33F38A74-0697-4023-981B-DE6EB29746E8}"/>
    <hyperlink ref="A748" r:id="rId67" display="javascript:cxSubmitStdSPDA('REPORT-REQW-SPDA-CNTRL','PRD','CANXSPDA',' ','spdaprd0850slc-ny.html')" xr:uid="{B9A1BCA0-CF32-4AE9-8397-0C03D32E8095}"/>
    <hyperlink ref="A762" r:id="rId68" display="javascript:cxSubmitStdSPDA('REPORT-REQW-SPDA-CNTRL','PRD','CANXSPDA',' ','spdaprd0850slc5-ny.html')" xr:uid="{F152B7C7-756E-4D3F-A3CA-053CA9EEF339}"/>
    <hyperlink ref="A776" r:id="rId69" display="javascript:cxSubmitStdSPDA('REPORT-REQW-SPDA-CNTRL','PRD','CANXSPDA',' ','spdaprd0850sl2-ny.html')" xr:uid="{A3B281C3-B349-495A-9BC7-42407EEE66D0}"/>
    <hyperlink ref="A790" r:id="rId70" display="javascript:cxSubmitStdSPDA('REPORT-REQW-SPDA-CNTRL','PRD','CANXSPDA',' ','spdaprd0850sld5-ny.html')" xr:uid="{E5EAB10C-7231-4F05-B12C-02C423AD3638}"/>
    <hyperlink ref="A804" r:id="rId71" display="javascript:cxSubmitStdSPDA('REPORT-REQW-SPDA-CNTRL','PRD','CANXSPDA',' ','spdaprd0850slf-ny.html')" xr:uid="{0E47ACFD-0FC0-46AF-B988-6475FB5CEEC8}"/>
    <hyperlink ref="A818" r:id="rId72" display="javascript:cxSubmitStdSPDA('REPORT-REQW-SPDA-CNTRL','PRD','CANXSPDA',' ','spdaprd0850slf7-ny.html')" xr:uid="{E77B4F7A-ED49-42FD-B590-D839D1FB8A56}"/>
    <hyperlink ref="A832" r:id="rId73" display="javascript:cxSubmitStdSPDA('REPORT-REQW-SPDA-CNTRL','PRD','CANXSPDA',' ','spdaprd0850slf8-ny.html')" xr:uid="{FEAA21A2-DE83-469D-8424-CCD0ADF4A59C}"/>
    <hyperlink ref="A846" r:id="rId74" display="javascript:cxSubmitStdSPDA('REPORT-REQW-SPDA-CNTRL','PRD','CANXSPDA',' ','spdaprd0850slff-ny.html')" xr:uid="{E3E3EDA9-8B54-4206-A50E-2024BF1EE032}"/>
    <hyperlink ref="A860" r:id="rId75" display="javascript:cxSubmitStdSPDA('REPORT-REQW-SPDA-CNTRL','PRD','CANXSPDA',' ','spdaprd0850slfe-ny.html')" xr:uid="{8000785D-065D-4A08-842B-7EE25351F5EE}"/>
    <hyperlink ref="A874" r:id="rId76" display="javascript:cxSubmitStdSPDA('REPORT-REQW-SPDA-CNTRL','PRD','CANXSPDA',' ','spdaprd0850slg7-ny.html')" xr:uid="{E6D7A90D-D367-4F3B-B470-9D0161D302C4}"/>
    <hyperlink ref="A889" r:id="rId77" display="javascript:cxSubmitStdSPDA('REPORT-REQW-SPDA-CNTRL','PRD','CANXSPDA',' ','spdaprd1020mulr0001.html')" xr:uid="{B5144418-2D8E-4C17-87F1-3C9BBF43CCBA}"/>
    <hyperlink ref="A896" r:id="rId78" display="javascript:cxSubmitStdSPDA('REPORT-REQW-SPDA-CNTRL','PRD','CANXSPDA',' ','spdaprd1020smat0002.html')" xr:uid="{1663E5D6-A53E-4050-B242-6CB38E19BD57}"/>
    <hyperlink ref="H896" r:id="rId79" display="javascript:cxSubmitStdSPDA('REPORT-REQW-SPDA-CNTRL','CHG','CANXSPDA',' ','spdachg1020smat0002.html')" xr:uid="{C1FC34AA-E950-4B02-9283-1157E197D344}"/>
    <hyperlink ref="A902" r:id="rId80" display="javascript:cxSubmitStdSPDA('REPORT-REQW-SPDA-CNTRL','PRD','CANXSPDA',' ','spdaprd1020sstp0002.html')" xr:uid="{97ECD3D1-4211-48DE-B494-9DD2C26A0FA8}"/>
    <hyperlink ref="H902" r:id="rId81" display="javascript:cxSubmitStdSPDA('REPORT-REQW-SPDA-CNTRL','CHG','CANXSPDA',' ','spdachg1020sstp0002.html')" xr:uid="{6E661463-730F-4027-AB58-E502FF446A0F}"/>
    <hyperlink ref="A908" r:id="rId82" display="javascript:cxSubmitStdSPDA('REPORT-REQW-SPDA-CNTRL','PRD','CANXSPDA',' ','spdaprd1020smst0002.html')" xr:uid="{28E5E820-3DFD-44AE-A919-0A99C328603B}"/>
    <hyperlink ref="H908" r:id="rId83" display="javascript:cxSubmitStdSPDA('REPORT-REQW-SPDA-CNTRL','CHG','CANXSPDA',' ','spdachg1020smst0002.html')" xr:uid="{A4D7AD18-165C-441E-995E-E7BA63BC8AE4}"/>
    <hyperlink ref="A914" r:id="rId84" display="javascript:cxSubmitStdSPDA('REPORT-REQW-SPDA-CNTRL','PRD','CANXSPDA',' ','spdaprd1020step0002.html')" xr:uid="{71B4169B-DD04-47F8-9400-31E8426BA628}"/>
    <hyperlink ref="H914" r:id="rId85" display="javascript:cxSubmitStdSPDA('REPORT-REQW-SPDA-CNTRL','CHG','CANXSPDA',' ','spdachg1020step0002.html')" xr:uid="{B9F02161-4321-4A40-A0B9-2CEB5F649486}"/>
    <hyperlink ref="N8" r:id="rId86" display="javascript:cxSubmitStdSPDA('REPORT-REQW-SPDA-002','SRT','CANXSPDA','10',' ')" xr:uid="{7F45F615-A8C8-4FA2-BCDE-46C9B6D7DA8D}"/>
    <hyperlink ref="N7" r:id="rId87" display="javascript:cxSubmitStdSPDA('REPORT-REQW-SPDA-002','SRT','CANXSPDA','10',' ')" xr:uid="{EDCC6CD2-D0FF-458A-8AE6-9AF156D245A1}"/>
    <hyperlink ref="M8" r:id="rId88" display="javascript:cxSubmitStdSPDA('REPORT-REQW-SPDA-002','SRT','CANXSPDA','09',' ')" xr:uid="{F3C25D3C-E0B3-4A91-83AE-E24F92230A5F}"/>
    <hyperlink ref="M7" r:id="rId89" display="javascript:cxSubmitStdSPDA('REPORT-REQW-SPDA-002','SRT','CANXSPDA','09',' ')" xr:uid="{DD6AB926-0DF8-4C57-A42A-9E488522CF27}"/>
    <hyperlink ref="L8" r:id="rId90" display="javascript:cxSubmitStdSPDA('REPORT-REQW-SPDA-002','SRT','CANXSPDA','08',' ')" xr:uid="{CC699232-D76F-4B25-841A-932989BDEA02}"/>
    <hyperlink ref="L7" r:id="rId91" display="javascript:cxSubmitStdSPDA('REPORT-REQW-SPDA-002','SRT','CANXSPDA','08',' ')" xr:uid="{6790A09C-01D1-45E3-8AC0-7B226C424D5E}"/>
    <hyperlink ref="K8" r:id="rId92" display="javascript:cxSubmitStdSPDA('REPORT-REQW-SPDA-002','SRT','CANXSPDA','07',' ')" xr:uid="{FA2E2C5D-85B5-4E6D-B94B-8D120C9975FA}"/>
    <hyperlink ref="K7" r:id="rId93" display="javascript:cxSubmitStdSPDA('REPORT-REQW-SPDA-002','SRT','CANXSPDA','07',' ')" xr:uid="{F9D8E7C7-CC6A-46AC-A25F-527A2F180F97}"/>
    <hyperlink ref="J8" r:id="rId94" display="javascript:cxSubmitStdSPDA('REPORT-REQW-SPDA-002','SRT','CANXSPDA','06',' ')" xr:uid="{2D3FD691-317F-4C88-A7A7-3AAAA0AF11F0}"/>
    <hyperlink ref="J7" r:id="rId95" display="javascript:cxSubmitStdSPDA('REPORT-REQW-SPDA-002','SRT','CANXSPDA','06',' ')" xr:uid="{F8E5D489-AA91-4DB2-B6A4-B000AA811E99}"/>
    <hyperlink ref="I8" r:id="rId96" display="javascript:cxSubmitStdSPDA('REPORT-REQW-SPDA-002','SRT','CANXSPDA','05',' ')" xr:uid="{8ACA86C8-BE7A-4A4A-A376-7BE77F7C69E6}"/>
    <hyperlink ref="I7" r:id="rId97" display="javascript:cxSubmitStdSPDA('REPORT-REQW-SPDA-002','SRT','CANXSPDA','05',' ')" xr:uid="{C69807F9-5B60-4F48-96DA-98EEAD2EC1E0}"/>
    <hyperlink ref="H8" r:id="rId98" display="javascript:cxSubmitStdSPDA('REPORT-REQW-SPDA-002','SRT','CANXSPDA','04',' ')" xr:uid="{67C5CF30-EB96-4C34-BBE5-0626AB9E2211}"/>
    <hyperlink ref="H7" r:id="rId99" display="javascript:cxSubmitStdSPDA('REPORT-REQW-SPDA-002','SRT','CANXSPDA','04',' ')" xr:uid="{568C19C7-D1B7-40E0-AE7D-DDEDD2C7E9D8}"/>
    <hyperlink ref="G8" r:id="rId100" display="javascript:cxSubmitStdSPDA('REPORT-REQW-SPDA-002','SRT','CANXSPDA','03',' ')" xr:uid="{7D6B9695-C349-4663-AA75-36893D29B433}"/>
    <hyperlink ref="G7" r:id="rId101" display="javascript:cxSubmitStdSPDA('REPORT-REQW-SPDA-002','SRT','CANXSPDA','03',' ')" xr:uid="{932903C0-5DD4-4896-96EE-850DBF9E3430}"/>
    <hyperlink ref="F8" r:id="rId102" display="javascript:cxSubmitStdSPDA('REPORT-REQW-SPDA-002','SRT','CANXSPDA','02',' ')" xr:uid="{5E7F3CDC-67BC-42E9-9929-A5CAEDE31FBD}"/>
    <hyperlink ref="F7" r:id="rId103" display="javascript:cxSubmitStdSPDA('REPORT-REQW-SPDA-002','SRT','CANXSPDA','02',' ')" xr:uid="{4762D6BB-5978-4E4A-9E5F-CCDD30B1B699}"/>
    <hyperlink ref="E8" r:id="rId104" display="javascript:cxSubmitStdSPDA('REPORT-REQW-SPDA-002','SRT','CANXSPDA','01',' ')" xr:uid="{95BD9CDA-1A0C-451B-AD92-606E0A99C319}"/>
    <hyperlink ref="E7" r:id="rId105" display="javascript:cxSubmitStdSPDA('REPORT-REQW-SPDA-002','SRT','CANXSPDA','01',' ')" xr:uid="{CA4D635B-AD4F-4681-9C6B-1E259FFA2832}"/>
  </hyperlinks>
  <pageMargins left="0.7" right="0.7" top="0.75" bottom="0.75" header="0.3" footer="0.3"/>
  <pageSetup orientation="portrait" r:id="rId106"/>
  <drawing r:id="rId10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D0A9-FA77-4383-AC19-A8BA295AE696}">
  <dimension ref="A2:C52"/>
  <sheetViews>
    <sheetView showGridLines="0" workbookViewId="0"/>
  </sheetViews>
  <sheetFormatPr defaultRowHeight="14.5" x14ac:dyDescent="0.35"/>
  <sheetData>
    <row r="2" spans="1:3" x14ac:dyDescent="0.35">
      <c r="A2" s="6" t="s">
        <v>39</v>
      </c>
    </row>
    <row r="3" spans="1:3" x14ac:dyDescent="0.35">
      <c r="A3" t="s">
        <v>40</v>
      </c>
      <c r="C3" t="str">
        <f>_xlfn.TEXTJOIN(", ",TRUE,A3:A52)</f>
        <v>AK, AL, AR, AZ, CA, CO, CT, DE, FL, GA, HI, IA, ID, IL, IN, KS, KY, LA, MA, MD, ME, MI, MN, MO, MS, MT, NC, ND, NE, NH, NJ, NM, NV, NY, OH, OK, OR, PA, RI, SC, SD, TN, TX, UT, VA, VT, WA, WI, WV, WY</v>
      </c>
    </row>
    <row r="4" spans="1:3" x14ac:dyDescent="0.35">
      <c r="A4" t="s">
        <v>88</v>
      </c>
    </row>
    <row r="5" spans="1:3" x14ac:dyDescent="0.35">
      <c r="A5" t="s">
        <v>60</v>
      </c>
    </row>
    <row r="6" spans="1:3" x14ac:dyDescent="0.35">
      <c r="A6" t="s">
        <v>59</v>
      </c>
    </row>
    <row r="7" spans="1:3" x14ac:dyDescent="0.35">
      <c r="A7" t="s">
        <v>41</v>
      </c>
    </row>
    <row r="8" spans="1:3" x14ac:dyDescent="0.35">
      <c r="A8" t="s">
        <v>62</v>
      </c>
    </row>
    <row r="9" spans="1:3" x14ac:dyDescent="0.35">
      <c r="A9" t="s">
        <v>42</v>
      </c>
    </row>
    <row r="10" spans="1:3" x14ac:dyDescent="0.35">
      <c r="A10" t="s">
        <v>43</v>
      </c>
    </row>
    <row r="11" spans="1:3" x14ac:dyDescent="0.35">
      <c r="A11" t="s">
        <v>65</v>
      </c>
    </row>
    <row r="12" spans="1:3" x14ac:dyDescent="0.35">
      <c r="A12" t="s">
        <v>67</v>
      </c>
    </row>
    <row r="13" spans="1:3" x14ac:dyDescent="0.35">
      <c r="A13" t="s">
        <v>44</v>
      </c>
    </row>
    <row r="14" spans="1:3" x14ac:dyDescent="0.35">
      <c r="A14" t="s">
        <v>72</v>
      </c>
    </row>
    <row r="15" spans="1:3" x14ac:dyDescent="0.35">
      <c r="A15" t="s">
        <v>68</v>
      </c>
    </row>
    <row r="16" spans="1:3" x14ac:dyDescent="0.35">
      <c r="A16" t="s">
        <v>69</v>
      </c>
    </row>
    <row r="17" spans="1:1" x14ac:dyDescent="0.35">
      <c r="A17" t="s">
        <v>70</v>
      </c>
    </row>
    <row r="18" spans="1:1" x14ac:dyDescent="0.35">
      <c r="A18" t="s">
        <v>73</v>
      </c>
    </row>
    <row r="19" spans="1:1" x14ac:dyDescent="0.35">
      <c r="A19" t="s">
        <v>75</v>
      </c>
    </row>
    <row r="20" spans="1:1" x14ac:dyDescent="0.35">
      <c r="A20" t="s">
        <v>77</v>
      </c>
    </row>
    <row r="21" spans="1:1" x14ac:dyDescent="0.35">
      <c r="A21" t="s">
        <v>81</v>
      </c>
    </row>
    <row r="22" spans="1:1" x14ac:dyDescent="0.35">
      <c r="A22" t="s">
        <v>79</v>
      </c>
    </row>
    <row r="23" spans="1:1" x14ac:dyDescent="0.35">
      <c r="A23" t="s">
        <v>78</v>
      </c>
    </row>
    <row r="24" spans="1:1" x14ac:dyDescent="0.35">
      <c r="A24" t="s">
        <v>83</v>
      </c>
    </row>
    <row r="25" spans="1:1" x14ac:dyDescent="0.35">
      <c r="A25" t="s">
        <v>45</v>
      </c>
    </row>
    <row r="26" spans="1:1" x14ac:dyDescent="0.35">
      <c r="A26" t="s">
        <v>46</v>
      </c>
    </row>
    <row r="27" spans="1:1" x14ac:dyDescent="0.35">
      <c r="A27" t="s">
        <v>85</v>
      </c>
    </row>
    <row r="28" spans="1:1" x14ac:dyDescent="0.35">
      <c r="A28" t="s">
        <v>57</v>
      </c>
    </row>
    <row r="29" spans="1:1" x14ac:dyDescent="0.35">
      <c r="A29" t="s">
        <v>64</v>
      </c>
    </row>
    <row r="30" spans="1:1" x14ac:dyDescent="0.35">
      <c r="A30" t="s">
        <v>66</v>
      </c>
    </row>
    <row r="31" spans="1:1" x14ac:dyDescent="0.35">
      <c r="A31" t="s">
        <v>58</v>
      </c>
    </row>
    <row r="32" spans="1:1" x14ac:dyDescent="0.35">
      <c r="A32" t="s">
        <v>61</v>
      </c>
    </row>
    <row r="33" spans="1:1" x14ac:dyDescent="0.35">
      <c r="A33" t="s">
        <v>48</v>
      </c>
    </row>
    <row r="34" spans="1:1" x14ac:dyDescent="0.35">
      <c r="A34" t="s">
        <v>63</v>
      </c>
    </row>
    <row r="35" spans="1:1" x14ac:dyDescent="0.35">
      <c r="A35" t="s">
        <v>47</v>
      </c>
    </row>
    <row r="36" spans="1:1" x14ac:dyDescent="0.35">
      <c r="A36" t="s">
        <v>20</v>
      </c>
    </row>
    <row r="37" spans="1:1" x14ac:dyDescent="0.35">
      <c r="A37" t="s">
        <v>49</v>
      </c>
    </row>
    <row r="38" spans="1:1" x14ac:dyDescent="0.35">
      <c r="A38" t="s">
        <v>50</v>
      </c>
    </row>
    <row r="39" spans="1:1" x14ac:dyDescent="0.35">
      <c r="A39" t="s">
        <v>51</v>
      </c>
    </row>
    <row r="40" spans="1:1" x14ac:dyDescent="0.35">
      <c r="A40" t="s">
        <v>52</v>
      </c>
    </row>
    <row r="41" spans="1:1" x14ac:dyDescent="0.35">
      <c r="A41" t="s">
        <v>71</v>
      </c>
    </row>
    <row r="42" spans="1:1" x14ac:dyDescent="0.35">
      <c r="A42" t="s">
        <v>53</v>
      </c>
    </row>
    <row r="43" spans="1:1" x14ac:dyDescent="0.35">
      <c r="A43" t="s">
        <v>74</v>
      </c>
    </row>
    <row r="44" spans="1:1" x14ac:dyDescent="0.35">
      <c r="A44" t="s">
        <v>76</v>
      </c>
    </row>
    <row r="45" spans="1:1" x14ac:dyDescent="0.35">
      <c r="A45" t="s">
        <v>54</v>
      </c>
    </row>
    <row r="46" spans="1:1" x14ac:dyDescent="0.35">
      <c r="A46" t="s">
        <v>55</v>
      </c>
    </row>
    <row r="47" spans="1:1" x14ac:dyDescent="0.35">
      <c r="A47" t="s">
        <v>82</v>
      </c>
    </row>
    <row r="48" spans="1:1" x14ac:dyDescent="0.35">
      <c r="A48" t="s">
        <v>80</v>
      </c>
    </row>
    <row r="49" spans="1:1" x14ac:dyDescent="0.35">
      <c r="A49" t="s">
        <v>56</v>
      </c>
    </row>
    <row r="50" spans="1:1" x14ac:dyDescent="0.35">
      <c r="A50" t="s">
        <v>86</v>
      </c>
    </row>
    <row r="51" spans="1:1" x14ac:dyDescent="0.35">
      <c r="A51" t="s">
        <v>84</v>
      </c>
    </row>
    <row r="52" spans="1:1" x14ac:dyDescent="0.35">
      <c r="A52" t="s">
        <v>87</v>
      </c>
    </row>
  </sheetData>
  <autoFilter ref="A2:A52" xr:uid="{27C03023-3C66-47B3-BEE5-4966E350A54B}"/>
  <sortState ref="A3:A52">
    <sortCondition ref="A3:A52"/>
  </sortState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C927-320C-4A41-A867-C8A5494A0A09}">
  <dimension ref="B1:K28"/>
  <sheetViews>
    <sheetView workbookViewId="0">
      <selection activeCell="J2" sqref="J2:K28"/>
    </sheetView>
  </sheetViews>
  <sheetFormatPr defaultRowHeight="14.5" x14ac:dyDescent="0.35"/>
  <cols>
    <col min="11" max="11" width="27.453125" bestFit="1" customWidth="1"/>
  </cols>
  <sheetData>
    <row r="1" spans="2:11" x14ac:dyDescent="0.35">
      <c r="C1" s="9" t="s">
        <v>3</v>
      </c>
      <c r="D1" s="9" t="s">
        <v>4</v>
      </c>
      <c r="E1" s="9" t="s">
        <v>116</v>
      </c>
      <c r="F1" s="9" t="s">
        <v>115</v>
      </c>
      <c r="G1" s="9" t="s">
        <v>196</v>
      </c>
    </row>
    <row r="2" spans="2:11" x14ac:dyDescent="0.35">
      <c r="B2" s="15" t="s">
        <v>1</v>
      </c>
      <c r="C2" t="s">
        <v>19</v>
      </c>
      <c r="D2" t="s">
        <v>5</v>
      </c>
      <c r="E2" t="s">
        <v>19</v>
      </c>
      <c r="F2" t="s">
        <v>194</v>
      </c>
      <c r="G2">
        <v>90</v>
      </c>
      <c r="J2" s="15" t="s">
        <v>1</v>
      </c>
      <c r="K2" s="15" t="s">
        <v>12</v>
      </c>
    </row>
    <row r="3" spans="2:11" x14ac:dyDescent="0.35">
      <c r="B3" s="15" t="s">
        <v>16</v>
      </c>
      <c r="C3" t="s">
        <v>19</v>
      </c>
      <c r="D3" t="s">
        <v>19</v>
      </c>
      <c r="E3" t="s">
        <v>19</v>
      </c>
      <c r="F3" t="s">
        <v>195</v>
      </c>
      <c r="G3">
        <v>80</v>
      </c>
      <c r="J3" s="15" t="s">
        <v>16</v>
      </c>
      <c r="K3" s="15" t="s">
        <v>17</v>
      </c>
    </row>
    <row r="4" spans="2:11" x14ac:dyDescent="0.35">
      <c r="B4" s="15" t="s">
        <v>23</v>
      </c>
      <c r="C4" t="s">
        <v>19</v>
      </c>
      <c r="D4" t="s">
        <v>18</v>
      </c>
      <c r="E4" s="35" t="s">
        <v>137</v>
      </c>
      <c r="F4" s="35" t="s">
        <v>137</v>
      </c>
      <c r="G4">
        <v>78</v>
      </c>
      <c r="J4" s="15" t="s">
        <v>16</v>
      </c>
      <c r="K4" s="15" t="s">
        <v>22</v>
      </c>
    </row>
    <row r="5" spans="2:11" x14ac:dyDescent="0.35">
      <c r="B5" s="15" t="s">
        <v>33</v>
      </c>
      <c r="C5" t="s">
        <v>19</v>
      </c>
      <c r="D5" t="s">
        <v>18</v>
      </c>
      <c r="E5" t="s">
        <v>97</v>
      </c>
      <c r="F5" s="35" t="s">
        <v>137</v>
      </c>
      <c r="G5">
        <v>72</v>
      </c>
      <c r="J5" s="15" t="s">
        <v>23</v>
      </c>
      <c r="K5" s="15" t="s">
        <v>24</v>
      </c>
    </row>
    <row r="6" spans="2:11" x14ac:dyDescent="0.35">
      <c r="B6" s="15" t="s">
        <v>96</v>
      </c>
      <c r="C6" t="s">
        <v>97</v>
      </c>
      <c r="D6" t="s">
        <v>98</v>
      </c>
      <c r="E6" s="35" t="s">
        <v>137</v>
      </c>
      <c r="F6" s="35" t="s">
        <v>137</v>
      </c>
      <c r="G6">
        <v>54</v>
      </c>
      <c r="J6" s="15" t="s">
        <v>33</v>
      </c>
      <c r="K6" s="15" t="s">
        <v>35</v>
      </c>
    </row>
    <row r="7" spans="2:11" x14ac:dyDescent="0.35">
      <c r="B7" s="15" t="s">
        <v>101</v>
      </c>
      <c r="C7" t="s">
        <v>18</v>
      </c>
      <c r="D7" t="s">
        <v>97</v>
      </c>
      <c r="E7" s="35" t="s">
        <v>137</v>
      </c>
      <c r="F7" t="s">
        <v>197</v>
      </c>
      <c r="G7">
        <v>73</v>
      </c>
      <c r="J7" s="15" t="s">
        <v>96</v>
      </c>
      <c r="K7" s="15" t="s">
        <v>99</v>
      </c>
    </row>
    <row r="8" spans="2:11" x14ac:dyDescent="0.35">
      <c r="B8" s="15" t="s">
        <v>105</v>
      </c>
      <c r="C8" t="s">
        <v>18</v>
      </c>
      <c r="D8" t="s">
        <v>19</v>
      </c>
      <c r="E8" s="35" t="s">
        <v>137</v>
      </c>
      <c r="F8" t="s">
        <v>195</v>
      </c>
      <c r="G8">
        <v>80</v>
      </c>
      <c r="J8" s="15" t="s">
        <v>101</v>
      </c>
      <c r="K8" s="15" t="s">
        <v>102</v>
      </c>
    </row>
    <row r="9" spans="2:11" x14ac:dyDescent="0.35">
      <c r="B9" s="15" t="s">
        <v>112</v>
      </c>
      <c r="C9" t="s">
        <v>19</v>
      </c>
      <c r="D9" t="s">
        <v>5</v>
      </c>
      <c r="E9" t="s">
        <v>198</v>
      </c>
      <c r="F9" t="s">
        <v>199</v>
      </c>
      <c r="G9">
        <v>96</v>
      </c>
      <c r="J9" s="15" t="s">
        <v>105</v>
      </c>
      <c r="K9" s="15" t="s">
        <v>106</v>
      </c>
    </row>
    <row r="10" spans="2:11" x14ac:dyDescent="0.35">
      <c r="B10" s="15" t="s">
        <v>117</v>
      </c>
      <c r="C10" t="s">
        <v>19</v>
      </c>
      <c r="D10" t="s">
        <v>19</v>
      </c>
      <c r="E10" t="s">
        <v>137</v>
      </c>
      <c r="F10" t="s">
        <v>194</v>
      </c>
      <c r="G10">
        <v>89</v>
      </c>
      <c r="J10" s="27" t="s">
        <v>105</v>
      </c>
      <c r="K10" s="27" t="s">
        <v>110</v>
      </c>
    </row>
    <row r="11" spans="2:11" x14ac:dyDescent="0.35">
      <c r="B11" s="15" t="s">
        <v>120</v>
      </c>
      <c r="C11" t="s">
        <v>200</v>
      </c>
      <c r="D11" t="s">
        <v>201</v>
      </c>
      <c r="E11" t="s">
        <v>202</v>
      </c>
      <c r="F11" t="s">
        <v>203</v>
      </c>
      <c r="G11">
        <v>100</v>
      </c>
      <c r="J11" s="27" t="s">
        <v>105</v>
      </c>
      <c r="K11" s="27" t="s">
        <v>111</v>
      </c>
    </row>
    <row r="12" spans="2:11" x14ac:dyDescent="0.35">
      <c r="B12" s="15" t="s">
        <v>129</v>
      </c>
      <c r="C12" t="s">
        <v>19</v>
      </c>
      <c r="D12" t="s">
        <v>19</v>
      </c>
      <c r="E12" s="35" t="s">
        <v>137</v>
      </c>
      <c r="F12" s="35" t="s">
        <v>137</v>
      </c>
      <c r="G12">
        <v>88</v>
      </c>
      <c r="J12" s="15" t="s">
        <v>112</v>
      </c>
      <c r="K12" s="15" t="s">
        <v>113</v>
      </c>
    </row>
    <row r="13" spans="2:11" x14ac:dyDescent="0.35">
      <c r="B13" s="15" t="s">
        <v>132</v>
      </c>
      <c r="C13" t="s">
        <v>19</v>
      </c>
      <c r="D13" t="s">
        <v>19</v>
      </c>
      <c r="E13" t="s">
        <v>5</v>
      </c>
      <c r="F13" t="s">
        <v>194</v>
      </c>
      <c r="G13">
        <v>90</v>
      </c>
      <c r="J13" s="15" t="s">
        <v>117</v>
      </c>
      <c r="K13" s="15" t="s">
        <v>118</v>
      </c>
    </row>
    <row r="14" spans="2:11" x14ac:dyDescent="0.35">
      <c r="B14" s="15" t="s">
        <v>140</v>
      </c>
      <c r="C14" t="s">
        <v>19</v>
      </c>
      <c r="D14" t="s">
        <v>5</v>
      </c>
      <c r="E14" t="s">
        <v>19</v>
      </c>
      <c r="F14" t="s">
        <v>194</v>
      </c>
      <c r="G14">
        <v>90</v>
      </c>
      <c r="J14" s="15" t="s">
        <v>117</v>
      </c>
      <c r="K14" s="15" t="s">
        <v>173</v>
      </c>
    </row>
    <row r="15" spans="2:11" x14ac:dyDescent="0.35">
      <c r="B15" s="15" t="s">
        <v>145</v>
      </c>
      <c r="C15" t="s">
        <v>97</v>
      </c>
      <c r="D15" t="s">
        <v>137</v>
      </c>
      <c r="E15" t="s">
        <v>137</v>
      </c>
      <c r="F15" t="s">
        <v>137</v>
      </c>
      <c r="G15" t="s">
        <v>137</v>
      </c>
      <c r="J15" s="15" t="s">
        <v>120</v>
      </c>
      <c r="K15" s="15" t="s">
        <v>121</v>
      </c>
    </row>
    <row r="16" spans="2:11" x14ac:dyDescent="0.35">
      <c r="B16" s="15" t="s">
        <v>148</v>
      </c>
      <c r="C16" t="s">
        <v>97</v>
      </c>
      <c r="D16" t="s">
        <v>137</v>
      </c>
      <c r="E16" t="s">
        <v>137</v>
      </c>
      <c r="F16" t="s">
        <v>137</v>
      </c>
      <c r="G16" t="s">
        <v>137</v>
      </c>
      <c r="J16" s="15" t="s">
        <v>120</v>
      </c>
      <c r="K16" s="15" t="s">
        <v>123</v>
      </c>
    </row>
    <row r="17" spans="2:11" x14ac:dyDescent="0.35">
      <c r="B17" s="15" t="s">
        <v>153</v>
      </c>
      <c r="C17" t="s">
        <v>19</v>
      </c>
      <c r="D17" t="s">
        <v>5</v>
      </c>
      <c r="E17" t="s">
        <v>198</v>
      </c>
      <c r="F17" t="s">
        <v>199</v>
      </c>
      <c r="G17">
        <v>95</v>
      </c>
      <c r="J17" s="15" t="s">
        <v>120</v>
      </c>
      <c r="K17" s="15" t="s">
        <v>124</v>
      </c>
    </row>
    <row r="18" spans="2:11" x14ac:dyDescent="0.35">
      <c r="B18" s="15" t="s">
        <v>155</v>
      </c>
      <c r="C18" t="s">
        <v>19</v>
      </c>
      <c r="D18" t="s">
        <v>18</v>
      </c>
      <c r="E18" t="s">
        <v>19</v>
      </c>
      <c r="F18" t="s">
        <v>194</v>
      </c>
      <c r="G18">
        <v>80</v>
      </c>
      <c r="J18" s="15" t="s">
        <v>129</v>
      </c>
      <c r="K18" s="15" t="s">
        <v>130</v>
      </c>
    </row>
    <row r="19" spans="2:11" x14ac:dyDescent="0.35">
      <c r="B19" s="15" t="s">
        <v>162</v>
      </c>
      <c r="C19" t="s">
        <v>18</v>
      </c>
      <c r="D19" t="s">
        <v>19</v>
      </c>
      <c r="E19" t="s">
        <v>18</v>
      </c>
      <c r="F19" t="s">
        <v>194</v>
      </c>
      <c r="G19">
        <v>81</v>
      </c>
      <c r="J19" s="15" t="s">
        <v>132</v>
      </c>
      <c r="K19" s="15" t="s">
        <v>133</v>
      </c>
    </row>
    <row r="20" spans="2:11" x14ac:dyDescent="0.35">
      <c r="B20" s="15" t="s">
        <v>163</v>
      </c>
      <c r="C20" t="s">
        <v>19</v>
      </c>
      <c r="D20" t="s">
        <v>5</v>
      </c>
      <c r="E20" s="35" t="s">
        <v>137</v>
      </c>
      <c r="F20" t="s">
        <v>194</v>
      </c>
      <c r="G20">
        <v>93</v>
      </c>
      <c r="J20" s="15" t="s">
        <v>132</v>
      </c>
      <c r="K20" s="15" t="s">
        <v>138</v>
      </c>
    </row>
    <row r="21" spans="2:11" x14ac:dyDescent="0.35">
      <c r="J21" s="15" t="s">
        <v>140</v>
      </c>
      <c r="K21" s="15" t="s">
        <v>141</v>
      </c>
    </row>
    <row r="22" spans="2:11" x14ac:dyDescent="0.35">
      <c r="J22" s="15" t="s">
        <v>145</v>
      </c>
      <c r="K22" s="15" t="s">
        <v>146</v>
      </c>
    </row>
    <row r="23" spans="2:11" x14ac:dyDescent="0.35">
      <c r="C23" s="99"/>
      <c r="D23" t="s">
        <v>89</v>
      </c>
      <c r="J23" s="15" t="s">
        <v>148</v>
      </c>
      <c r="K23" s="15" t="s">
        <v>149</v>
      </c>
    </row>
    <row r="24" spans="2:11" x14ac:dyDescent="0.35">
      <c r="J24" s="15" t="s">
        <v>153</v>
      </c>
      <c r="K24" s="15" t="s">
        <v>154</v>
      </c>
    </row>
    <row r="25" spans="2:11" x14ac:dyDescent="0.35">
      <c r="J25" s="15" t="s">
        <v>155</v>
      </c>
      <c r="K25" s="15" t="s">
        <v>156</v>
      </c>
    </row>
    <row r="26" spans="2:11" x14ac:dyDescent="0.35">
      <c r="J26" s="15" t="s">
        <v>162</v>
      </c>
      <c r="K26" s="15" t="s">
        <v>166</v>
      </c>
    </row>
    <row r="27" spans="2:11" x14ac:dyDescent="0.35">
      <c r="J27" s="15" t="s">
        <v>163</v>
      </c>
      <c r="K27" s="15" t="s">
        <v>164</v>
      </c>
    </row>
    <row r="28" spans="2:11" x14ac:dyDescent="0.35">
      <c r="J28" s="15" t="s">
        <v>163</v>
      </c>
      <c r="K28" s="15" t="s">
        <v>165</v>
      </c>
    </row>
  </sheetData>
  <conditionalFormatting sqref="B2:B20">
    <cfRule type="expression" dxfId="1" priority="106">
      <formula>NOT(ISBLANK($C2))</formula>
    </cfRule>
  </conditionalFormatting>
  <conditionalFormatting sqref="J2:K28">
    <cfRule type="expression" dxfId="0" priority="308">
      <formula>NOT(ISBLANK($K2))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1BCC3A7-265C-4C81-BDD9-DF4ED35FA4B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MYGA Rates</vt:lpstr>
      <vt:lpstr>Inputs &gt;&gt;</vt:lpstr>
      <vt:lpstr>Crump</vt:lpstr>
      <vt:lpstr>Sheet1</vt:lpstr>
      <vt:lpstr>States</vt:lpstr>
      <vt:lpstr>Ratings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farooq sheikh</dc:creator>
  <cp:lastModifiedBy>farooq sheikh</cp:lastModifiedBy>
  <dcterms:created xsi:type="dcterms:W3CDTF">2019-11-13T17:04:18Z</dcterms:created>
  <dcterms:modified xsi:type="dcterms:W3CDTF">2019-12-01T19:24:50Z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{A322319C-522D-47B7-A815-50B864CF87D5}</vt:lpwstr>
  </property>
</Properties>
</file>