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4355" windowHeight="11565"/>
  </bookViews>
  <sheets>
    <sheet name="." sheetId="4" r:id="rId1"/>
  </sheets>
  <calcPr calcId="125725" iterate="1"/>
</workbook>
</file>

<file path=xl/calcChain.xml><?xml version="1.0" encoding="utf-8"?>
<calcChain xmlns="http://schemas.openxmlformats.org/spreadsheetml/2006/main">
  <c r="C8" i="4"/>
  <c r="I8"/>
  <c r="E71"/>
  <c r="K71"/>
  <c r="K74"/>
  <c r="C86"/>
  <c r="I105"/>
  <c r="I118"/>
  <c r="E145"/>
  <c r="K145"/>
  <c r="K148"/>
  <c r="C160"/>
  <c r="I179"/>
  <c r="I195"/>
  <c r="E219"/>
  <c r="K219"/>
  <c r="K222"/>
  <c r="C234"/>
  <c r="I253"/>
  <c r="I266"/>
  <c r="E293"/>
  <c r="K293"/>
  <c r="K296"/>
  <c r="C308"/>
  <c r="I327"/>
  <c r="I340"/>
  <c r="E367"/>
  <c r="K367"/>
  <c r="K370"/>
  <c r="K441"/>
  <c r="K455"/>
  <c r="E458"/>
  <c r="E459"/>
  <c r="E460"/>
  <c r="E461"/>
  <c r="E462"/>
  <c r="E463"/>
  <c r="E464"/>
  <c r="E465"/>
  <c r="E466"/>
  <c r="E467"/>
  <c r="E468"/>
  <c r="E469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4"/>
  <c r="E495"/>
  <c r="E496"/>
  <c r="E497"/>
  <c r="E498"/>
  <c r="E499"/>
  <c r="E500"/>
  <c r="E501"/>
  <c r="E505"/>
  <c r="E506"/>
  <c r="E510"/>
  <c r="E511"/>
  <c r="E512"/>
  <c r="E513"/>
  <c r="E514"/>
  <c r="E516"/>
  <c r="F213" l="1"/>
  <c r="F214" s="1"/>
  <c r="M145"/>
  <c r="E520"/>
  <c r="L69"/>
  <c r="E441"/>
</calcChain>
</file>

<file path=xl/comments1.xml><?xml version="1.0" encoding="utf-8"?>
<comments xmlns="http://schemas.openxmlformats.org/spreadsheetml/2006/main">
  <authors>
    <author>bhoward</author>
  </authors>
  <commentList>
    <comment ref="K169" authorId="0">
      <text>
        <r>
          <rPr>
            <b/>
            <sz val="9"/>
            <color indexed="81"/>
            <rFont val="Tahoma"/>
            <charset val="1"/>
          </rPr>
          <t>bhoward:</t>
        </r>
        <r>
          <rPr>
            <sz val="9"/>
            <color indexed="81"/>
            <rFont val="Tahoma"/>
            <charset val="1"/>
          </rPr>
          <t xml:space="preserve">
in Accounting Archive folder - not VisaDetail</t>
        </r>
      </text>
    </comment>
    <comment ref="K173" authorId="0">
      <text>
        <r>
          <rPr>
            <b/>
            <sz val="9"/>
            <color indexed="81"/>
            <rFont val="Tahoma"/>
            <charset val="1"/>
          </rPr>
          <t>bhoward:</t>
        </r>
        <r>
          <rPr>
            <sz val="9"/>
            <color indexed="81"/>
            <rFont val="Tahoma"/>
            <charset val="1"/>
          </rPr>
          <t xml:space="preserve">
in Accounting Archive folder - not VisaDetail</t>
        </r>
      </text>
    </comment>
    <comment ref="E180" authorId="0">
      <text>
        <r>
          <rPr>
            <b/>
            <sz val="9"/>
            <color indexed="81"/>
            <rFont val="Tahoma"/>
            <charset val="1"/>
          </rPr>
          <t>bhoward:</t>
        </r>
        <r>
          <rPr>
            <sz val="9"/>
            <color indexed="81"/>
            <rFont val="Tahoma"/>
            <charset val="1"/>
          </rPr>
          <t xml:space="preserve">
in Accounting Archive folder - not VisaDetail</t>
        </r>
      </text>
    </comment>
    <comment ref="K387" authorId="0">
      <text>
        <r>
          <rPr>
            <b/>
            <sz val="9"/>
            <color indexed="81"/>
            <rFont val="Tahoma"/>
            <charset val="1"/>
          </rPr>
          <t>bhoward:</t>
        </r>
        <r>
          <rPr>
            <sz val="9"/>
            <color indexed="81"/>
            <rFont val="Tahoma"/>
            <charset val="1"/>
          </rPr>
          <t xml:space="preserve">
CBMS Mrep entries
</t>
        </r>
      </text>
    </comment>
    <comment ref="K393" authorId="0">
      <text>
        <r>
          <rPr>
            <b/>
            <sz val="9"/>
            <color indexed="81"/>
            <rFont val="Tahoma"/>
            <charset val="1"/>
          </rPr>
          <t>bhoward:</t>
        </r>
        <r>
          <rPr>
            <sz val="9"/>
            <color indexed="81"/>
            <rFont val="Tahoma"/>
            <charset val="1"/>
          </rPr>
          <t xml:space="preserve">
CBMS MISC entries
</t>
        </r>
      </text>
    </comment>
    <comment ref="K400" authorId="0">
      <text>
        <r>
          <rPr>
            <b/>
            <sz val="9"/>
            <color indexed="81"/>
            <rFont val="Tahoma"/>
            <charset val="1"/>
          </rPr>
          <t>bhoward:</t>
        </r>
        <r>
          <rPr>
            <sz val="9"/>
            <color indexed="81"/>
            <rFont val="Tahoma"/>
            <charset val="1"/>
          </rPr>
          <t xml:space="preserve">
All manual ACH entries besides CBMS Mrep &amp; CBMS MISC entries
</t>
        </r>
      </text>
    </comment>
    <comment ref="E407" authorId="0">
      <text>
        <r>
          <rPr>
            <b/>
            <sz val="9"/>
            <color indexed="81"/>
            <rFont val="Tahoma"/>
            <charset val="1"/>
          </rPr>
          <t>bhoward:</t>
        </r>
        <r>
          <rPr>
            <sz val="9"/>
            <color indexed="81"/>
            <rFont val="Tahoma"/>
            <charset val="1"/>
          </rPr>
          <t xml:space="preserve">
All amounts from this report with a date other than the current date</t>
        </r>
      </text>
    </comment>
    <comment ref="K407" authorId="0">
      <text>
        <r>
          <rPr>
            <b/>
            <sz val="9"/>
            <color indexed="81"/>
            <rFont val="Tahoma"/>
            <charset val="1"/>
          </rPr>
          <t>bhoward:</t>
        </r>
        <r>
          <rPr>
            <sz val="9"/>
            <color indexed="81"/>
            <rFont val="Tahoma"/>
            <charset val="1"/>
          </rPr>
          <t xml:space="preserve">
All items from this report with the current date</t>
        </r>
      </text>
    </comment>
  </commentList>
</comments>
</file>

<file path=xl/sharedStrings.xml><?xml version="1.0" encoding="utf-8"?>
<sst xmlns="http://schemas.openxmlformats.org/spreadsheetml/2006/main" count="406" uniqueCount="172">
  <si>
    <t>Out-of Balance</t>
  </si>
  <si>
    <t>ACH Suspense</t>
  </si>
  <si>
    <t>Daily Donation</t>
  </si>
  <si>
    <t>Daily Chargeback Fee (ACHED)</t>
  </si>
  <si>
    <t>Merchant CB Suspense (ACHED)</t>
  </si>
  <si>
    <t>Merchant Precompliance (ACHED)</t>
  </si>
  <si>
    <t>Merchant Holds &amp; Reserves (Manual Online Entries)</t>
  </si>
  <si>
    <t>Vital Debit Card Settlement</t>
  </si>
  <si>
    <t>Debit Settlement</t>
  </si>
  <si>
    <t>Amex OptBlue Misc Fee Expense</t>
  </si>
  <si>
    <t>Discover Misc Fee Expense</t>
  </si>
  <si>
    <t>Visa Misc Fee Expense</t>
  </si>
  <si>
    <t>MC Misc Fee Expense</t>
  </si>
  <si>
    <t>Merchant Amex OptBlue Tran Fees</t>
  </si>
  <si>
    <t>Merchant Discover IC Fees</t>
  </si>
  <si>
    <t>Merchant Visa IC Fees</t>
  </si>
  <si>
    <t>Merchant MC IC Fees</t>
  </si>
  <si>
    <t>Merchant Amex OptBlue CB Fees</t>
  </si>
  <si>
    <t>Merchant Discover CB Fees</t>
  </si>
  <si>
    <t>Merchant Visa CB Fees</t>
  </si>
  <si>
    <t>Merchant MC CB Fees</t>
  </si>
  <si>
    <t>Merchant Amex OptBlue Retrievals</t>
  </si>
  <si>
    <t>Merchant Discover Retrievals</t>
  </si>
  <si>
    <t>Merchant Visa Retrievals</t>
  </si>
  <si>
    <t>Merchant MC Retrievals</t>
  </si>
  <si>
    <t xml:space="preserve">Merchant EOM Fees </t>
  </si>
  <si>
    <t>Merchant EOY Fees</t>
  </si>
  <si>
    <t>Daily Discount</t>
  </si>
  <si>
    <t>Merchant Discover Cash Adv. Fees</t>
  </si>
  <si>
    <t>Merchant Visa Cash Adv. Fees</t>
  </si>
  <si>
    <t>Merchant MC Cash Adv. Fees</t>
  </si>
  <si>
    <t>Merchant CB Suspense (incoming merch Amex OptBlue reps)</t>
  </si>
  <si>
    <t>Merchant CB Suspense (incoming merch Discover reps)</t>
  </si>
  <si>
    <t>Merchant CB Suspense (incoming merch Visa reps)</t>
  </si>
  <si>
    <t>Merchant CB Suspense (incoming merch MC reps)</t>
  </si>
  <si>
    <t>Merchant CB Suspense (incoming merch Amex OptBlue cbs)</t>
  </si>
  <si>
    <t>Merchant CB Suspense (incoming merch Discover cbs)</t>
  </si>
  <si>
    <t>Merchant CB Suspense (incoming merch Visa cbs)</t>
  </si>
  <si>
    <t>Merchant CB Suspense (incoming merch MC cbs)</t>
  </si>
  <si>
    <t>Outgoing Suspense</t>
  </si>
  <si>
    <t>ACH Online Manual Entries</t>
  </si>
  <si>
    <t>Merchant Precompliance</t>
  </si>
  <si>
    <t>ACH Fed. Clearing</t>
  </si>
  <si>
    <t>Entered by</t>
  </si>
  <si>
    <t>Amount</t>
  </si>
  <si>
    <t>Proc. Date</t>
  </si>
  <si>
    <t>Daily Settlement Entries</t>
  </si>
  <si>
    <t>Totals</t>
  </si>
  <si>
    <t>NDF</t>
  </si>
  <si>
    <t>to Fed</t>
  </si>
  <si>
    <t>Total Credits</t>
  </si>
  <si>
    <t>Total Debits</t>
  </si>
  <si>
    <t>Stripped Batch</t>
  </si>
  <si>
    <t>Daily Chargeback Fee</t>
  </si>
  <si>
    <t>Donation</t>
  </si>
  <si>
    <t>Daily</t>
  </si>
  <si>
    <t>Today)</t>
  </si>
  <si>
    <t>Released)</t>
  </si>
  <si>
    <t>(Delayed Funds</t>
  </si>
  <si>
    <t>Suspense</t>
  </si>
  <si>
    <t>Merchant ACH</t>
  </si>
  <si>
    <t>Entries</t>
  </si>
  <si>
    <t>Online ACH</t>
  </si>
  <si>
    <t>Precompliance</t>
  </si>
  <si>
    <t>Merchant</t>
  </si>
  <si>
    <t>CB</t>
  </si>
  <si>
    <t>EOM Fees</t>
  </si>
  <si>
    <t>Deposits</t>
  </si>
  <si>
    <t>EOY Fees</t>
  </si>
  <si>
    <t>Discount</t>
  </si>
  <si>
    <t>Held</t>
  </si>
  <si>
    <t>Release</t>
  </si>
  <si>
    <t>Credit</t>
  </si>
  <si>
    <t>Debit</t>
  </si>
  <si>
    <t>Trans</t>
  </si>
  <si>
    <t>Rejected</t>
  </si>
  <si>
    <t>Whse</t>
  </si>
  <si>
    <t>Transfer</t>
  </si>
  <si>
    <t>Previous Day</t>
  </si>
  <si>
    <t>Wire</t>
  </si>
  <si>
    <t>IC Date</t>
  </si>
  <si>
    <t>CB Fees</t>
  </si>
  <si>
    <t>CA Fees</t>
  </si>
  <si>
    <t>Misc. Fees</t>
  </si>
  <si>
    <t>Retrievals</t>
  </si>
  <si>
    <t>Tran Fees</t>
  </si>
  <si>
    <t>Merchant CB</t>
  </si>
  <si>
    <t>No.</t>
  </si>
  <si>
    <t>Fees</t>
  </si>
  <si>
    <t>Merchant IC</t>
  </si>
  <si>
    <t>Integrity Fee</t>
  </si>
  <si>
    <t xml:space="preserve">Transaction </t>
  </si>
  <si>
    <t>ISA Fees</t>
  </si>
  <si>
    <t>Output Total</t>
  </si>
  <si>
    <t>Input Total</t>
  </si>
  <si>
    <t>Closed Debit</t>
  </si>
  <si>
    <t>Non Debit</t>
  </si>
  <si>
    <t>Amex OptBlue</t>
  </si>
  <si>
    <t>Discover</t>
  </si>
  <si>
    <t>Visa</t>
  </si>
  <si>
    <t>MC (Inet)</t>
  </si>
  <si>
    <t>Edit Rejects</t>
  </si>
  <si>
    <t>Closed</t>
  </si>
  <si>
    <t>Outgoing</t>
  </si>
  <si>
    <t>Test</t>
  </si>
  <si>
    <t>Direct-ESA</t>
  </si>
  <si>
    <t>Amex</t>
  </si>
  <si>
    <t>Not on Nobel</t>
  </si>
  <si>
    <t>Cards</t>
  </si>
  <si>
    <t>Warehouse</t>
  </si>
  <si>
    <t>Vital Debit</t>
  </si>
  <si>
    <t>by Source</t>
  </si>
  <si>
    <t>Paymentech</t>
  </si>
  <si>
    <t>Tran Total</t>
  </si>
  <si>
    <t>Output</t>
  </si>
  <si>
    <t>Date</t>
  </si>
  <si>
    <t>Input</t>
  </si>
  <si>
    <r>
      <t xml:space="preserve">Merchant Input/Output Balance Sheet - </t>
    </r>
    <r>
      <rPr>
        <b/>
        <sz val="9"/>
        <rFont val="Arial"/>
        <family val="2"/>
      </rPr>
      <t>Reports in "Archive" Folder</t>
    </r>
  </si>
  <si>
    <t xml:space="preserve"> Settlement Report</t>
  </si>
  <si>
    <t>1MrchTranTotBySource.pdf</t>
  </si>
  <si>
    <t>8MrchDebitPaymentechDetail.pdf</t>
  </si>
  <si>
    <t>8MrchDebitVitaltotalByDate.pdf</t>
  </si>
  <si>
    <t>1MrchReactivatedWarehouse.pdf</t>
  </si>
  <si>
    <t>1MrchAmexTotals  ESA-Direct.pdf</t>
  </si>
  <si>
    <t>1MrchDiscoverTotals.pdf</t>
  </si>
  <si>
    <t>1MrchTestTransA.pdf</t>
  </si>
  <si>
    <t>1MrchTestTransB.pdf</t>
  </si>
  <si>
    <t>1MrchClosedTran.pdf</t>
  </si>
  <si>
    <t>1MrchOutgoingMC-074547.pdf</t>
  </si>
  <si>
    <t>1MrchOutgoingVisa-074124.pdf</t>
  </si>
  <si>
    <t>1MrchOutgoingDiscover-074720.pdf</t>
  </si>
  <si>
    <t>1MrchOutgoingAmex-074831.pdf</t>
  </si>
  <si>
    <t>1MrchCutTranTotalsMC-073734.pdf</t>
  </si>
  <si>
    <t>1MrchCutTranTotalsVisa-074124.pdf</t>
  </si>
  <si>
    <t>1MrchCutTranTotalsD-074720.pdf</t>
  </si>
  <si>
    <t>1MrchCutTranTotalsA-074831.pdf</t>
  </si>
  <si>
    <r>
      <t xml:space="preserve">MasterCard Balance Sheet - </t>
    </r>
    <r>
      <rPr>
        <b/>
        <sz val="9"/>
        <rFont val="Arial"/>
        <family val="2"/>
      </rPr>
      <t>Reports in "Archive" Folder</t>
    </r>
  </si>
  <si>
    <t>2MCIncMrchCB1442Accum-083129.pdf</t>
  </si>
  <si>
    <t>2MCIncSystemTotal685Accum-083129.pdf</t>
  </si>
  <si>
    <t>or</t>
  </si>
  <si>
    <t>2MCIncMiscDetail668Accum-083129.pdf</t>
  </si>
  <si>
    <t>xxxxxxxxx_VSS-120_25FEB16.epf</t>
  </si>
  <si>
    <t>3VisaIncMiscDetail-084541.pdf</t>
  </si>
  <si>
    <r>
      <t xml:space="preserve">Visa Balance Sheet - </t>
    </r>
    <r>
      <rPr>
        <b/>
        <sz val="9"/>
        <rFont val="Arial"/>
        <family val="2"/>
      </rPr>
      <t>Reports in "VisaDetail" Folder - (.epf Files can be opened using Notepad)</t>
    </r>
  </si>
  <si>
    <t>xxxxxxxxx_VSS-130_25FEB16.epf</t>
  </si>
  <si>
    <t>xxxxxxxxx_VSS-140_25FEB16.epf</t>
  </si>
  <si>
    <t>xxxxxxxxx_VSS-110_25FEB16.epf</t>
  </si>
  <si>
    <t>xxxxxxxxx_VSS-115_25FEB16.epf</t>
  </si>
  <si>
    <r>
      <t xml:space="preserve">Discover Balance Sheet - </t>
    </r>
    <r>
      <rPr>
        <b/>
        <sz val="9"/>
        <rFont val="Arial"/>
        <family val="2"/>
      </rPr>
      <t>Reports in "Archive" Folder</t>
    </r>
  </si>
  <si>
    <t>DiscIncSystemTotal-080023.pdf</t>
  </si>
  <si>
    <t>AmexIncSystemTotal-152628.pdf</t>
  </si>
  <si>
    <t>5HRMrchHeldDeposits-161524.pdf</t>
  </si>
  <si>
    <t>4MrchDailyDiscountTotalDetail-160621.pdf</t>
  </si>
  <si>
    <t>4MrchDailyAchTotal-160621.pdf</t>
  </si>
  <si>
    <t>4MrchAdjToHoldDiscount-160621.pdf</t>
  </si>
  <si>
    <t>4NetACHGroupTotals-160621.pdf</t>
  </si>
  <si>
    <t>Total comes from cell E71 on this spreadsheet, less any NDF</t>
  </si>
  <si>
    <t>4ACHDepsInjectedByDayNDF-202652.pdf</t>
  </si>
  <si>
    <t>4MrchManualACHDetail-160621.pdf</t>
  </si>
  <si>
    <t>6MrchCBIncAmexAchDetail-155214</t>
  </si>
  <si>
    <t>6MrchCBIncDiscAchDetail-155214</t>
  </si>
  <si>
    <t>6MrchCBIncMCAchDetail-155214</t>
  </si>
  <si>
    <t>6MrchCBIncVisaAchDetail-155214</t>
  </si>
  <si>
    <t>4ACHDepsInjectedByDay-151215.pdf</t>
  </si>
  <si>
    <t>4ACHDepsPendingByDay-151215.pdf</t>
  </si>
  <si>
    <t>DailyDonations-155214.pdf</t>
  </si>
  <si>
    <t>4DailyCBFees-155214.pdf</t>
  </si>
  <si>
    <t>Offsets cell K46 above</t>
  </si>
  <si>
    <t>Offsets cell K422 below</t>
  </si>
  <si>
    <t>4MrchDailyAchTotalNDF-202652.pdf</t>
  </si>
  <si>
    <t>Amex OptBlue Balance Sheet - Reports in "Archive" Folder</t>
  </si>
  <si>
    <r>
      <t xml:space="preserve">ACH Federal Reserve Entries - </t>
    </r>
    <r>
      <rPr>
        <b/>
        <sz val="9"/>
        <rFont val="Arial"/>
        <family val="2"/>
      </rPr>
      <t>Reports in "Archive" Folder</t>
    </r>
  </si>
</sst>
</file>

<file path=xl/styles.xml><?xml version="1.0" encoding="utf-8"?>
<styleSheet xmlns="http://schemas.openxmlformats.org/spreadsheetml/2006/main">
  <numFmts count="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4" formatCode="0.00_);[Red]\(0.00\)"/>
    <numFmt numFmtId="165" formatCode="mm/dd/yy;@"/>
    <numFmt numFmtId="166" formatCode="m/d;@"/>
    <numFmt numFmtId="167" formatCode="m/d/yy;@"/>
    <numFmt numFmtId="168" formatCode="#,##0.00&quot;£&quot;_);\(#,##0.00&quot;£&quot;\)"/>
    <numFmt numFmtId="169" formatCode="m/yy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10"/>
      <name val="MS Sans Serif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b/>
      <i/>
      <sz val="14"/>
      <color indexed="15"/>
      <name val="Times New Roman"/>
      <family val="1"/>
    </font>
    <font>
      <sz val="8"/>
      <color indexed="8"/>
      <name val="Arial"/>
      <family val="2"/>
    </font>
    <font>
      <b/>
      <sz val="10"/>
      <name val="MS Sans Serif"/>
      <family val="2"/>
    </font>
    <font>
      <sz val="8"/>
      <name val="Helv"/>
    </font>
    <font>
      <b/>
      <sz val="8"/>
      <color indexed="8"/>
      <name val="Helv"/>
    </font>
    <font>
      <b/>
      <sz val="10"/>
      <color indexed="18"/>
      <name val="Helv"/>
    </font>
    <font>
      <sz val="10"/>
      <name val="MS Sans Serif"/>
    </font>
    <font>
      <sz val="10"/>
      <name val="MS Serif"/>
    </font>
    <font>
      <sz val="10"/>
      <color indexed="16"/>
      <name val="MS Serif"/>
    </font>
    <font>
      <b/>
      <i/>
      <sz val="14"/>
      <color indexed="15"/>
      <name val="Times New Roman"/>
    </font>
    <font>
      <b/>
      <sz val="10"/>
      <name val="MS Sans Serif"/>
    </font>
    <font>
      <sz val="9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indexed="21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16"/>
        <bgColor indexed="8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9">
    <xf numFmtId="0" fontId="0" fillId="0" borderId="0"/>
    <xf numFmtId="0" fontId="2" fillId="0" borderId="0"/>
    <xf numFmtId="0" fontId="2" fillId="0" borderId="0"/>
    <xf numFmtId="0" fontId="6" fillId="0" borderId="0"/>
    <xf numFmtId="6" fontId="8" fillId="2" borderId="0" applyFont="0" applyFill="0" applyBorder="0" applyProtection="0">
      <alignment horizontal="right"/>
    </xf>
    <xf numFmtId="168" fontId="9" fillId="0" borderId="0" applyFill="0" applyBorder="0" applyAlignment="0"/>
    <xf numFmtId="0" fontId="10" fillId="0" borderId="0" applyNumberFormat="0" applyAlignment="0">
      <alignment horizontal="left"/>
    </xf>
    <xf numFmtId="0" fontId="11" fillId="0" borderId="0" applyNumberFormat="0" applyAlignment="0">
      <alignment horizontal="left"/>
    </xf>
    <xf numFmtId="38" fontId="5" fillId="3" borderId="0" applyNumberFormat="0" applyBorder="0" applyAlignment="0" applyProtection="0"/>
    <xf numFmtId="0" fontId="7" fillId="0" borderId="5" applyNumberFormat="0" applyAlignment="0" applyProtection="0">
      <alignment horizontal="left" vertical="center"/>
    </xf>
    <xf numFmtId="0" fontId="7" fillId="0" borderId="3">
      <alignment horizontal="left" vertical="center"/>
    </xf>
    <xf numFmtId="0" fontId="12" fillId="4" borderId="0" applyNumberFormat="0" applyAlignment="0" applyProtection="0"/>
    <xf numFmtId="0" fontId="12" fillId="5" borderId="0" applyNumberFormat="0" applyAlignment="0" applyProtection="0"/>
    <xf numFmtId="10" fontId="5" fillId="6" borderId="6" applyNumberFormat="0" applyBorder="0" applyAlignment="0" applyProtection="0"/>
    <xf numFmtId="169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0" fontId="6" fillId="0" borderId="0" applyFont="0" applyFill="0" applyBorder="0" applyAlignment="0" applyProtection="0"/>
    <xf numFmtId="0" fontId="9" fillId="0" borderId="0" applyNumberFormat="0" applyFont="0" applyFill="0" applyBorder="0" applyAlignment="0" applyProtection="0">
      <alignment horizontal="left"/>
    </xf>
    <xf numFmtId="15" fontId="9" fillId="0" borderId="0" applyFont="0" applyFill="0" applyBorder="0" applyAlignment="0" applyProtection="0"/>
    <xf numFmtId="4" fontId="9" fillId="0" borderId="0" applyFont="0" applyFill="0" applyBorder="0" applyAlignment="0" applyProtection="0"/>
    <xf numFmtId="38" fontId="13" fillId="2" borderId="0" applyNumberFormat="0" applyFill="0" applyBorder="0" applyProtection="0"/>
    <xf numFmtId="0" fontId="14" fillId="0" borderId="7">
      <alignment horizontal="center"/>
    </xf>
    <xf numFmtId="3" fontId="9" fillId="0" borderId="0" applyFont="0" applyFill="0" applyBorder="0" applyAlignment="0" applyProtection="0"/>
    <xf numFmtId="0" fontId="9" fillId="7" borderId="0" applyNumberFormat="0" applyFont="0" applyBorder="0" applyAlignment="0" applyProtection="0"/>
    <xf numFmtId="14" fontId="15" fillId="0" borderId="0" applyNumberFormat="0" applyFill="0" applyBorder="0" applyAlignment="0" applyProtection="0">
      <alignment horizontal="left"/>
    </xf>
    <xf numFmtId="40" fontId="16" fillId="0" borderId="0" applyBorder="0">
      <alignment horizontal="right"/>
    </xf>
    <xf numFmtId="0" fontId="17" fillId="2" borderId="0" applyNumberFormat="0" applyFill="0" applyBorder="0" applyAlignment="0" applyProtection="0"/>
    <xf numFmtId="0" fontId="2" fillId="0" borderId="0"/>
    <xf numFmtId="168" fontId="18" fillId="0" borderId="0" applyFill="0" applyBorder="0" applyAlignment="0"/>
    <xf numFmtId="0" fontId="19" fillId="0" borderId="0" applyNumberFormat="0" applyAlignment="0">
      <alignment horizontal="left"/>
    </xf>
    <xf numFmtId="0" fontId="20" fillId="0" borderId="0" applyNumberFormat="0" applyAlignment="0">
      <alignment horizontal="left"/>
    </xf>
    <xf numFmtId="0" fontId="21" fillId="4" borderId="0" applyNumberFormat="0" applyAlignment="0" applyProtection="0"/>
    <xf numFmtId="0" fontId="21" fillId="5" borderId="0" applyNumberFormat="0" applyAlignment="0" applyProtection="0"/>
    <xf numFmtId="169" fontId="18" fillId="0" borderId="0"/>
    <xf numFmtId="0" fontId="2" fillId="0" borderId="0"/>
    <xf numFmtId="10" fontId="2" fillId="0" borderId="0" applyFont="0" applyFill="0" applyBorder="0" applyAlignment="0" applyProtection="0"/>
    <xf numFmtId="0" fontId="18" fillId="0" borderId="0" applyNumberFormat="0" applyFont="0" applyFill="0" applyBorder="0" applyAlignment="0" applyProtection="0">
      <alignment horizontal="left"/>
    </xf>
    <xf numFmtId="15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2" fillId="0" borderId="0"/>
    <xf numFmtId="0" fontId="22" fillId="0" borderId="7">
      <alignment horizontal="center"/>
    </xf>
    <xf numFmtId="3" fontId="18" fillId="0" borderId="0" applyFont="0" applyFill="0" applyBorder="0" applyAlignment="0" applyProtection="0"/>
    <xf numFmtId="0" fontId="18" fillId="7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0">
    <xf numFmtId="0" fontId="0" fillId="0" borderId="0" xfId="0"/>
    <xf numFmtId="0" fontId="3" fillId="0" borderId="0" xfId="1" applyFont="1"/>
    <xf numFmtId="7" fontId="3" fillId="0" borderId="0" xfId="1" applyNumberFormat="1" applyFont="1"/>
    <xf numFmtId="0" fontId="3" fillId="0" borderId="0" xfId="1" applyFont="1" applyAlignment="1">
      <alignment horizontal="center"/>
    </xf>
    <xf numFmtId="39" fontId="3" fillId="0" borderId="0" xfId="1" applyNumberFormat="1" applyFont="1"/>
    <xf numFmtId="0" fontId="3" fillId="0" borderId="0" xfId="1" applyFont="1" applyFill="1"/>
    <xf numFmtId="7" fontId="3" fillId="0" borderId="0" xfId="1" applyNumberFormat="1" applyFont="1" applyFill="1"/>
    <xf numFmtId="0" fontId="3" fillId="0" borderId="0" xfId="1" applyFont="1" applyFill="1" applyAlignment="1">
      <alignment horizontal="center"/>
    </xf>
    <xf numFmtId="39" fontId="3" fillId="0" borderId="0" xfId="1" applyNumberFormat="1" applyFont="1" applyFill="1"/>
    <xf numFmtId="39" fontId="3" fillId="0" borderId="1" xfId="1" applyNumberFormat="1" applyFont="1" applyFill="1" applyBorder="1"/>
    <xf numFmtId="0" fontId="3" fillId="0" borderId="0" xfId="1" applyFont="1" applyFill="1" applyAlignment="1">
      <alignment horizontal="left"/>
    </xf>
    <xf numFmtId="0" fontId="3" fillId="0" borderId="0" xfId="2" applyFont="1" applyFill="1" applyAlignment="1">
      <alignment horizontal="left"/>
    </xf>
    <xf numFmtId="7" fontId="3" fillId="0" borderId="0" xfId="1" applyNumberFormat="1" applyFont="1" applyFill="1" applyAlignment="1">
      <alignment horizontal="left"/>
    </xf>
    <xf numFmtId="164" fontId="3" fillId="0" borderId="0" xfId="1" applyNumberFormat="1" applyFont="1" applyFill="1"/>
    <xf numFmtId="0" fontId="2" fillId="0" borderId="0" xfId="1" applyFill="1" applyAlignment="1"/>
    <xf numFmtId="0" fontId="2" fillId="0" borderId="0" xfId="1" applyFill="1" applyAlignment="1">
      <alignment horizontal="left"/>
    </xf>
    <xf numFmtId="40" fontId="3" fillId="0" borderId="0" xfId="1" applyNumberFormat="1" applyFont="1" applyAlignment="1">
      <alignment horizontal="right"/>
    </xf>
    <xf numFmtId="0" fontId="3" fillId="0" borderId="2" xfId="1" applyFont="1" applyBorder="1"/>
    <xf numFmtId="39" fontId="3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8" fontId="3" fillId="0" borderId="1" xfId="1" applyNumberFormat="1" applyFont="1" applyBorder="1"/>
    <xf numFmtId="0" fontId="4" fillId="0" borderId="0" xfId="1" applyFont="1" applyAlignment="1">
      <alignment horizontal="center"/>
    </xf>
    <xf numFmtId="8" fontId="3" fillId="0" borderId="0" xfId="1" applyNumberFormat="1" applyFont="1"/>
    <xf numFmtId="164" fontId="3" fillId="0" borderId="0" xfId="1" applyNumberFormat="1" applyFont="1"/>
    <xf numFmtId="40" fontId="3" fillId="0" borderId="0" xfId="1" applyNumberFormat="1" applyFont="1"/>
    <xf numFmtId="164" fontId="3" fillId="0" borderId="2" xfId="1" applyNumberFormat="1" applyFont="1" applyBorder="1"/>
    <xf numFmtId="40" fontId="3" fillId="0" borderId="2" xfId="1" applyNumberFormat="1" applyFont="1" applyBorder="1"/>
    <xf numFmtId="164" fontId="3" fillId="0" borderId="3" xfId="1" applyNumberFormat="1" applyFont="1" applyBorder="1"/>
    <xf numFmtId="0" fontId="5" fillId="0" borderId="0" xfId="1" applyFont="1" applyAlignment="1">
      <alignment horizontal="center"/>
    </xf>
    <xf numFmtId="40" fontId="3" fillId="0" borderId="3" xfId="1" applyNumberFormat="1" applyFont="1" applyBorder="1"/>
    <xf numFmtId="164" fontId="3" fillId="0" borderId="2" xfId="1" applyNumberFormat="1" applyFont="1" applyFill="1" applyBorder="1"/>
    <xf numFmtId="40" fontId="3" fillId="0" borderId="2" xfId="1" applyNumberFormat="1" applyFont="1" applyFill="1" applyBorder="1"/>
    <xf numFmtId="164" fontId="3" fillId="0" borderId="3" xfId="1" applyNumberFormat="1" applyFont="1" applyFill="1" applyBorder="1"/>
    <xf numFmtId="40" fontId="3" fillId="0" borderId="3" xfId="1" applyNumberFormat="1" applyFont="1" applyFill="1" applyBorder="1"/>
    <xf numFmtId="164" fontId="3" fillId="0" borderId="3" xfId="1" applyNumberFormat="1" applyFont="1" applyBorder="1" applyAlignment="1">
      <alignment horizontal="right"/>
    </xf>
    <xf numFmtId="164" fontId="3" fillId="0" borderId="2" xfId="1" applyNumberFormat="1" applyFont="1" applyBorder="1" applyAlignment="1">
      <alignment horizontal="right"/>
    </xf>
    <xf numFmtId="164" fontId="3" fillId="0" borderId="0" xfId="1" applyNumberFormat="1" applyFont="1" applyAlignment="1">
      <alignment horizontal="right"/>
    </xf>
    <xf numFmtId="40" fontId="3" fillId="0" borderId="2" xfId="1" applyNumberFormat="1" applyFont="1" applyFill="1" applyBorder="1" applyAlignment="1">
      <alignment horizontal="right"/>
    </xf>
    <xf numFmtId="164" fontId="3" fillId="0" borderId="2" xfId="1" applyNumberFormat="1" applyFont="1" applyFill="1" applyBorder="1" applyAlignment="1">
      <alignment horizontal="right"/>
    </xf>
    <xf numFmtId="40" fontId="3" fillId="0" borderId="0" xfId="1" applyNumberFormat="1" applyFont="1" applyFill="1" applyAlignment="1">
      <alignment horizontal="right"/>
    </xf>
    <xf numFmtId="166" fontId="3" fillId="0" borderId="0" xfId="1" applyNumberFormat="1" applyFont="1" applyAlignment="1">
      <alignment horizontal="center"/>
    </xf>
    <xf numFmtId="164" fontId="3" fillId="0" borderId="0" xfId="1" applyNumberFormat="1" applyFont="1" applyFill="1" applyAlignment="1">
      <alignment horizontal="right"/>
    </xf>
    <xf numFmtId="166" fontId="3" fillId="0" borderId="2" xfId="1" applyNumberFormat="1" applyFont="1" applyBorder="1" applyAlignment="1">
      <alignment horizontal="center"/>
    </xf>
    <xf numFmtId="40" fontId="3" fillId="0" borderId="0" xfId="1" applyNumberFormat="1" applyFont="1" applyBorder="1" applyAlignment="1">
      <alignment horizontal="right"/>
    </xf>
    <xf numFmtId="164" fontId="3" fillId="0" borderId="0" xfId="1" applyNumberFormat="1" applyFont="1" applyBorder="1" applyAlignment="1">
      <alignment horizontal="right"/>
    </xf>
    <xf numFmtId="14" fontId="3" fillId="0" borderId="0" xfId="1" applyNumberFormat="1" applyFont="1" applyAlignment="1">
      <alignment horizontal="center"/>
    </xf>
    <xf numFmtId="7" fontId="3" fillId="0" borderId="0" xfId="1" applyNumberFormat="1" applyFont="1" applyBorder="1"/>
    <xf numFmtId="14" fontId="3" fillId="0" borderId="0" xfId="1" applyNumberFormat="1" applyFont="1" applyBorder="1" applyAlignment="1">
      <alignment horizontal="center"/>
    </xf>
    <xf numFmtId="1" fontId="3" fillId="0" borderId="2" xfId="1" applyNumberFormat="1" applyFont="1" applyBorder="1" applyAlignment="1">
      <alignment horizontal="center"/>
    </xf>
    <xf numFmtId="40" fontId="3" fillId="0" borderId="2" xfId="1" applyNumberFormat="1" applyFont="1" applyBorder="1" applyAlignment="1">
      <alignment horizontal="right"/>
    </xf>
    <xf numFmtId="0" fontId="3" fillId="0" borderId="0" xfId="1" applyFont="1" applyBorder="1" applyAlignment="1">
      <alignment horizontal="center"/>
    </xf>
    <xf numFmtId="0" fontId="3" fillId="0" borderId="0" xfId="3" applyFont="1" applyFill="1" applyAlignment="1">
      <alignment horizontal="center"/>
    </xf>
    <xf numFmtId="166" fontId="3" fillId="0" borderId="0" xfId="1" applyNumberFormat="1" applyFont="1" applyBorder="1" applyAlignment="1">
      <alignment horizontal="center"/>
    </xf>
    <xf numFmtId="0" fontId="3" fillId="0" borderId="0" xfId="2" applyFont="1" applyAlignment="1">
      <alignment horizontal="center"/>
    </xf>
    <xf numFmtId="7" fontId="3" fillId="0" borderId="3" xfId="1" applyNumberFormat="1" applyFont="1" applyBorder="1"/>
    <xf numFmtId="40" fontId="3" fillId="0" borderId="0" xfId="1" applyNumberFormat="1" applyFont="1" applyBorder="1"/>
    <xf numFmtId="0" fontId="3" fillId="0" borderId="4" xfId="1" applyFont="1" applyBorder="1"/>
    <xf numFmtId="40" fontId="3" fillId="0" borderId="4" xfId="1" applyNumberFormat="1" applyFont="1" applyBorder="1"/>
    <xf numFmtId="166" fontId="3" fillId="0" borderId="4" xfId="1" applyNumberFormat="1" applyFont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7" fontId="3" fillId="0" borderId="0" xfId="1" applyNumberFormat="1" applyFont="1"/>
    <xf numFmtId="165" fontId="5" fillId="0" borderId="2" xfId="1" applyNumberFormat="1" applyFont="1" applyBorder="1" applyAlignment="1">
      <alignment horizontal="center"/>
    </xf>
    <xf numFmtId="0" fontId="7" fillId="0" borderId="0" xfId="1" applyFont="1" applyAlignment="1">
      <alignment vertical="center"/>
    </xf>
    <xf numFmtId="0" fontId="3" fillId="0" borderId="0" xfId="1" applyFont="1" applyFill="1" applyAlignment="1">
      <alignment horizontal="left"/>
    </xf>
    <xf numFmtId="0" fontId="2" fillId="0" borderId="0" xfId="1" applyFill="1" applyAlignment="1">
      <alignment horizontal="left"/>
    </xf>
    <xf numFmtId="0" fontId="2" fillId="0" borderId="0" xfId="1" applyFill="1" applyAlignment="1"/>
    <xf numFmtId="0" fontId="3" fillId="0" borderId="0" xfId="2" applyFont="1" applyFill="1" applyAlignment="1">
      <alignment horizontal="left"/>
    </xf>
    <xf numFmtId="0" fontId="2" fillId="0" borderId="0" xfId="2" applyFill="1" applyAlignment="1">
      <alignment horizontal="left"/>
    </xf>
    <xf numFmtId="7" fontId="3" fillId="0" borderId="0" xfId="1" applyNumberFormat="1" applyFont="1" applyFill="1" applyAlignment="1">
      <alignment horizontal="left"/>
    </xf>
    <xf numFmtId="0" fontId="2" fillId="0" borderId="0" xfId="2" applyFill="1" applyAlignment="1"/>
    <xf numFmtId="0" fontId="3" fillId="0" borderId="0" xfId="1" applyFont="1" applyAlignment="1">
      <alignment horizontal="left"/>
    </xf>
    <xf numFmtId="0" fontId="2" fillId="0" borderId="0" xfId="1" applyAlignment="1">
      <alignment horizontal="left"/>
    </xf>
    <xf numFmtId="0" fontId="3" fillId="0" borderId="0" xfId="1" applyFont="1" applyAlignment="1">
      <alignment horizontal="right"/>
    </xf>
    <xf numFmtId="0" fontId="2" fillId="0" borderId="0" xfId="1" applyAlignment="1">
      <alignment horizontal="right"/>
    </xf>
    <xf numFmtId="0" fontId="7" fillId="0" borderId="0" xfId="1" applyFont="1" applyAlignment="1">
      <alignment horizontal="center" vertical="center"/>
    </xf>
    <xf numFmtId="0" fontId="2" fillId="8" borderId="0" xfId="38" applyFill="1" applyAlignment="1"/>
    <xf numFmtId="0" fontId="2" fillId="8" borderId="0" xfId="38" applyFill="1" applyAlignment="1">
      <alignment horizontal="left"/>
    </xf>
    <xf numFmtId="0" fontId="3" fillId="8" borderId="0" xfId="38" applyFont="1" applyFill="1" applyAlignment="1">
      <alignment horizontal="left"/>
    </xf>
    <xf numFmtId="0" fontId="3" fillId="8" borderId="0" xfId="64" applyFont="1" applyFill="1" applyAlignment="1">
      <alignment horizontal="center"/>
    </xf>
    <xf numFmtId="0" fontId="2" fillId="8" borderId="0" xfId="63" applyFill="1" applyAlignment="1">
      <alignment horizontal="left"/>
    </xf>
    <xf numFmtId="40" fontId="3" fillId="0" borderId="2" xfId="55" applyNumberFormat="1" applyFont="1" applyBorder="1"/>
    <xf numFmtId="40" fontId="3" fillId="0" borderId="2" xfId="56" applyNumberFormat="1" applyFont="1" applyBorder="1"/>
    <xf numFmtId="40" fontId="3" fillId="0" borderId="3" xfId="57" applyNumberFormat="1" applyFont="1" applyBorder="1"/>
    <xf numFmtId="40" fontId="3" fillId="0" borderId="2" xfId="58" applyNumberFormat="1" applyFont="1" applyBorder="1"/>
    <xf numFmtId="40" fontId="23" fillId="0" borderId="0" xfId="59" applyNumberFormat="1" applyFont="1"/>
    <xf numFmtId="40" fontId="3" fillId="0" borderId="2" xfId="60" applyNumberFormat="1" applyFont="1" applyBorder="1"/>
    <xf numFmtId="40" fontId="3" fillId="0" borderId="3" xfId="60" applyNumberFormat="1" applyFont="1" applyBorder="1"/>
    <xf numFmtId="40" fontId="3" fillId="0" borderId="2" xfId="61" applyNumberFormat="1" applyFont="1" applyBorder="1"/>
    <xf numFmtId="40" fontId="3" fillId="0" borderId="3" xfId="62" applyNumberFormat="1" applyFont="1" applyBorder="1"/>
    <xf numFmtId="0" fontId="3" fillId="8" borderId="0" xfId="63" applyFont="1" applyFill="1" applyAlignment="1">
      <alignment horizontal="left"/>
    </xf>
    <xf numFmtId="40" fontId="3" fillId="0" borderId="2" xfId="45" applyNumberFormat="1" applyFont="1" applyBorder="1" applyAlignment="1">
      <alignment horizontal="center"/>
    </xf>
    <xf numFmtId="0" fontId="2" fillId="8" borderId="0" xfId="67" applyFill="1" applyAlignment="1">
      <alignment horizontal="left"/>
    </xf>
    <xf numFmtId="40" fontId="3" fillId="0" borderId="2" xfId="54" applyNumberFormat="1" applyFont="1" applyBorder="1" applyAlignment="1">
      <alignment horizontal="center"/>
    </xf>
    <xf numFmtId="40" fontId="3" fillId="0" borderId="2" xfId="66" applyNumberFormat="1" applyFont="1" applyBorder="1" applyAlignment="1">
      <alignment horizontal="right"/>
    </xf>
    <xf numFmtId="0" fontId="3" fillId="8" borderId="0" xfId="67" applyFont="1" applyFill="1" applyAlignment="1">
      <alignment horizontal="left"/>
    </xf>
    <xf numFmtId="0" fontId="2" fillId="8" borderId="0" xfId="2" applyFill="1" applyAlignment="1">
      <alignment horizontal="left"/>
    </xf>
    <xf numFmtId="0" fontId="3" fillId="8" borderId="0" xfId="2" applyFont="1" applyFill="1" applyAlignment="1">
      <alignment horizontal="left"/>
    </xf>
    <xf numFmtId="40" fontId="3" fillId="0" borderId="3" xfId="65" applyNumberFormat="1" applyFont="1" applyBorder="1"/>
    <xf numFmtId="0" fontId="2" fillId="8" borderId="0" xfId="68" applyFill="1" applyAlignment="1">
      <alignment horizontal="left"/>
    </xf>
    <xf numFmtId="0" fontId="3" fillId="8" borderId="0" xfId="68" applyFont="1" applyFill="1" applyAlignment="1">
      <alignment horizontal="left"/>
    </xf>
  </cellXfs>
  <cellStyles count="69">
    <cellStyle name="AmountColumn" xfId="4"/>
    <cellStyle name="Calc Currency (0)" xfId="5"/>
    <cellStyle name="Calc Currency (0) 2" xfId="39"/>
    <cellStyle name="Copied" xfId="6"/>
    <cellStyle name="Copied 2" xfId="40"/>
    <cellStyle name="Entered" xfId="7"/>
    <cellStyle name="Entered 2" xfId="41"/>
    <cellStyle name="Grey" xfId="8"/>
    <cellStyle name="Header1" xfId="9"/>
    <cellStyle name="Header2" xfId="10"/>
    <cellStyle name="Heading1" xfId="11"/>
    <cellStyle name="Heading1 2" xfId="42"/>
    <cellStyle name="Heading2" xfId="12"/>
    <cellStyle name="Heading2 2" xfId="43"/>
    <cellStyle name="Input [yellow]" xfId="13"/>
    <cellStyle name="Normal" xfId="0" builtinId="0"/>
    <cellStyle name="Normal - Style1" xfId="14"/>
    <cellStyle name="Normal - Style1 2" xfId="44"/>
    <cellStyle name="Normal 10" xfId="15"/>
    <cellStyle name="Normal 11" xfId="16"/>
    <cellStyle name="Normal 12" xfId="17"/>
    <cellStyle name="Normal 13" xfId="18"/>
    <cellStyle name="Normal 14" xfId="38"/>
    <cellStyle name="Normal 15" xfId="50"/>
    <cellStyle name="Normal 16" xfId="55"/>
    <cellStyle name="Normal 17" xfId="56"/>
    <cellStyle name="Normal 18" xfId="57"/>
    <cellStyle name="Normal 19" xfId="58"/>
    <cellStyle name="Normal 2" xfId="1"/>
    <cellStyle name="Normal 2 2" xfId="3"/>
    <cellStyle name="Normal 2 3" xfId="2"/>
    <cellStyle name="Normal 20" xfId="59"/>
    <cellStyle name="Normal 21" xfId="60"/>
    <cellStyle name="Normal 22" xfId="61"/>
    <cellStyle name="Normal 23" xfId="62"/>
    <cellStyle name="Normal 24" xfId="63"/>
    <cellStyle name="Normal 25" xfId="45"/>
    <cellStyle name="Normal 26" xfId="64"/>
    <cellStyle name="Normal 27" xfId="54"/>
    <cellStyle name="Normal 28" xfId="66"/>
    <cellStyle name="Normal 29" xfId="67"/>
    <cellStyle name="Normal 3" xfId="19"/>
    <cellStyle name="Normal 3 2" xfId="20"/>
    <cellStyle name="Normal 30" xfId="65"/>
    <cellStyle name="Normal 31" xfId="68"/>
    <cellStyle name="Normal 4" xfId="21"/>
    <cellStyle name="Normal 5" xfId="22"/>
    <cellStyle name="Normal 6" xfId="23"/>
    <cellStyle name="Normal 7" xfId="24"/>
    <cellStyle name="Normal 8" xfId="25"/>
    <cellStyle name="Normal 9" xfId="26"/>
    <cellStyle name="Percent [2]" xfId="27"/>
    <cellStyle name="Percent [2] 2" xfId="46"/>
    <cellStyle name="PSChar" xfId="28"/>
    <cellStyle name="PSChar 2" xfId="47"/>
    <cellStyle name="PSDate" xfId="29"/>
    <cellStyle name="PSDate 2" xfId="48"/>
    <cellStyle name="PSDec" xfId="30"/>
    <cellStyle name="PSDec 2" xfId="49"/>
    <cellStyle name="PSDetail" xfId="31"/>
    <cellStyle name="PSHeading" xfId="32"/>
    <cellStyle name="PSHeading 2" xfId="51"/>
    <cellStyle name="PSInt" xfId="33"/>
    <cellStyle name="PSInt 2" xfId="52"/>
    <cellStyle name="PSSpacer" xfId="34"/>
    <cellStyle name="PSSpacer 2" xfId="53"/>
    <cellStyle name="RevList" xfId="35"/>
    <cellStyle name="Subtotal" xfId="36"/>
    <cellStyle name="SummaryRow" xfId="3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22"/>
  <sheetViews>
    <sheetView tabSelected="1" workbookViewId="0">
      <selection sqref="A1:K1"/>
    </sheetView>
  </sheetViews>
  <sheetFormatPr defaultRowHeight="12"/>
  <cols>
    <col min="1" max="1" width="12.140625" style="3" bestFit="1" customWidth="1"/>
    <col min="2" max="2" width="1.7109375" style="3" customWidth="1"/>
    <col min="3" max="3" width="6.85546875" style="3" bestFit="1" customWidth="1"/>
    <col min="4" max="4" width="1.7109375" style="1" customWidth="1"/>
    <col min="5" max="5" width="38.5703125" style="4" bestFit="1" customWidth="1"/>
    <col min="6" max="6" width="13.7109375" style="1" customWidth="1"/>
    <col min="7" max="7" width="22.7109375" style="3" customWidth="1"/>
    <col min="8" max="8" width="1.7109375" style="1" customWidth="1"/>
    <col min="9" max="9" width="6.85546875" style="3" bestFit="1" customWidth="1"/>
    <col min="10" max="10" width="1.7109375" style="2" customWidth="1"/>
    <col min="11" max="11" width="35.140625" style="1" bestFit="1" customWidth="1"/>
    <col min="12" max="12" width="9.140625" style="1" bestFit="1" customWidth="1"/>
    <col min="13" max="13" width="6" style="1" bestFit="1" customWidth="1"/>
    <col min="14" max="16384" width="9.140625" style="1"/>
  </cols>
  <sheetData>
    <row r="1" spans="1:13" ht="15.75">
      <c r="A1" s="74" t="s">
        <v>118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62"/>
      <c r="M1" s="62"/>
    </row>
    <row r="2" spans="1:13" ht="12.75">
      <c r="A2" s="77" t="s">
        <v>117</v>
      </c>
      <c r="B2" s="77"/>
      <c r="C2" s="76"/>
      <c r="D2" s="76"/>
      <c r="E2" s="76"/>
      <c r="F2" s="75"/>
      <c r="K2" s="61">
        <v>42425</v>
      </c>
      <c r="L2" s="1" t="s">
        <v>45</v>
      </c>
      <c r="M2" s="60"/>
    </row>
    <row r="6" spans="1:13">
      <c r="C6" s="3" t="s">
        <v>115</v>
      </c>
      <c r="E6" s="18" t="s">
        <v>116</v>
      </c>
      <c r="I6" s="3" t="s">
        <v>115</v>
      </c>
      <c r="K6" s="3" t="s">
        <v>114</v>
      </c>
    </row>
    <row r="8" spans="1:13">
      <c r="A8" s="3" t="s">
        <v>113</v>
      </c>
      <c r="C8" s="42">
        <f>$K$2</f>
        <v>42425</v>
      </c>
      <c r="E8" s="80" t="s">
        <v>119</v>
      </c>
      <c r="G8" s="3" t="s">
        <v>112</v>
      </c>
      <c r="I8" s="42">
        <f>$K$2</f>
        <v>42425</v>
      </c>
      <c r="K8" s="81" t="s">
        <v>120</v>
      </c>
    </row>
    <row r="9" spans="1:13">
      <c r="A9" s="3" t="s">
        <v>111</v>
      </c>
      <c r="C9" s="59"/>
      <c r="E9" s="26"/>
      <c r="I9" s="59"/>
      <c r="K9" s="29"/>
    </row>
    <row r="10" spans="1:13">
      <c r="C10" s="59"/>
      <c r="E10" s="29"/>
      <c r="I10" s="59"/>
      <c r="K10" s="29"/>
    </row>
    <row r="11" spans="1:13">
      <c r="C11" s="59"/>
      <c r="E11" s="29"/>
      <c r="I11" s="59"/>
      <c r="K11" s="29"/>
    </row>
    <row r="12" spans="1:13">
      <c r="C12" s="59"/>
      <c r="E12" s="29"/>
      <c r="I12" s="59"/>
      <c r="K12" s="29"/>
    </row>
    <row r="13" spans="1:13">
      <c r="C13" s="42"/>
      <c r="E13" s="29"/>
      <c r="I13" s="58"/>
      <c r="K13" s="57"/>
    </row>
    <row r="14" spans="1:13">
      <c r="E14" s="24"/>
      <c r="G14" s="3" t="s">
        <v>110</v>
      </c>
      <c r="K14" s="82" t="s">
        <v>121</v>
      </c>
    </row>
    <row r="15" spans="1:13">
      <c r="A15" s="3" t="s">
        <v>109</v>
      </c>
      <c r="E15" s="83" t="s">
        <v>122</v>
      </c>
      <c r="G15" s="3" t="s">
        <v>108</v>
      </c>
      <c r="K15" s="26"/>
    </row>
    <row r="16" spans="1:13">
      <c r="E16" s="29"/>
      <c r="K16" s="29"/>
    </row>
    <row r="17" spans="1:11">
      <c r="E17" s="29"/>
      <c r="K17" s="29"/>
    </row>
    <row r="18" spans="1:11">
      <c r="E18" s="29"/>
      <c r="K18" s="29"/>
    </row>
    <row r="19" spans="1:11">
      <c r="E19" s="29"/>
      <c r="K19" s="24"/>
    </row>
    <row r="20" spans="1:11">
      <c r="E20" s="29"/>
      <c r="G20" s="3" t="s">
        <v>107</v>
      </c>
      <c r="K20" s="26"/>
    </row>
    <row r="21" spans="1:11">
      <c r="E21" s="24"/>
      <c r="K21" s="57"/>
    </row>
    <row r="22" spans="1:11">
      <c r="A22" s="53" t="s">
        <v>106</v>
      </c>
      <c r="E22" s="26" t="s">
        <v>123</v>
      </c>
      <c r="G22" s="3" t="s">
        <v>100</v>
      </c>
      <c r="K22" s="26" t="s">
        <v>128</v>
      </c>
    </row>
    <row r="23" spans="1:11">
      <c r="A23" s="53" t="s">
        <v>105</v>
      </c>
      <c r="E23" s="26"/>
      <c r="G23" s="3" t="s">
        <v>103</v>
      </c>
      <c r="K23" s="24"/>
    </row>
    <row r="24" spans="1:11">
      <c r="E24" s="29"/>
      <c r="K24" s="29"/>
    </row>
    <row r="25" spans="1:11">
      <c r="E25" s="29"/>
      <c r="K25" s="29"/>
    </row>
    <row r="26" spans="1:11">
      <c r="E26" s="29"/>
      <c r="K26" s="29"/>
    </row>
    <row r="27" spans="1:11">
      <c r="E27" s="29"/>
    </row>
    <row r="28" spans="1:11">
      <c r="E28" s="24"/>
      <c r="G28" s="3" t="s">
        <v>99</v>
      </c>
      <c r="K28" s="88" t="s">
        <v>129</v>
      </c>
    </row>
    <row r="29" spans="1:11">
      <c r="A29" s="3" t="s">
        <v>98</v>
      </c>
      <c r="E29" s="84" t="s">
        <v>124</v>
      </c>
      <c r="G29" s="3" t="s">
        <v>103</v>
      </c>
      <c r="K29" s="26"/>
    </row>
    <row r="30" spans="1:11">
      <c r="E30" s="26"/>
      <c r="K30" s="29"/>
    </row>
    <row r="31" spans="1:11">
      <c r="E31" s="29"/>
      <c r="K31" s="29"/>
    </row>
    <row r="32" spans="1:11">
      <c r="E32" s="29"/>
      <c r="K32" s="29"/>
    </row>
    <row r="33" spans="1:11">
      <c r="E33" s="29"/>
      <c r="K33" s="57"/>
    </row>
    <row r="34" spans="1:11">
      <c r="E34" s="29"/>
      <c r="G34" s="3" t="s">
        <v>98</v>
      </c>
      <c r="K34" s="26" t="s">
        <v>130</v>
      </c>
    </row>
    <row r="35" spans="1:11">
      <c r="E35" s="24"/>
      <c r="G35" s="3" t="s">
        <v>103</v>
      </c>
      <c r="K35" s="26"/>
    </row>
    <row r="36" spans="1:11">
      <c r="A36" s="3" t="s">
        <v>104</v>
      </c>
      <c r="E36" s="85" t="s">
        <v>125</v>
      </c>
      <c r="K36" s="29"/>
    </row>
    <row r="37" spans="1:11">
      <c r="E37" s="86" t="s">
        <v>126</v>
      </c>
      <c r="K37" s="29"/>
    </row>
    <row r="38" spans="1:11">
      <c r="E38" s="29"/>
      <c r="K38" s="29"/>
    </row>
    <row r="39" spans="1:11">
      <c r="E39" s="29"/>
      <c r="K39" s="56"/>
    </row>
    <row r="40" spans="1:11">
      <c r="E40" s="29"/>
      <c r="G40" s="53" t="s">
        <v>97</v>
      </c>
      <c r="K40" s="26" t="s">
        <v>131</v>
      </c>
    </row>
    <row r="41" spans="1:11">
      <c r="E41" s="29"/>
      <c r="G41" s="3" t="s">
        <v>103</v>
      </c>
      <c r="K41" s="26"/>
    </row>
    <row r="42" spans="1:11">
      <c r="E42" s="24"/>
      <c r="K42" s="29"/>
    </row>
    <row r="43" spans="1:11">
      <c r="A43" s="3" t="s">
        <v>102</v>
      </c>
      <c r="E43" s="87" t="s">
        <v>127</v>
      </c>
      <c r="K43" s="29"/>
    </row>
    <row r="44" spans="1:11">
      <c r="A44" s="3" t="s">
        <v>64</v>
      </c>
      <c r="E44" s="29"/>
      <c r="K44" s="29"/>
    </row>
    <row r="45" spans="1:11">
      <c r="E45" s="29"/>
      <c r="K45" s="55"/>
    </row>
    <row r="46" spans="1:11">
      <c r="E46" s="29"/>
      <c r="G46" s="3" t="s">
        <v>101</v>
      </c>
      <c r="K46" s="27" t="s">
        <v>168</v>
      </c>
    </row>
    <row r="47" spans="1:11">
      <c r="E47" s="29"/>
      <c r="K47" s="29"/>
    </row>
    <row r="48" spans="1:11">
      <c r="E48" s="29"/>
      <c r="K48" s="29"/>
    </row>
    <row r="49" spans="5:11">
      <c r="E49" s="24"/>
      <c r="G49" s="3" t="s">
        <v>100</v>
      </c>
      <c r="K49" s="29" t="s">
        <v>132</v>
      </c>
    </row>
    <row r="50" spans="5:11">
      <c r="E50" s="24"/>
      <c r="G50" s="3" t="s">
        <v>100</v>
      </c>
      <c r="K50" s="29"/>
    </row>
    <row r="51" spans="5:11">
      <c r="E51" s="24"/>
      <c r="G51" s="3" t="s">
        <v>100</v>
      </c>
      <c r="K51" s="29"/>
    </row>
    <row r="52" spans="5:11">
      <c r="E52" s="24"/>
      <c r="G52" s="3" t="s">
        <v>100</v>
      </c>
      <c r="K52" s="29"/>
    </row>
    <row r="53" spans="5:11">
      <c r="E53" s="24"/>
      <c r="G53" s="3" t="s">
        <v>99</v>
      </c>
      <c r="K53" s="29" t="s">
        <v>133</v>
      </c>
    </row>
    <row r="54" spans="5:11">
      <c r="E54" s="24"/>
      <c r="G54" s="3" t="s">
        <v>99</v>
      </c>
      <c r="K54" s="29"/>
    </row>
    <row r="55" spans="5:11">
      <c r="E55" s="24"/>
      <c r="G55" s="3" t="s">
        <v>99</v>
      </c>
      <c r="K55" s="29"/>
    </row>
    <row r="56" spans="5:11">
      <c r="E56" s="24"/>
      <c r="G56" s="3" t="s">
        <v>99</v>
      </c>
      <c r="K56" s="29"/>
    </row>
    <row r="57" spans="5:11">
      <c r="E57" s="24"/>
      <c r="G57" s="3" t="s">
        <v>98</v>
      </c>
      <c r="K57" s="29" t="s">
        <v>134</v>
      </c>
    </row>
    <row r="58" spans="5:11">
      <c r="E58" s="24"/>
      <c r="G58" s="3" t="s">
        <v>98</v>
      </c>
      <c r="K58" s="29"/>
    </row>
    <row r="59" spans="5:11">
      <c r="E59" s="24"/>
      <c r="G59" s="3" t="s">
        <v>98</v>
      </c>
      <c r="K59" s="29"/>
    </row>
    <row r="60" spans="5:11">
      <c r="E60" s="24"/>
      <c r="G60" s="3" t="s">
        <v>98</v>
      </c>
      <c r="K60" s="29"/>
    </row>
    <row r="61" spans="5:11">
      <c r="E61" s="24"/>
      <c r="G61" s="53" t="s">
        <v>97</v>
      </c>
      <c r="K61" s="54" t="s">
        <v>135</v>
      </c>
    </row>
    <row r="62" spans="5:11">
      <c r="E62" s="24"/>
      <c r="G62" s="53" t="s">
        <v>97</v>
      </c>
    </row>
    <row r="63" spans="5:11">
      <c r="E63" s="24"/>
      <c r="G63" s="53" t="s">
        <v>97</v>
      </c>
      <c r="K63" s="29"/>
    </row>
    <row r="64" spans="5:11">
      <c r="E64" s="24"/>
      <c r="G64" s="53" t="s">
        <v>97</v>
      </c>
      <c r="K64" s="26"/>
    </row>
    <row r="65" spans="1:13">
      <c r="E65" s="24"/>
      <c r="G65" s="3" t="s">
        <v>96</v>
      </c>
      <c r="K65" s="26"/>
    </row>
    <row r="66" spans="1:13">
      <c r="E66" s="24"/>
      <c r="G66" s="3" t="s">
        <v>95</v>
      </c>
      <c r="K66" s="26"/>
    </row>
    <row r="67" spans="1:13">
      <c r="E67" s="24"/>
      <c r="K67" s="24"/>
    </row>
    <row r="68" spans="1:13">
      <c r="E68" s="24"/>
      <c r="K68" s="24"/>
    </row>
    <row r="69" spans="1:13">
      <c r="E69" s="24"/>
      <c r="K69" s="24"/>
      <c r="L69" s="22">
        <f>E71-K71</f>
        <v>0</v>
      </c>
    </row>
    <row r="70" spans="1:13">
      <c r="E70" s="24"/>
      <c r="K70" s="24"/>
    </row>
    <row r="71" spans="1:13" ht="12.75" thickBot="1">
      <c r="A71" s="21" t="s">
        <v>94</v>
      </c>
      <c r="E71" s="20">
        <f>SUM(E8:E20)-SUM(E22:E48)</f>
        <v>0</v>
      </c>
      <c r="G71" s="21" t="s">
        <v>93</v>
      </c>
      <c r="K71" s="20">
        <f>SUM(K8:K66)</f>
        <v>0</v>
      </c>
      <c r="M71" s="22"/>
    </row>
    <row r="72" spans="1:13" ht="12.75" thickTop="1"/>
    <row r="74" spans="1:13" ht="12.75">
      <c r="A74" s="89" t="s">
        <v>136</v>
      </c>
      <c r="B74" s="79"/>
      <c r="C74" s="79"/>
      <c r="D74" s="79"/>
      <c r="E74" s="79"/>
      <c r="K74" s="19">
        <f>$K$2</f>
        <v>42425</v>
      </c>
      <c r="L74" s="1" t="s">
        <v>45</v>
      </c>
    </row>
    <row r="77" spans="1:13">
      <c r="E77" s="18" t="s">
        <v>73</v>
      </c>
      <c r="K77" s="3" t="s">
        <v>72</v>
      </c>
    </row>
    <row r="78" spans="1:13">
      <c r="C78" s="3" t="s">
        <v>87</v>
      </c>
      <c r="E78" s="23"/>
      <c r="I78" s="3" t="s">
        <v>87</v>
      </c>
    </row>
    <row r="79" spans="1:13">
      <c r="A79" s="3" t="s">
        <v>86</v>
      </c>
      <c r="C79" s="48">
        <v>0</v>
      </c>
      <c r="E79" s="35" t="s">
        <v>137</v>
      </c>
      <c r="G79" s="3" t="s">
        <v>86</v>
      </c>
      <c r="I79" s="48">
        <v>0</v>
      </c>
      <c r="K79" s="35" t="s">
        <v>138</v>
      </c>
    </row>
    <row r="80" spans="1:13">
      <c r="C80" s="48"/>
      <c r="E80" s="35"/>
      <c r="I80" s="48"/>
      <c r="K80" s="49"/>
    </row>
    <row r="81" spans="1:11">
      <c r="C81" s="48"/>
      <c r="E81" s="35"/>
      <c r="I81" s="48"/>
      <c r="K81" s="49"/>
    </row>
    <row r="82" spans="1:11">
      <c r="C82" s="48"/>
      <c r="E82" s="35"/>
      <c r="I82" s="48"/>
      <c r="K82" s="49"/>
    </row>
    <row r="83" spans="1:11">
      <c r="C83" s="48"/>
      <c r="E83" s="35"/>
      <c r="I83" s="48"/>
      <c r="K83" s="49"/>
    </row>
    <row r="84" spans="1:11">
      <c r="E84" s="36"/>
      <c r="K84" s="16"/>
    </row>
    <row r="85" spans="1:11">
      <c r="C85" s="3" t="s">
        <v>80</v>
      </c>
      <c r="E85" s="36"/>
      <c r="K85" s="16"/>
    </row>
    <row r="86" spans="1:11">
      <c r="A86" s="3" t="s">
        <v>89</v>
      </c>
      <c r="C86" s="42">
        <f>$K$2-1</f>
        <v>42424</v>
      </c>
      <c r="E86" s="35" t="s">
        <v>138</v>
      </c>
      <c r="G86" s="3" t="s">
        <v>89</v>
      </c>
      <c r="K86" s="35" t="s">
        <v>138</v>
      </c>
    </row>
    <row r="87" spans="1:11">
      <c r="A87" s="3" t="s">
        <v>88</v>
      </c>
      <c r="C87" s="42"/>
      <c r="E87" s="35"/>
      <c r="G87" s="3" t="s">
        <v>88</v>
      </c>
      <c r="K87" s="49"/>
    </row>
    <row r="88" spans="1:11">
      <c r="C88" s="42"/>
      <c r="E88" s="35"/>
      <c r="K88" s="49"/>
    </row>
    <row r="89" spans="1:11">
      <c r="C89" s="42"/>
      <c r="E89" s="35"/>
      <c r="K89" s="49"/>
    </row>
    <row r="90" spans="1:11">
      <c r="C90" s="42"/>
      <c r="E90" s="35"/>
      <c r="K90" s="49"/>
    </row>
    <row r="91" spans="1:11">
      <c r="C91" s="40"/>
      <c r="E91" s="36"/>
      <c r="K91" s="16"/>
    </row>
    <row r="92" spans="1:11">
      <c r="A92" s="3" t="s">
        <v>64</v>
      </c>
      <c r="E92" s="35"/>
      <c r="G92" s="3" t="s">
        <v>64</v>
      </c>
      <c r="K92" s="35" t="s">
        <v>138</v>
      </c>
    </row>
    <row r="93" spans="1:11">
      <c r="A93" s="3" t="s">
        <v>84</v>
      </c>
      <c r="E93" s="35"/>
      <c r="G93" s="3" t="s">
        <v>84</v>
      </c>
      <c r="K93" s="49"/>
    </row>
    <row r="94" spans="1:11">
      <c r="E94" s="35"/>
      <c r="K94" s="49"/>
    </row>
    <row r="95" spans="1:11">
      <c r="E95" s="35"/>
      <c r="K95" s="49"/>
    </row>
    <row r="96" spans="1:11">
      <c r="E96" s="35"/>
      <c r="K96" s="49"/>
    </row>
    <row r="97" spans="1:11">
      <c r="E97" s="36"/>
      <c r="K97" s="16"/>
    </row>
    <row r="98" spans="1:11">
      <c r="A98" s="3" t="s">
        <v>64</v>
      </c>
      <c r="E98" s="35"/>
      <c r="G98" s="3" t="s">
        <v>64</v>
      </c>
      <c r="K98" s="49" t="s">
        <v>140</v>
      </c>
    </row>
    <row r="99" spans="1:11">
      <c r="A99" s="28" t="s">
        <v>63</v>
      </c>
      <c r="E99" s="35"/>
      <c r="G99" s="28" t="s">
        <v>63</v>
      </c>
      <c r="K99" s="90" t="s">
        <v>139</v>
      </c>
    </row>
    <row r="100" spans="1:11">
      <c r="E100" s="35"/>
      <c r="K100" s="35" t="s">
        <v>138</v>
      </c>
    </row>
    <row r="101" spans="1:11">
      <c r="E101" s="35"/>
      <c r="K101" s="35"/>
    </row>
    <row r="102" spans="1:11">
      <c r="E102" s="35"/>
      <c r="K102" s="49"/>
    </row>
    <row r="103" spans="1:11">
      <c r="E103" s="44"/>
      <c r="K103" s="43"/>
    </row>
    <row r="104" spans="1:11">
      <c r="E104" s="36"/>
      <c r="I104" s="3" t="s">
        <v>80</v>
      </c>
      <c r="K104" s="43"/>
    </row>
    <row r="105" spans="1:11">
      <c r="A105" s="3" t="s">
        <v>64</v>
      </c>
      <c r="E105" s="49" t="s">
        <v>140</v>
      </c>
      <c r="G105" s="3" t="s">
        <v>64</v>
      </c>
      <c r="I105" s="42">
        <f>$K$2-1</f>
        <v>42424</v>
      </c>
      <c r="K105" s="35" t="s">
        <v>138</v>
      </c>
    </row>
    <row r="106" spans="1:11">
      <c r="A106" s="3" t="s">
        <v>83</v>
      </c>
      <c r="E106" s="35"/>
      <c r="G106" s="3" t="s">
        <v>82</v>
      </c>
      <c r="I106" s="42"/>
      <c r="K106" s="49"/>
    </row>
    <row r="107" spans="1:11">
      <c r="E107" s="35"/>
      <c r="I107" s="42"/>
      <c r="K107" s="49"/>
    </row>
    <row r="108" spans="1:11">
      <c r="E108" s="35"/>
      <c r="I108" s="42"/>
      <c r="K108" s="49"/>
    </row>
    <row r="109" spans="1:11">
      <c r="E109" s="35"/>
      <c r="I109" s="42"/>
      <c r="K109" s="49"/>
    </row>
    <row r="110" spans="1:11">
      <c r="E110" s="36"/>
      <c r="I110" s="52"/>
      <c r="J110" s="46"/>
      <c r="K110" s="43"/>
    </row>
    <row r="111" spans="1:11">
      <c r="A111" s="3" t="s">
        <v>64</v>
      </c>
      <c r="E111" s="35" t="s">
        <v>138</v>
      </c>
      <c r="G111" s="3" t="s">
        <v>64</v>
      </c>
      <c r="K111" s="35" t="s">
        <v>137</v>
      </c>
    </row>
    <row r="112" spans="1:11">
      <c r="A112" s="3" t="s">
        <v>81</v>
      </c>
      <c r="E112" s="35"/>
      <c r="G112" s="3" t="s">
        <v>81</v>
      </c>
      <c r="K112" s="90" t="s">
        <v>139</v>
      </c>
    </row>
    <row r="113" spans="1:11">
      <c r="E113" s="35"/>
      <c r="K113" s="35" t="s">
        <v>138</v>
      </c>
    </row>
    <row r="114" spans="1:11">
      <c r="E114" s="35"/>
      <c r="K114" s="49"/>
    </row>
    <row r="115" spans="1:11">
      <c r="E115" s="35"/>
      <c r="K115" s="49"/>
    </row>
    <row r="116" spans="1:11">
      <c r="E116" s="44"/>
      <c r="K116" s="43"/>
    </row>
    <row r="117" spans="1:11">
      <c r="E117" s="36"/>
      <c r="I117" s="3" t="s">
        <v>80</v>
      </c>
      <c r="K117" s="16"/>
    </row>
    <row r="118" spans="1:11">
      <c r="A118" s="3" t="s">
        <v>79</v>
      </c>
      <c r="E118" s="35" t="s">
        <v>138</v>
      </c>
      <c r="G118" s="3" t="s">
        <v>78</v>
      </c>
      <c r="I118" s="42">
        <f>$K$2-1</f>
        <v>42424</v>
      </c>
      <c r="K118" s="35" t="s">
        <v>138</v>
      </c>
    </row>
    <row r="119" spans="1:11">
      <c r="A119" s="3" t="s">
        <v>77</v>
      </c>
      <c r="E119" s="35"/>
      <c r="G119" s="3" t="s">
        <v>64</v>
      </c>
      <c r="I119" s="42"/>
      <c r="K119" s="49"/>
    </row>
    <row r="120" spans="1:11">
      <c r="E120" s="35"/>
      <c r="G120" s="3" t="s">
        <v>72</v>
      </c>
      <c r="I120" s="42"/>
      <c r="K120" s="49"/>
    </row>
    <row r="121" spans="1:11">
      <c r="E121" s="35"/>
      <c r="I121" s="42"/>
      <c r="K121" s="49"/>
    </row>
    <row r="122" spans="1:11">
      <c r="E122" s="35"/>
      <c r="I122" s="42"/>
      <c r="K122" s="49"/>
    </row>
    <row r="123" spans="1:11">
      <c r="E123" s="36"/>
      <c r="K123" s="16"/>
    </row>
    <row r="124" spans="1:11">
      <c r="A124" s="3" t="s">
        <v>64</v>
      </c>
      <c r="E124" s="35" t="s">
        <v>138</v>
      </c>
      <c r="G124" s="3" t="s">
        <v>64</v>
      </c>
      <c r="H124" s="3"/>
      <c r="J124" s="1"/>
      <c r="K124" s="49"/>
    </row>
    <row r="125" spans="1:11">
      <c r="A125" s="3" t="s">
        <v>76</v>
      </c>
      <c r="E125" s="35"/>
      <c r="G125" s="3" t="s">
        <v>76</v>
      </c>
      <c r="H125" s="3"/>
      <c r="J125" s="1"/>
      <c r="K125" s="49"/>
    </row>
    <row r="126" spans="1:11">
      <c r="E126" s="35"/>
      <c r="H126" s="3"/>
      <c r="J126" s="1"/>
      <c r="K126" s="49"/>
    </row>
    <row r="127" spans="1:11">
      <c r="E127" s="35"/>
      <c r="H127" s="3"/>
      <c r="J127" s="1"/>
      <c r="K127" s="49"/>
    </row>
    <row r="128" spans="1:11">
      <c r="E128" s="35"/>
      <c r="H128" s="3"/>
      <c r="J128" s="1"/>
      <c r="K128" s="49"/>
    </row>
    <row r="129" spans="5:11">
      <c r="E129" s="36"/>
      <c r="K129" s="16"/>
    </row>
    <row r="130" spans="5:11">
      <c r="E130" s="36"/>
      <c r="K130" s="16"/>
    </row>
    <row r="131" spans="5:11">
      <c r="E131" s="36"/>
      <c r="K131" s="16"/>
    </row>
    <row r="132" spans="5:11">
      <c r="E132" s="36"/>
      <c r="K132" s="16"/>
    </row>
    <row r="133" spans="5:11">
      <c r="E133" s="36"/>
      <c r="K133" s="16"/>
    </row>
    <row r="134" spans="5:11">
      <c r="E134" s="36"/>
      <c r="K134" s="24"/>
    </row>
    <row r="135" spans="5:11">
      <c r="E135" s="36"/>
      <c r="K135" s="24"/>
    </row>
    <row r="136" spans="5:11">
      <c r="E136" s="36"/>
      <c r="K136" s="24"/>
    </row>
    <row r="137" spans="5:11">
      <c r="E137" s="23"/>
      <c r="K137" s="24"/>
    </row>
    <row r="138" spans="5:11">
      <c r="E138" s="22"/>
      <c r="K138" s="24"/>
    </row>
    <row r="139" spans="5:11">
      <c r="E139" s="22"/>
      <c r="K139" s="24"/>
    </row>
    <row r="140" spans="5:11">
      <c r="E140" s="22"/>
      <c r="K140" s="24"/>
    </row>
    <row r="141" spans="5:11">
      <c r="E141" s="22"/>
      <c r="K141" s="22"/>
    </row>
    <row r="142" spans="5:11">
      <c r="E142" s="22"/>
      <c r="K142" s="22"/>
    </row>
    <row r="143" spans="5:11">
      <c r="E143" s="22"/>
      <c r="K143" s="22"/>
    </row>
    <row r="144" spans="5:11">
      <c r="E144" s="24"/>
      <c r="K144" s="22"/>
    </row>
    <row r="145" spans="1:15" ht="12.75" thickBot="1">
      <c r="A145" s="21" t="s">
        <v>47</v>
      </c>
      <c r="E145" s="20">
        <f>SUM(E79:E129)</f>
        <v>0</v>
      </c>
      <c r="G145" s="21" t="s">
        <v>47</v>
      </c>
      <c r="K145" s="20">
        <f>SUM(K79:K129)</f>
        <v>0</v>
      </c>
      <c r="M145" s="22">
        <f>E145-K145</f>
        <v>0</v>
      </c>
      <c r="N145" s="22"/>
      <c r="O145" s="22"/>
    </row>
    <row r="146" spans="1:15" ht="12.75" thickTop="1"/>
    <row r="148" spans="1:15" ht="12.75" customHeight="1">
      <c r="A148" s="78" t="s">
        <v>143</v>
      </c>
      <c r="B148" s="78"/>
      <c r="C148" s="78"/>
      <c r="D148" s="78"/>
      <c r="E148" s="78"/>
      <c r="F148" s="78"/>
      <c r="G148" s="78"/>
      <c r="K148" s="19">
        <f>$K$2</f>
        <v>42425</v>
      </c>
      <c r="L148" s="1" t="s">
        <v>45</v>
      </c>
    </row>
    <row r="151" spans="1:15">
      <c r="E151" s="18" t="s">
        <v>73</v>
      </c>
      <c r="K151" s="3" t="s">
        <v>72</v>
      </c>
    </row>
    <row r="152" spans="1:15">
      <c r="C152" s="3" t="s">
        <v>87</v>
      </c>
      <c r="E152" s="23"/>
      <c r="I152" s="3" t="s">
        <v>87</v>
      </c>
    </row>
    <row r="153" spans="1:15">
      <c r="A153" s="3" t="s">
        <v>86</v>
      </c>
      <c r="C153" s="48">
        <v>0</v>
      </c>
      <c r="E153" s="35" t="s">
        <v>141</v>
      </c>
      <c r="G153" s="3" t="s">
        <v>86</v>
      </c>
      <c r="I153" s="48">
        <v>0</v>
      </c>
      <c r="K153" s="35" t="s">
        <v>141</v>
      </c>
    </row>
    <row r="154" spans="1:15">
      <c r="C154" s="48"/>
      <c r="E154" s="35"/>
      <c r="I154" s="48"/>
      <c r="J154" s="1"/>
      <c r="K154" s="35"/>
    </row>
    <row r="155" spans="1:15">
      <c r="C155" s="48"/>
      <c r="E155" s="35"/>
      <c r="I155" s="48"/>
      <c r="K155" s="49"/>
    </row>
    <row r="156" spans="1:15">
      <c r="C156" s="48"/>
      <c r="E156" s="35"/>
      <c r="I156" s="48"/>
      <c r="K156" s="49"/>
    </row>
    <row r="157" spans="1:15">
      <c r="C157" s="48"/>
      <c r="E157" s="35"/>
      <c r="I157" s="48"/>
      <c r="K157" s="49"/>
    </row>
    <row r="158" spans="1:15">
      <c r="E158" s="36"/>
      <c r="K158" s="16"/>
    </row>
    <row r="159" spans="1:15">
      <c r="C159" s="3" t="s">
        <v>80</v>
      </c>
      <c r="E159" s="36"/>
      <c r="K159" s="16"/>
    </row>
    <row r="160" spans="1:15">
      <c r="A160" s="3" t="s">
        <v>89</v>
      </c>
      <c r="C160" s="42">
        <f>$K$2-1</f>
        <v>42424</v>
      </c>
      <c r="E160" s="35" t="s">
        <v>144</v>
      </c>
      <c r="G160" s="3" t="s">
        <v>89</v>
      </c>
      <c r="K160" s="49"/>
    </row>
    <row r="161" spans="1:11">
      <c r="A161" s="3" t="s">
        <v>88</v>
      </c>
      <c r="C161" s="42"/>
      <c r="E161" s="35"/>
      <c r="G161" s="3" t="s">
        <v>88</v>
      </c>
      <c r="K161" s="49"/>
    </row>
    <row r="162" spans="1:11">
      <c r="C162" s="42"/>
      <c r="E162" s="35"/>
      <c r="K162" s="49"/>
    </row>
    <row r="163" spans="1:11">
      <c r="C163" s="42"/>
      <c r="E163" s="35"/>
      <c r="K163" s="49"/>
    </row>
    <row r="164" spans="1:11">
      <c r="C164" s="42"/>
      <c r="E164" s="35"/>
      <c r="K164" s="49"/>
    </row>
    <row r="165" spans="1:11">
      <c r="C165" s="40"/>
      <c r="E165" s="36"/>
      <c r="K165" s="16"/>
    </row>
    <row r="166" spans="1:11">
      <c r="A166" s="3" t="s">
        <v>64</v>
      </c>
      <c r="E166" s="35"/>
      <c r="G166" s="3" t="s">
        <v>64</v>
      </c>
      <c r="K166" s="35" t="s">
        <v>141</v>
      </c>
    </row>
    <row r="167" spans="1:11">
      <c r="A167" s="3" t="s">
        <v>84</v>
      </c>
      <c r="E167" s="35"/>
      <c r="G167" s="3" t="s">
        <v>84</v>
      </c>
      <c r="K167" s="92" t="s">
        <v>139</v>
      </c>
    </row>
    <row r="168" spans="1:11">
      <c r="E168" s="35"/>
      <c r="K168" s="35" t="s">
        <v>144</v>
      </c>
    </row>
    <row r="169" spans="1:11">
      <c r="E169" s="35"/>
      <c r="K169" s="93" t="s">
        <v>142</v>
      </c>
    </row>
    <row r="170" spans="1:11">
      <c r="E170" s="35"/>
      <c r="K170" s="49"/>
    </row>
    <row r="171" spans="1:11">
      <c r="E171" s="36"/>
      <c r="K171" s="16"/>
    </row>
    <row r="172" spans="1:11">
      <c r="A172" s="3" t="s">
        <v>64</v>
      </c>
      <c r="E172" s="35"/>
      <c r="G172" s="3" t="s">
        <v>64</v>
      </c>
      <c r="K172" s="35" t="s">
        <v>141</v>
      </c>
    </row>
    <row r="173" spans="1:11">
      <c r="A173" s="28" t="s">
        <v>63</v>
      </c>
      <c r="E173" s="35"/>
      <c r="G173" s="28" t="s">
        <v>63</v>
      </c>
      <c r="K173" s="93" t="s">
        <v>142</v>
      </c>
    </row>
    <row r="174" spans="1:11">
      <c r="E174" s="35"/>
      <c r="K174" s="49"/>
    </row>
    <row r="175" spans="1:11">
      <c r="E175" s="35"/>
      <c r="K175" s="49"/>
    </row>
    <row r="176" spans="1:11">
      <c r="E176" s="35"/>
      <c r="K176" s="49"/>
    </row>
    <row r="177" spans="1:11">
      <c r="E177" s="44"/>
      <c r="K177" s="43"/>
    </row>
    <row r="178" spans="1:11">
      <c r="E178" s="36"/>
      <c r="I178" s="3" t="s">
        <v>80</v>
      </c>
      <c r="K178" s="16"/>
    </row>
    <row r="179" spans="1:11">
      <c r="A179" s="3" t="s">
        <v>64</v>
      </c>
      <c r="E179" s="35" t="s">
        <v>141</v>
      </c>
      <c r="G179" s="3" t="s">
        <v>64</v>
      </c>
      <c r="I179" s="42">
        <f>$K$2-1</f>
        <v>42424</v>
      </c>
      <c r="K179" s="35" t="s">
        <v>144</v>
      </c>
    </row>
    <row r="180" spans="1:11">
      <c r="A180" s="3" t="s">
        <v>83</v>
      </c>
      <c r="E180" s="93" t="s">
        <v>142</v>
      </c>
      <c r="G180" s="3" t="s">
        <v>82</v>
      </c>
      <c r="I180" s="42"/>
      <c r="K180" s="49"/>
    </row>
    <row r="181" spans="1:11">
      <c r="E181" s="44"/>
      <c r="I181" s="42"/>
      <c r="K181" s="49"/>
    </row>
    <row r="182" spans="1:11">
      <c r="A182" s="3" t="s">
        <v>92</v>
      </c>
      <c r="E182" s="35" t="s">
        <v>145</v>
      </c>
      <c r="I182" s="42"/>
      <c r="K182" s="49"/>
    </row>
    <row r="183" spans="1:11">
      <c r="E183" s="35"/>
      <c r="I183" s="42"/>
      <c r="K183" s="49"/>
    </row>
    <row r="184" spans="1:11">
      <c r="A184" s="51" t="s">
        <v>91</v>
      </c>
      <c r="E184" s="35" t="s">
        <v>145</v>
      </c>
      <c r="I184" s="52"/>
      <c r="K184" s="43"/>
    </row>
    <row r="185" spans="1:11">
      <c r="A185" s="51" t="s">
        <v>90</v>
      </c>
      <c r="E185" s="35"/>
      <c r="I185" s="50"/>
      <c r="K185" s="43"/>
    </row>
    <row r="186" spans="1:11">
      <c r="E186" s="44"/>
      <c r="I186" s="50"/>
      <c r="K186" s="43"/>
    </row>
    <row r="187" spans="1:11">
      <c r="E187" s="44"/>
      <c r="I187" s="50"/>
      <c r="J187" s="46"/>
      <c r="K187" s="43"/>
    </row>
    <row r="188" spans="1:11">
      <c r="A188" s="3" t="s">
        <v>64</v>
      </c>
      <c r="E188" s="35" t="s">
        <v>144</v>
      </c>
      <c r="G188" s="3" t="s">
        <v>64</v>
      </c>
      <c r="K188" s="35" t="s">
        <v>144</v>
      </c>
    </row>
    <row r="189" spans="1:11">
      <c r="A189" s="3" t="s">
        <v>81</v>
      </c>
      <c r="E189" s="35"/>
      <c r="G189" s="3" t="s">
        <v>81</v>
      </c>
      <c r="K189" s="49"/>
    </row>
    <row r="190" spans="1:11">
      <c r="E190" s="35"/>
      <c r="K190" s="49"/>
    </row>
    <row r="191" spans="1:11">
      <c r="E191" s="35"/>
      <c r="K191" s="49"/>
    </row>
    <row r="192" spans="1:11">
      <c r="E192" s="35"/>
      <c r="K192" s="49"/>
    </row>
    <row r="193" spans="1:11">
      <c r="E193" s="44"/>
      <c r="K193" s="43"/>
    </row>
    <row r="194" spans="1:11">
      <c r="E194" s="36"/>
      <c r="I194" s="3" t="s">
        <v>80</v>
      </c>
      <c r="K194" s="16"/>
    </row>
    <row r="195" spans="1:11">
      <c r="A195" s="3" t="s">
        <v>79</v>
      </c>
      <c r="E195" s="35" t="s">
        <v>146</v>
      </c>
      <c r="G195" s="3" t="s">
        <v>78</v>
      </c>
      <c r="I195" s="42">
        <f>$K$2-1</f>
        <v>42424</v>
      </c>
      <c r="K195" s="35" t="s">
        <v>147</v>
      </c>
    </row>
    <row r="196" spans="1:11">
      <c r="A196" s="3" t="s">
        <v>77</v>
      </c>
      <c r="E196" s="35"/>
      <c r="G196" s="3" t="s">
        <v>64</v>
      </c>
      <c r="I196" s="42"/>
      <c r="K196" s="49"/>
    </row>
    <row r="197" spans="1:11">
      <c r="E197" s="35"/>
      <c r="G197" s="3" t="s">
        <v>72</v>
      </c>
      <c r="I197" s="42"/>
      <c r="K197" s="49"/>
    </row>
    <row r="198" spans="1:11">
      <c r="E198" s="35"/>
      <c r="I198" s="42"/>
      <c r="K198" s="49"/>
    </row>
    <row r="199" spans="1:11">
      <c r="E199" s="35"/>
      <c r="I199" s="42"/>
      <c r="K199" s="49"/>
    </row>
    <row r="200" spans="1:11">
      <c r="E200" s="36"/>
      <c r="I200" s="45"/>
      <c r="K200" s="16"/>
    </row>
    <row r="201" spans="1:11">
      <c r="A201" s="3" t="s">
        <v>64</v>
      </c>
      <c r="E201" s="35"/>
      <c r="G201" s="3" t="s">
        <v>64</v>
      </c>
      <c r="H201" s="3"/>
      <c r="J201" s="1"/>
      <c r="K201" s="49"/>
    </row>
    <row r="202" spans="1:11">
      <c r="A202" s="3" t="s">
        <v>76</v>
      </c>
      <c r="E202" s="35"/>
      <c r="G202" s="3" t="s">
        <v>76</v>
      </c>
      <c r="H202" s="3"/>
      <c r="J202" s="1"/>
      <c r="K202" s="49"/>
    </row>
    <row r="203" spans="1:11">
      <c r="E203" s="35"/>
      <c r="H203" s="3"/>
      <c r="J203" s="1"/>
      <c r="K203" s="49"/>
    </row>
    <row r="204" spans="1:11">
      <c r="E204" s="35"/>
      <c r="H204" s="3"/>
      <c r="J204" s="1"/>
      <c r="K204" s="49"/>
    </row>
    <row r="205" spans="1:11">
      <c r="E205" s="35"/>
      <c r="H205" s="3"/>
      <c r="J205" s="1"/>
      <c r="K205" s="49"/>
    </row>
    <row r="206" spans="1:11">
      <c r="E206" s="23"/>
      <c r="K206" s="16"/>
    </row>
    <row r="207" spans="1:11">
      <c r="E207" s="23"/>
      <c r="K207" s="16"/>
    </row>
    <row r="208" spans="1:11">
      <c r="E208" s="23"/>
      <c r="K208" s="24"/>
    </row>
    <row r="209" spans="1:12">
      <c r="E209" s="23"/>
      <c r="K209" s="24"/>
    </row>
    <row r="210" spans="1:12">
      <c r="E210" s="23"/>
      <c r="K210" s="24"/>
    </row>
    <row r="211" spans="1:12">
      <c r="E211" s="23"/>
      <c r="K211" s="24"/>
    </row>
    <row r="212" spans="1:12">
      <c r="E212" s="22"/>
      <c r="K212" s="24"/>
    </row>
    <row r="213" spans="1:12">
      <c r="E213" s="22"/>
      <c r="F213" s="22">
        <f>+K219-E219</f>
        <v>0</v>
      </c>
      <c r="K213" s="24"/>
    </row>
    <row r="214" spans="1:12">
      <c r="E214" s="22"/>
      <c r="F214" s="1">
        <f>+F213/2</f>
        <v>0</v>
      </c>
      <c r="K214" s="24"/>
    </row>
    <row r="215" spans="1:12">
      <c r="E215" s="22"/>
      <c r="K215" s="22"/>
    </row>
    <row r="216" spans="1:12">
      <c r="E216" s="22"/>
      <c r="K216" s="22"/>
    </row>
    <row r="217" spans="1:12">
      <c r="E217" s="22"/>
      <c r="K217" s="22"/>
    </row>
    <row r="218" spans="1:12">
      <c r="E218" s="24"/>
      <c r="K218" s="22"/>
    </row>
    <row r="219" spans="1:12" ht="12.75" thickBot="1">
      <c r="A219" s="21" t="s">
        <v>47</v>
      </c>
      <c r="E219" s="20">
        <f>SUM(E153:E206)</f>
        <v>0</v>
      </c>
      <c r="G219" s="21" t="s">
        <v>47</v>
      </c>
      <c r="K219" s="20">
        <f>SUM(K153:K206)</f>
        <v>0</v>
      </c>
    </row>
    <row r="220" spans="1:12" ht="12.75" thickTop="1"/>
    <row r="222" spans="1:12" ht="12.75">
      <c r="A222" s="94" t="s">
        <v>148</v>
      </c>
      <c r="B222" s="91"/>
      <c r="C222" s="91"/>
      <c r="D222" s="91"/>
      <c r="E222" s="91"/>
      <c r="K222" s="19">
        <f>$K$2</f>
        <v>42425</v>
      </c>
      <c r="L222" s="1" t="s">
        <v>45</v>
      </c>
    </row>
    <row r="225" spans="1:11">
      <c r="E225" s="18" t="s">
        <v>73</v>
      </c>
      <c r="K225" s="3" t="s">
        <v>72</v>
      </c>
    </row>
    <row r="226" spans="1:11">
      <c r="C226" s="3" t="s">
        <v>87</v>
      </c>
      <c r="E226" s="23"/>
      <c r="I226" s="3" t="s">
        <v>87</v>
      </c>
    </row>
    <row r="227" spans="1:11">
      <c r="A227" s="3" t="s">
        <v>86</v>
      </c>
      <c r="C227" s="48">
        <v>0</v>
      </c>
      <c r="E227" s="35" t="s">
        <v>149</v>
      </c>
      <c r="G227" s="3" t="s">
        <v>86</v>
      </c>
      <c r="I227" s="48"/>
      <c r="K227" s="49"/>
    </row>
    <row r="228" spans="1:11">
      <c r="C228" s="48"/>
      <c r="E228" s="35"/>
      <c r="I228" s="48"/>
      <c r="K228" s="49"/>
    </row>
    <row r="229" spans="1:11">
      <c r="C229" s="48"/>
      <c r="E229" s="35"/>
      <c r="I229" s="48"/>
      <c r="K229" s="49"/>
    </row>
    <row r="230" spans="1:11">
      <c r="C230" s="48"/>
      <c r="E230" s="35"/>
      <c r="I230" s="48"/>
      <c r="K230" s="49"/>
    </row>
    <row r="231" spans="1:11">
      <c r="C231" s="48"/>
      <c r="E231" s="35"/>
      <c r="I231" s="48"/>
      <c r="K231" s="49"/>
    </row>
    <row r="232" spans="1:11">
      <c r="E232" s="36"/>
      <c r="K232" s="16"/>
    </row>
    <row r="233" spans="1:11">
      <c r="C233" s="3" t="s">
        <v>80</v>
      </c>
      <c r="E233" s="36"/>
      <c r="K233" s="16"/>
    </row>
    <row r="234" spans="1:11">
      <c r="A234" s="3" t="s">
        <v>89</v>
      </c>
      <c r="C234" s="42">
        <f>$K$2-1</f>
        <v>42424</v>
      </c>
      <c r="E234" s="35" t="s">
        <v>149</v>
      </c>
      <c r="G234" s="3" t="s">
        <v>89</v>
      </c>
      <c r="K234" s="49"/>
    </row>
    <row r="235" spans="1:11">
      <c r="A235" s="3" t="s">
        <v>88</v>
      </c>
      <c r="C235" s="42"/>
      <c r="E235" s="35"/>
      <c r="G235" s="3" t="s">
        <v>88</v>
      </c>
      <c r="K235" s="49"/>
    </row>
    <row r="236" spans="1:11">
      <c r="C236" s="42"/>
      <c r="E236" s="35"/>
      <c r="K236" s="49"/>
    </row>
    <row r="237" spans="1:11">
      <c r="C237" s="42"/>
      <c r="E237" s="35"/>
      <c r="K237" s="49"/>
    </row>
    <row r="238" spans="1:11">
      <c r="C238" s="42"/>
      <c r="E238" s="35"/>
      <c r="K238" s="49"/>
    </row>
    <row r="239" spans="1:11">
      <c r="C239" s="40"/>
      <c r="E239" s="36"/>
      <c r="K239" s="16"/>
    </row>
    <row r="240" spans="1:11">
      <c r="A240" s="3" t="s">
        <v>64</v>
      </c>
      <c r="E240" s="35"/>
      <c r="G240" s="3" t="s">
        <v>64</v>
      </c>
      <c r="K240" s="49"/>
    </row>
    <row r="241" spans="1:11">
      <c r="A241" s="3" t="s">
        <v>84</v>
      </c>
      <c r="E241" s="35"/>
      <c r="G241" s="3" t="s">
        <v>84</v>
      </c>
      <c r="K241" s="49"/>
    </row>
    <row r="242" spans="1:11">
      <c r="E242" s="35"/>
      <c r="K242" s="49"/>
    </row>
    <row r="243" spans="1:11">
      <c r="E243" s="35"/>
      <c r="K243" s="49"/>
    </row>
    <row r="244" spans="1:11">
      <c r="E244" s="35"/>
      <c r="K244" s="49"/>
    </row>
    <row r="245" spans="1:11">
      <c r="E245" s="36"/>
      <c r="K245" s="16"/>
    </row>
    <row r="246" spans="1:11">
      <c r="A246" s="3" t="s">
        <v>64</v>
      </c>
      <c r="E246" s="35"/>
      <c r="G246" s="3" t="s">
        <v>64</v>
      </c>
      <c r="K246" s="49"/>
    </row>
    <row r="247" spans="1:11">
      <c r="A247" s="28" t="s">
        <v>63</v>
      </c>
      <c r="E247" s="35"/>
      <c r="G247" s="28" t="s">
        <v>63</v>
      </c>
      <c r="K247" s="49"/>
    </row>
    <row r="248" spans="1:11">
      <c r="E248" s="35"/>
      <c r="K248" s="49"/>
    </row>
    <row r="249" spans="1:11">
      <c r="E249" s="35"/>
      <c r="K249" s="49"/>
    </row>
    <row r="250" spans="1:11">
      <c r="E250" s="35"/>
      <c r="K250" s="49"/>
    </row>
    <row r="251" spans="1:11">
      <c r="E251" s="44"/>
      <c r="K251" s="43"/>
    </row>
    <row r="252" spans="1:11">
      <c r="E252" s="36"/>
      <c r="I252" s="3" t="s">
        <v>80</v>
      </c>
      <c r="K252" s="16"/>
    </row>
    <row r="253" spans="1:11">
      <c r="A253" s="3" t="s">
        <v>64</v>
      </c>
      <c r="E253" s="35" t="s">
        <v>149</v>
      </c>
      <c r="G253" s="3" t="s">
        <v>64</v>
      </c>
      <c r="I253" s="42">
        <f>$K$2-1</f>
        <v>42424</v>
      </c>
      <c r="K253" s="35" t="s">
        <v>149</v>
      </c>
    </row>
    <row r="254" spans="1:11">
      <c r="A254" s="3" t="s">
        <v>83</v>
      </c>
      <c r="E254" s="35"/>
      <c r="G254" s="3" t="s">
        <v>82</v>
      </c>
      <c r="I254" s="42"/>
      <c r="K254" s="49"/>
    </row>
    <row r="255" spans="1:11">
      <c r="E255" s="35"/>
      <c r="I255" s="42"/>
      <c r="K255" s="49"/>
    </row>
    <row r="256" spans="1:11">
      <c r="E256" s="35"/>
      <c r="I256" s="42"/>
      <c r="K256" s="49"/>
    </row>
    <row r="257" spans="1:11">
      <c r="E257" s="35"/>
      <c r="I257" s="42"/>
      <c r="K257" s="49"/>
    </row>
    <row r="258" spans="1:11">
      <c r="E258" s="36"/>
      <c r="I258" s="47"/>
      <c r="J258" s="46"/>
      <c r="K258" s="43"/>
    </row>
    <row r="259" spans="1:11">
      <c r="A259" s="3" t="s">
        <v>64</v>
      </c>
      <c r="E259" s="35"/>
      <c r="G259" s="3" t="s">
        <v>64</v>
      </c>
      <c r="I259" s="45"/>
      <c r="K259" s="49"/>
    </row>
    <row r="260" spans="1:11">
      <c r="A260" s="3" t="s">
        <v>81</v>
      </c>
      <c r="E260" s="35"/>
      <c r="G260" s="3" t="s">
        <v>81</v>
      </c>
      <c r="K260" s="49"/>
    </row>
    <row r="261" spans="1:11">
      <c r="E261" s="35"/>
      <c r="K261" s="49"/>
    </row>
    <row r="262" spans="1:11">
      <c r="E262" s="35"/>
      <c r="K262" s="49"/>
    </row>
    <row r="263" spans="1:11">
      <c r="E263" s="35"/>
      <c r="K263" s="49"/>
    </row>
    <row r="264" spans="1:11">
      <c r="E264" s="44"/>
      <c r="K264" s="43"/>
    </row>
    <row r="265" spans="1:11">
      <c r="E265" s="36"/>
      <c r="I265" s="3" t="s">
        <v>80</v>
      </c>
      <c r="K265" s="16"/>
    </row>
    <row r="266" spans="1:11">
      <c r="A266" s="3" t="s">
        <v>79</v>
      </c>
      <c r="E266" s="35" t="s">
        <v>149</v>
      </c>
      <c r="G266" s="3" t="s">
        <v>78</v>
      </c>
      <c r="I266" s="42">
        <f>$K$2-1</f>
        <v>42424</v>
      </c>
      <c r="K266" s="35" t="s">
        <v>149</v>
      </c>
    </row>
    <row r="267" spans="1:11">
      <c r="A267" s="3" t="s">
        <v>77</v>
      </c>
      <c r="E267" s="35"/>
      <c r="G267" s="3" t="s">
        <v>64</v>
      </c>
      <c r="I267" s="42"/>
      <c r="K267" s="49"/>
    </row>
    <row r="268" spans="1:11">
      <c r="E268" s="35"/>
      <c r="G268" s="3" t="s">
        <v>72</v>
      </c>
      <c r="I268" s="42"/>
      <c r="K268" s="49"/>
    </row>
    <row r="269" spans="1:11">
      <c r="E269" s="35"/>
      <c r="I269" s="42"/>
      <c r="K269" s="49"/>
    </row>
    <row r="270" spans="1:11">
      <c r="E270" s="35"/>
      <c r="I270" s="42"/>
      <c r="K270" s="49"/>
    </row>
    <row r="271" spans="1:11">
      <c r="E271" s="36"/>
      <c r="I271" s="40"/>
      <c r="K271" s="16"/>
    </row>
    <row r="272" spans="1:11">
      <c r="A272" s="3" t="s">
        <v>64</v>
      </c>
      <c r="E272" s="35"/>
      <c r="G272" s="3" t="s">
        <v>64</v>
      </c>
      <c r="H272" s="3"/>
      <c r="J272" s="1"/>
      <c r="K272" s="49"/>
    </row>
    <row r="273" spans="1:11">
      <c r="A273" s="3" t="s">
        <v>76</v>
      </c>
      <c r="E273" s="35"/>
      <c r="G273" s="3" t="s">
        <v>76</v>
      </c>
      <c r="H273" s="3"/>
      <c r="J273" s="1"/>
      <c r="K273" s="49"/>
    </row>
    <row r="274" spans="1:11">
      <c r="E274" s="35"/>
      <c r="H274" s="3"/>
      <c r="J274" s="1"/>
      <c r="K274" s="49"/>
    </row>
    <row r="275" spans="1:11">
      <c r="E275" s="35"/>
      <c r="H275" s="3"/>
      <c r="J275" s="1"/>
      <c r="K275" s="49"/>
    </row>
    <row r="276" spans="1:11">
      <c r="E276" s="35"/>
      <c r="H276" s="3"/>
      <c r="J276" s="1"/>
      <c r="K276" s="49"/>
    </row>
    <row r="277" spans="1:11">
      <c r="E277" s="36"/>
      <c r="K277" s="16"/>
    </row>
    <row r="278" spans="1:11">
      <c r="E278" s="36"/>
      <c r="K278" s="16"/>
    </row>
    <row r="279" spans="1:11">
      <c r="E279" s="36"/>
      <c r="K279" s="16"/>
    </row>
    <row r="280" spans="1:11">
      <c r="E280" s="36"/>
      <c r="K280" s="16"/>
    </row>
    <row r="281" spans="1:11">
      <c r="E281" s="23"/>
      <c r="K281" s="24"/>
    </row>
    <row r="282" spans="1:11">
      <c r="E282" s="23"/>
      <c r="K282" s="24"/>
    </row>
    <row r="283" spans="1:11">
      <c r="E283" s="23"/>
      <c r="K283" s="24"/>
    </row>
    <row r="284" spans="1:11">
      <c r="E284" s="23"/>
      <c r="K284" s="24"/>
    </row>
    <row r="285" spans="1:11">
      <c r="E285" s="23"/>
      <c r="K285" s="24"/>
    </row>
    <row r="286" spans="1:11">
      <c r="E286" s="22"/>
      <c r="K286" s="24"/>
    </row>
    <row r="287" spans="1:11">
      <c r="E287" s="22"/>
      <c r="K287" s="24"/>
    </row>
    <row r="288" spans="1:11">
      <c r="E288" s="22"/>
      <c r="K288" s="24"/>
    </row>
    <row r="289" spans="1:13">
      <c r="E289" s="22"/>
      <c r="K289" s="22"/>
    </row>
    <row r="290" spans="1:13">
      <c r="E290" s="22"/>
      <c r="K290" s="22"/>
    </row>
    <row r="291" spans="1:13">
      <c r="E291" s="22"/>
      <c r="K291" s="22"/>
    </row>
    <row r="292" spans="1:13">
      <c r="E292" s="24"/>
      <c r="K292" s="22"/>
    </row>
    <row r="293" spans="1:13" ht="12.75" thickBot="1">
      <c r="A293" s="21" t="s">
        <v>47</v>
      </c>
      <c r="E293" s="20">
        <f>SUM(E227:E277)</f>
        <v>0</v>
      </c>
      <c r="G293" s="21" t="s">
        <v>47</v>
      </c>
      <c r="K293" s="20">
        <f>SUM(K227:K277)</f>
        <v>0</v>
      </c>
      <c r="M293" s="22"/>
    </row>
    <row r="294" spans="1:13" ht="12.75" thickTop="1"/>
    <row r="296" spans="1:13" ht="12.75">
      <c r="A296" s="96" t="s">
        <v>170</v>
      </c>
      <c r="B296" s="95"/>
      <c r="C296" s="95"/>
      <c r="D296" s="95"/>
      <c r="E296" s="95"/>
      <c r="K296" s="19">
        <f>$K$2</f>
        <v>42425</v>
      </c>
      <c r="L296" s="1" t="s">
        <v>45</v>
      </c>
    </row>
    <row r="299" spans="1:13">
      <c r="E299" s="18" t="s">
        <v>73</v>
      </c>
      <c r="K299" s="3" t="s">
        <v>72</v>
      </c>
    </row>
    <row r="300" spans="1:13">
      <c r="C300" s="3" t="s">
        <v>87</v>
      </c>
      <c r="E300" s="23"/>
      <c r="I300" s="3" t="s">
        <v>87</v>
      </c>
    </row>
    <row r="301" spans="1:13">
      <c r="A301" s="3" t="s">
        <v>86</v>
      </c>
      <c r="C301" s="48">
        <v>0</v>
      </c>
      <c r="E301" s="38" t="s">
        <v>150</v>
      </c>
      <c r="G301" s="3" t="s">
        <v>86</v>
      </c>
      <c r="I301" s="48"/>
      <c r="K301" s="37"/>
    </row>
    <row r="302" spans="1:13">
      <c r="C302" s="48"/>
      <c r="E302" s="38"/>
      <c r="I302" s="48"/>
      <c r="K302" s="37"/>
    </row>
    <row r="303" spans="1:13">
      <c r="C303" s="48"/>
      <c r="E303" s="38"/>
      <c r="I303" s="48"/>
      <c r="K303" s="37"/>
    </row>
    <row r="304" spans="1:13">
      <c r="C304" s="48"/>
      <c r="E304" s="38"/>
      <c r="I304" s="48"/>
      <c r="K304" s="37"/>
    </row>
    <row r="305" spans="1:11">
      <c r="C305" s="48"/>
      <c r="E305" s="38"/>
      <c r="I305" s="48"/>
      <c r="K305" s="37"/>
    </row>
    <row r="306" spans="1:11">
      <c r="E306" s="36"/>
      <c r="K306" s="16"/>
    </row>
    <row r="307" spans="1:11">
      <c r="C307" s="3" t="s">
        <v>80</v>
      </c>
      <c r="E307" s="36"/>
      <c r="K307" s="16"/>
    </row>
    <row r="308" spans="1:11">
      <c r="A308" s="3" t="s">
        <v>64</v>
      </c>
      <c r="C308" s="42">
        <f>$K$2-1</f>
        <v>42424</v>
      </c>
      <c r="E308" s="38" t="s">
        <v>150</v>
      </c>
      <c r="G308" s="3" t="s">
        <v>64</v>
      </c>
      <c r="K308" s="37"/>
    </row>
    <row r="309" spans="1:11">
      <c r="A309" s="3" t="s">
        <v>85</v>
      </c>
      <c r="C309" s="42"/>
      <c r="E309" s="38"/>
      <c r="G309" s="3" t="s">
        <v>85</v>
      </c>
      <c r="K309" s="37"/>
    </row>
    <row r="310" spans="1:11">
      <c r="C310" s="42"/>
      <c r="E310" s="38"/>
      <c r="K310" s="37"/>
    </row>
    <row r="311" spans="1:11">
      <c r="C311" s="42"/>
      <c r="E311" s="38"/>
      <c r="K311" s="37"/>
    </row>
    <row r="312" spans="1:11">
      <c r="C312" s="42"/>
      <c r="E312" s="38"/>
      <c r="K312" s="37"/>
    </row>
    <row r="313" spans="1:11">
      <c r="C313" s="40"/>
      <c r="E313" s="36"/>
      <c r="K313" s="16"/>
    </row>
    <row r="314" spans="1:11">
      <c r="A314" s="3" t="s">
        <v>64</v>
      </c>
      <c r="E314" s="38"/>
      <c r="G314" s="3" t="s">
        <v>64</v>
      </c>
      <c r="K314" s="37"/>
    </row>
    <row r="315" spans="1:11">
      <c r="A315" s="3" t="s">
        <v>84</v>
      </c>
      <c r="E315" s="38"/>
      <c r="G315" s="3" t="s">
        <v>84</v>
      </c>
      <c r="K315" s="37"/>
    </row>
    <row r="316" spans="1:11">
      <c r="E316" s="38"/>
      <c r="K316" s="37"/>
    </row>
    <row r="317" spans="1:11">
      <c r="E317" s="38"/>
      <c r="K317" s="37"/>
    </row>
    <row r="318" spans="1:11">
      <c r="E318" s="38"/>
      <c r="K318" s="37"/>
    </row>
    <row r="319" spans="1:11">
      <c r="E319" s="36"/>
      <c r="K319" s="16"/>
    </row>
    <row r="320" spans="1:11">
      <c r="A320" s="3" t="s">
        <v>64</v>
      </c>
      <c r="E320" s="38"/>
      <c r="G320" s="3" t="s">
        <v>64</v>
      </c>
      <c r="K320" s="37"/>
    </row>
    <row r="321" spans="1:11">
      <c r="A321" s="28" t="s">
        <v>63</v>
      </c>
      <c r="E321" s="38"/>
      <c r="G321" s="28" t="s">
        <v>63</v>
      </c>
      <c r="K321" s="37"/>
    </row>
    <row r="322" spans="1:11">
      <c r="E322" s="38"/>
      <c r="K322" s="37"/>
    </row>
    <row r="323" spans="1:11">
      <c r="E323" s="38"/>
      <c r="K323" s="37"/>
    </row>
    <row r="324" spans="1:11">
      <c r="E324" s="38"/>
      <c r="K324" s="37"/>
    </row>
    <row r="325" spans="1:11">
      <c r="E325" s="44"/>
      <c r="K325" s="43"/>
    </row>
    <row r="326" spans="1:11">
      <c r="E326" s="36"/>
      <c r="I326" s="3" t="s">
        <v>80</v>
      </c>
      <c r="K326" s="16"/>
    </row>
    <row r="327" spans="1:11">
      <c r="A327" s="3" t="s">
        <v>64</v>
      </c>
      <c r="E327" s="38" t="s">
        <v>150</v>
      </c>
      <c r="G327" s="3" t="s">
        <v>64</v>
      </c>
      <c r="I327" s="42">
        <f>$K$2-1</f>
        <v>42424</v>
      </c>
      <c r="K327" s="38" t="s">
        <v>150</v>
      </c>
    </row>
    <row r="328" spans="1:11">
      <c r="A328" s="3" t="s">
        <v>83</v>
      </c>
      <c r="E328" s="38"/>
      <c r="G328" s="3" t="s">
        <v>82</v>
      </c>
      <c r="I328" s="42"/>
      <c r="K328" s="37"/>
    </row>
    <row r="329" spans="1:11">
      <c r="E329" s="38"/>
      <c r="I329" s="42"/>
      <c r="K329" s="37"/>
    </row>
    <row r="330" spans="1:11">
      <c r="E330" s="38"/>
      <c r="I330" s="42"/>
      <c r="K330" s="37"/>
    </row>
    <row r="331" spans="1:11">
      <c r="E331" s="38"/>
      <c r="I331" s="42"/>
      <c r="K331" s="37"/>
    </row>
    <row r="332" spans="1:11">
      <c r="E332" s="36"/>
      <c r="I332" s="47"/>
      <c r="J332" s="46"/>
      <c r="K332" s="43"/>
    </row>
    <row r="333" spans="1:11">
      <c r="A333" s="3" t="s">
        <v>64</v>
      </c>
      <c r="E333" s="38"/>
      <c r="G333" s="3" t="s">
        <v>64</v>
      </c>
      <c r="I333" s="45"/>
      <c r="K333" s="37"/>
    </row>
    <row r="334" spans="1:11">
      <c r="A334" s="3" t="s">
        <v>81</v>
      </c>
      <c r="E334" s="38"/>
      <c r="G334" s="3" t="s">
        <v>81</v>
      </c>
      <c r="K334" s="37"/>
    </row>
    <row r="335" spans="1:11">
      <c r="E335" s="38"/>
      <c r="K335" s="37"/>
    </row>
    <row r="336" spans="1:11">
      <c r="E336" s="38"/>
      <c r="K336" s="37"/>
    </row>
    <row r="337" spans="1:11">
      <c r="E337" s="38"/>
      <c r="K337" s="37"/>
    </row>
    <row r="338" spans="1:11">
      <c r="E338" s="44"/>
      <c r="K338" s="43"/>
    </row>
    <row r="339" spans="1:11">
      <c r="E339" s="36"/>
      <c r="I339" s="3" t="s">
        <v>80</v>
      </c>
      <c r="K339" s="16"/>
    </row>
    <row r="340" spans="1:11">
      <c r="A340" s="3" t="s">
        <v>79</v>
      </c>
      <c r="E340" s="38" t="s">
        <v>150</v>
      </c>
      <c r="G340" s="3" t="s">
        <v>78</v>
      </c>
      <c r="I340" s="42">
        <f>$K$2-1</f>
        <v>42424</v>
      </c>
      <c r="K340" s="38" t="s">
        <v>150</v>
      </c>
    </row>
    <row r="341" spans="1:11">
      <c r="A341" s="3" t="s">
        <v>77</v>
      </c>
      <c r="E341" s="38"/>
      <c r="G341" s="3" t="s">
        <v>64</v>
      </c>
      <c r="I341" s="42"/>
      <c r="K341" s="37"/>
    </row>
    <row r="342" spans="1:11">
      <c r="E342" s="38"/>
      <c r="G342" s="3" t="s">
        <v>72</v>
      </c>
      <c r="I342" s="42"/>
      <c r="K342" s="37"/>
    </row>
    <row r="343" spans="1:11">
      <c r="E343" s="38"/>
      <c r="I343" s="42"/>
      <c r="K343" s="37"/>
    </row>
    <row r="344" spans="1:11">
      <c r="E344" s="38"/>
      <c r="I344" s="42"/>
      <c r="K344" s="37"/>
    </row>
    <row r="345" spans="1:11">
      <c r="E345" s="41"/>
      <c r="I345" s="40"/>
      <c r="K345" s="39"/>
    </row>
    <row r="346" spans="1:11">
      <c r="A346" s="3" t="s">
        <v>64</v>
      </c>
      <c r="E346" s="38"/>
      <c r="G346" s="3" t="s">
        <v>64</v>
      </c>
      <c r="H346" s="3"/>
      <c r="J346" s="1"/>
      <c r="K346" s="37"/>
    </row>
    <row r="347" spans="1:11">
      <c r="A347" s="3" t="s">
        <v>76</v>
      </c>
      <c r="E347" s="38"/>
      <c r="G347" s="3" t="s">
        <v>76</v>
      </c>
      <c r="H347" s="3"/>
      <c r="J347" s="1"/>
      <c r="K347" s="37"/>
    </row>
    <row r="348" spans="1:11">
      <c r="E348" s="38"/>
      <c r="H348" s="3"/>
      <c r="J348" s="1"/>
      <c r="K348" s="37"/>
    </row>
    <row r="349" spans="1:11">
      <c r="E349" s="38"/>
      <c r="H349" s="3"/>
      <c r="J349" s="1"/>
      <c r="K349" s="37"/>
    </row>
    <row r="350" spans="1:11">
      <c r="E350" s="38"/>
      <c r="H350" s="3"/>
      <c r="J350" s="1"/>
      <c r="K350" s="37"/>
    </row>
    <row r="351" spans="1:11">
      <c r="E351" s="36"/>
      <c r="K351" s="16"/>
    </row>
    <row r="352" spans="1:11">
      <c r="A352" s="3" t="s">
        <v>75</v>
      </c>
      <c r="E352" s="35"/>
      <c r="K352" s="16"/>
    </row>
    <row r="353" spans="1:11">
      <c r="A353" s="3" t="s">
        <v>74</v>
      </c>
      <c r="E353" s="34"/>
      <c r="K353" s="16"/>
    </row>
    <row r="354" spans="1:11">
      <c r="E354" s="34"/>
      <c r="K354" s="16"/>
    </row>
    <row r="355" spans="1:11">
      <c r="E355" s="27"/>
      <c r="K355" s="24"/>
    </row>
    <row r="356" spans="1:11">
      <c r="E356" s="27"/>
      <c r="K356" s="24"/>
    </row>
    <row r="357" spans="1:11">
      <c r="E357" s="23"/>
      <c r="K357" s="24"/>
    </row>
    <row r="358" spans="1:11">
      <c r="E358" s="23"/>
      <c r="K358" s="24"/>
    </row>
    <row r="359" spans="1:11">
      <c r="E359" s="23"/>
      <c r="K359" s="24"/>
    </row>
    <row r="360" spans="1:11">
      <c r="E360" s="22"/>
      <c r="K360" s="24"/>
    </row>
    <row r="361" spans="1:11">
      <c r="E361" s="22"/>
      <c r="K361" s="24"/>
    </row>
    <row r="362" spans="1:11">
      <c r="E362" s="22"/>
      <c r="K362" s="24"/>
    </row>
    <row r="363" spans="1:11">
      <c r="E363" s="22"/>
      <c r="K363" s="22"/>
    </row>
    <row r="364" spans="1:11">
      <c r="E364" s="22"/>
      <c r="K364" s="22"/>
    </row>
    <row r="365" spans="1:11">
      <c r="E365" s="22"/>
      <c r="K365" s="22"/>
    </row>
    <row r="366" spans="1:11">
      <c r="E366" s="24"/>
      <c r="K366" s="22"/>
    </row>
    <row r="367" spans="1:11" ht="12.75" thickBot="1">
      <c r="A367" s="21" t="s">
        <v>47</v>
      </c>
      <c r="E367" s="20">
        <f>SUM(E301:E356)</f>
        <v>0</v>
      </c>
      <c r="G367" s="21" t="s">
        <v>47</v>
      </c>
      <c r="K367" s="20">
        <f>SUM(K301:K351)</f>
        <v>0</v>
      </c>
    </row>
    <row r="368" spans="1:11" ht="12.75" thickTop="1"/>
    <row r="370" spans="1:12" ht="12.75">
      <c r="A370" s="99" t="s">
        <v>171</v>
      </c>
      <c r="B370" s="98"/>
      <c r="C370" s="98"/>
      <c r="D370" s="98"/>
      <c r="E370" s="98"/>
      <c r="K370" s="19">
        <f>$K$2</f>
        <v>42425</v>
      </c>
      <c r="L370" s="1" t="s">
        <v>45</v>
      </c>
    </row>
    <row r="373" spans="1:12">
      <c r="E373" s="18" t="s">
        <v>73</v>
      </c>
      <c r="K373" s="3" t="s">
        <v>72</v>
      </c>
    </row>
    <row r="374" spans="1:12">
      <c r="E374" s="18"/>
      <c r="K374" s="3"/>
    </row>
    <row r="375" spans="1:12">
      <c r="A375" s="3" t="s">
        <v>71</v>
      </c>
      <c r="E375" s="26" t="s">
        <v>151</v>
      </c>
      <c r="G375" s="3" t="s">
        <v>55</v>
      </c>
      <c r="K375" s="25" t="s">
        <v>152</v>
      </c>
    </row>
    <row r="376" spans="1:12">
      <c r="A376" s="3" t="s">
        <v>70</v>
      </c>
      <c r="E376" s="29"/>
      <c r="G376" s="3" t="s">
        <v>69</v>
      </c>
      <c r="K376" s="25"/>
    </row>
    <row r="377" spans="1:12">
      <c r="A377" s="3" t="s">
        <v>67</v>
      </c>
      <c r="E377" s="26"/>
      <c r="K377" s="25"/>
    </row>
    <row r="378" spans="1:12">
      <c r="E378" s="26"/>
      <c r="K378" s="25"/>
    </row>
    <row r="379" spans="1:12">
      <c r="E379" s="26"/>
      <c r="K379" s="25"/>
    </row>
    <row r="380" spans="1:12">
      <c r="E380" s="24"/>
      <c r="K380" s="23"/>
    </row>
    <row r="381" spans="1:12">
      <c r="A381" s="3" t="s">
        <v>64</v>
      </c>
      <c r="E381" s="97" t="s">
        <v>156</v>
      </c>
      <c r="G381" s="3" t="s">
        <v>68</v>
      </c>
      <c r="K381" s="25" t="s">
        <v>153</v>
      </c>
    </row>
    <row r="382" spans="1:12">
      <c r="A382" s="3" t="s">
        <v>67</v>
      </c>
      <c r="C382" s="3" t="s">
        <v>48</v>
      </c>
      <c r="E382" s="29" t="s">
        <v>157</v>
      </c>
      <c r="K382" s="25"/>
    </row>
    <row r="383" spans="1:12">
      <c r="E383" s="26"/>
      <c r="K383" s="23"/>
    </row>
    <row r="384" spans="1:12">
      <c r="E384" s="26"/>
      <c r="G384" s="3" t="s">
        <v>66</v>
      </c>
      <c r="K384" s="25" t="s">
        <v>153</v>
      </c>
    </row>
    <row r="385" spans="1:11">
      <c r="E385" s="26"/>
      <c r="K385" s="25" t="s">
        <v>154</v>
      </c>
    </row>
    <row r="386" spans="1:11">
      <c r="E386" s="24"/>
      <c r="K386" s="23" t="s">
        <v>155</v>
      </c>
    </row>
    <row r="387" spans="1:11">
      <c r="A387" s="3" t="s">
        <v>64</v>
      </c>
      <c r="E387" s="26"/>
      <c r="G387" s="3" t="s">
        <v>64</v>
      </c>
      <c r="K387" s="30" t="s">
        <v>158</v>
      </c>
    </row>
    <row r="388" spans="1:11">
      <c r="A388" s="3" t="s">
        <v>65</v>
      </c>
      <c r="E388" s="29"/>
      <c r="G388" s="3" t="s">
        <v>65</v>
      </c>
      <c r="K388" s="25" t="s">
        <v>159</v>
      </c>
    </row>
    <row r="389" spans="1:11">
      <c r="E389" s="26"/>
      <c r="K389" s="25" t="s">
        <v>160</v>
      </c>
    </row>
    <row r="390" spans="1:11">
      <c r="E390" s="26"/>
      <c r="K390" s="25" t="s">
        <v>161</v>
      </c>
    </row>
    <row r="391" spans="1:11">
      <c r="E391" s="26"/>
      <c r="K391" s="25" t="s">
        <v>162</v>
      </c>
    </row>
    <row r="392" spans="1:11">
      <c r="E392" s="24"/>
      <c r="K392" s="23"/>
    </row>
    <row r="393" spans="1:11">
      <c r="A393" s="3" t="s">
        <v>64</v>
      </c>
      <c r="E393" s="31"/>
      <c r="G393" s="3" t="s">
        <v>64</v>
      </c>
      <c r="H393" s="3"/>
      <c r="J393" s="1"/>
      <c r="K393" s="30" t="s">
        <v>158</v>
      </c>
    </row>
    <row r="394" spans="1:11">
      <c r="A394" s="28" t="s">
        <v>63</v>
      </c>
      <c r="E394" s="33"/>
      <c r="G394" s="28" t="s">
        <v>63</v>
      </c>
      <c r="H394" s="3"/>
      <c r="J394" s="1"/>
      <c r="K394" s="32"/>
    </row>
    <row r="395" spans="1:11">
      <c r="E395" s="31"/>
      <c r="H395" s="3"/>
      <c r="J395" s="1"/>
      <c r="K395" s="30"/>
    </row>
    <row r="396" spans="1:11">
      <c r="E396" s="31"/>
      <c r="H396" s="3"/>
      <c r="J396" s="1"/>
      <c r="K396" s="30"/>
    </row>
    <row r="397" spans="1:11">
      <c r="E397" s="31"/>
      <c r="H397" s="3"/>
      <c r="J397" s="1"/>
      <c r="K397" s="30"/>
    </row>
    <row r="398" spans="1:11">
      <c r="E398" s="24"/>
      <c r="H398" s="3"/>
      <c r="J398" s="1"/>
      <c r="K398" s="23"/>
    </row>
    <row r="399" spans="1:11">
      <c r="E399" s="24"/>
      <c r="K399" s="23"/>
    </row>
    <row r="400" spans="1:11">
      <c r="A400" s="3" t="s">
        <v>62</v>
      </c>
      <c r="E400" s="26"/>
      <c r="G400" s="3" t="s">
        <v>62</v>
      </c>
      <c r="H400" s="3"/>
      <c r="J400" s="1"/>
      <c r="K400" s="30" t="s">
        <v>158</v>
      </c>
    </row>
    <row r="401" spans="1:11">
      <c r="A401" s="3" t="s">
        <v>61</v>
      </c>
      <c r="E401" s="29"/>
      <c r="G401" s="3" t="s">
        <v>61</v>
      </c>
      <c r="H401" s="3"/>
      <c r="J401" s="1"/>
      <c r="K401" s="26"/>
    </row>
    <row r="402" spans="1:11">
      <c r="E402" s="26"/>
      <c r="H402" s="3"/>
      <c r="J402" s="1"/>
      <c r="K402" s="25"/>
    </row>
    <row r="403" spans="1:11">
      <c r="E403" s="26"/>
      <c r="H403" s="3"/>
      <c r="J403" s="1"/>
      <c r="K403" s="25"/>
    </row>
    <row r="404" spans="1:11">
      <c r="E404" s="26"/>
      <c r="H404" s="3"/>
      <c r="J404" s="1"/>
      <c r="K404" s="25"/>
    </row>
    <row r="405" spans="1:11">
      <c r="E405" s="24"/>
      <c r="H405" s="3"/>
      <c r="J405" s="1"/>
      <c r="K405" s="23"/>
    </row>
    <row r="406" spans="1:11">
      <c r="E406" s="24"/>
      <c r="K406" s="23"/>
    </row>
    <row r="407" spans="1:11">
      <c r="A407" s="3" t="s">
        <v>60</v>
      </c>
      <c r="E407" s="26" t="s">
        <v>163</v>
      </c>
      <c r="G407" s="3" t="s">
        <v>60</v>
      </c>
      <c r="H407" s="3"/>
      <c r="J407" s="1"/>
      <c r="K407" s="25" t="s">
        <v>164</v>
      </c>
    </row>
    <row r="408" spans="1:11">
      <c r="A408" s="3" t="s">
        <v>59</v>
      </c>
      <c r="E408" s="29"/>
      <c r="G408" s="3" t="s">
        <v>59</v>
      </c>
      <c r="H408" s="3"/>
      <c r="J408" s="1"/>
      <c r="K408" s="27"/>
    </row>
    <row r="409" spans="1:11">
      <c r="A409" s="28" t="s">
        <v>58</v>
      </c>
      <c r="E409" s="26"/>
      <c r="G409" s="28" t="s">
        <v>58</v>
      </c>
      <c r="H409" s="3"/>
      <c r="J409" s="1"/>
      <c r="K409" s="25"/>
    </row>
    <row r="410" spans="1:11">
      <c r="A410" s="28" t="s">
        <v>57</v>
      </c>
      <c r="E410" s="26"/>
      <c r="G410" s="28" t="s">
        <v>56</v>
      </c>
      <c r="H410" s="3"/>
      <c r="J410" s="1"/>
      <c r="K410" s="25"/>
    </row>
    <row r="411" spans="1:11">
      <c r="E411" s="26"/>
      <c r="H411" s="3"/>
      <c r="J411" s="1"/>
      <c r="K411" s="25"/>
    </row>
    <row r="412" spans="1:11">
      <c r="E412" s="24"/>
      <c r="H412" s="3"/>
      <c r="J412" s="1"/>
      <c r="K412" s="23"/>
    </row>
    <row r="413" spans="1:11">
      <c r="E413" s="24"/>
      <c r="K413" s="23"/>
    </row>
    <row r="414" spans="1:11">
      <c r="E414" s="24"/>
      <c r="K414" s="23" t="s">
        <v>165</v>
      </c>
    </row>
    <row r="415" spans="1:11">
      <c r="E415" s="24"/>
      <c r="G415" s="3" t="s">
        <v>55</v>
      </c>
      <c r="K415" s="27"/>
    </row>
    <row r="416" spans="1:11">
      <c r="E416" s="24"/>
      <c r="G416" s="3" t="s">
        <v>54</v>
      </c>
      <c r="K416" s="27"/>
    </row>
    <row r="417" spans="5:11">
      <c r="E417" s="24"/>
      <c r="K417" s="23"/>
    </row>
    <row r="418" spans="5:11">
      <c r="E418" s="24"/>
      <c r="K418" s="23"/>
    </row>
    <row r="419" spans="5:11">
      <c r="E419" s="24"/>
      <c r="G419" s="3" t="s">
        <v>53</v>
      </c>
      <c r="K419" s="27" t="s">
        <v>166</v>
      </c>
    </row>
    <row r="420" spans="5:11">
      <c r="E420" s="24"/>
      <c r="K420" s="23"/>
    </row>
    <row r="421" spans="5:11">
      <c r="E421" s="24"/>
      <c r="K421" s="23"/>
    </row>
    <row r="422" spans="5:11">
      <c r="E422" s="24"/>
      <c r="G422" s="3" t="s">
        <v>52</v>
      </c>
      <c r="K422" s="27" t="s">
        <v>167</v>
      </c>
    </row>
    <row r="423" spans="5:11">
      <c r="E423" s="24"/>
      <c r="K423" s="23"/>
    </row>
    <row r="424" spans="5:11">
      <c r="E424" s="24"/>
      <c r="K424" s="23"/>
    </row>
    <row r="425" spans="5:11">
      <c r="E425" s="24"/>
      <c r="K425" s="23"/>
    </row>
    <row r="426" spans="5:11">
      <c r="E426" s="24"/>
      <c r="K426" s="23"/>
    </row>
    <row r="427" spans="5:11">
      <c r="E427" s="24"/>
      <c r="K427" s="23"/>
    </row>
    <row r="428" spans="5:11">
      <c r="E428" s="24"/>
      <c r="K428" s="23"/>
    </row>
    <row r="429" spans="5:11">
      <c r="E429" s="24"/>
      <c r="K429" s="23"/>
    </row>
    <row r="430" spans="5:11">
      <c r="E430" s="24"/>
      <c r="K430" s="23"/>
    </row>
    <row r="431" spans="5:11">
      <c r="E431" s="24"/>
      <c r="K431" s="23"/>
    </row>
    <row r="432" spans="5:11">
      <c r="E432" s="24"/>
      <c r="K432" s="23"/>
    </row>
    <row r="433" spans="1:12">
      <c r="A433" s="3" t="s">
        <v>51</v>
      </c>
      <c r="E433" s="26" t="s">
        <v>153</v>
      </c>
      <c r="G433" s="3" t="s">
        <v>50</v>
      </c>
      <c r="K433" s="26" t="s">
        <v>153</v>
      </c>
      <c r="L433" s="22"/>
    </row>
    <row r="434" spans="1:12">
      <c r="A434" s="3" t="s">
        <v>49</v>
      </c>
      <c r="E434" s="26"/>
      <c r="G434" s="3" t="s">
        <v>49</v>
      </c>
      <c r="I434" s="3" t="s">
        <v>48</v>
      </c>
      <c r="K434" s="25" t="s">
        <v>169</v>
      </c>
    </row>
    <row r="435" spans="1:12">
      <c r="E435" s="24"/>
      <c r="K435" s="23"/>
    </row>
    <row r="436" spans="1:12">
      <c r="E436" s="24"/>
      <c r="K436" s="23"/>
    </row>
    <row r="438" spans="1:12">
      <c r="F438" s="22"/>
    </row>
    <row r="441" spans="1:12" ht="12.75" thickBot="1">
      <c r="A441" s="21" t="s">
        <v>47</v>
      </c>
      <c r="E441" s="20">
        <f>SUM(E374:E436)</f>
        <v>0</v>
      </c>
      <c r="G441" s="21" t="s">
        <v>47</v>
      </c>
      <c r="K441" s="20">
        <f>SUM(K374:K436)</f>
        <v>0</v>
      </c>
    </row>
    <row r="442" spans="1:12" ht="12.75" thickTop="1"/>
    <row r="455" spans="1:12" ht="12.75">
      <c r="A455" s="70" t="s">
        <v>46</v>
      </c>
      <c r="B455" s="71"/>
      <c r="C455" s="71"/>
      <c r="D455" s="71"/>
      <c r="E455" s="71"/>
      <c r="K455" s="19">
        <f>$K$2</f>
        <v>42425</v>
      </c>
      <c r="L455" s="1" t="s">
        <v>45</v>
      </c>
    </row>
    <row r="456" spans="1:12" ht="12.75">
      <c r="E456" s="18" t="s">
        <v>44</v>
      </c>
      <c r="G456" s="72" t="s">
        <v>43</v>
      </c>
      <c r="H456" s="73"/>
      <c r="I456" s="73"/>
      <c r="J456" s="73"/>
      <c r="K456" s="17"/>
    </row>
    <row r="458" spans="1:12" ht="12.75">
      <c r="E458" s="16">
        <f>SUM(E433:E434)-SUM(K433:K434)</f>
        <v>0</v>
      </c>
      <c r="G458" s="70" t="s">
        <v>42</v>
      </c>
      <c r="H458" s="71"/>
      <c r="I458" s="71"/>
      <c r="J458" s="71"/>
      <c r="K458" s="71"/>
    </row>
    <row r="459" spans="1:12" ht="12.75">
      <c r="E459" s="13">
        <f>SUM(E98:E102)+SUM(E172:E176)+SUM(E246:E250)+SUM(E320:E324)-SUM(K98:K102)-SUM(K172:K176)-SUM(K246:K250)-SUM(K320:K324)</f>
        <v>0</v>
      </c>
      <c r="F459" s="5"/>
      <c r="G459" s="63" t="s">
        <v>41</v>
      </c>
      <c r="H459" s="64"/>
      <c r="I459" s="64"/>
      <c r="J459" s="64"/>
      <c r="K459" s="64"/>
      <c r="L459" s="5"/>
    </row>
    <row r="460" spans="1:12" ht="12.75">
      <c r="E460" s="8">
        <f>SUM(E400:E405)-SUM(K400:K405)</f>
        <v>0</v>
      </c>
      <c r="F460" s="5"/>
      <c r="G460" s="63" t="s">
        <v>40</v>
      </c>
      <c r="H460" s="64"/>
      <c r="I460" s="64"/>
      <c r="J460" s="64"/>
      <c r="K460" s="64"/>
      <c r="L460" s="5"/>
    </row>
    <row r="461" spans="1:12" ht="12.75">
      <c r="E461" s="8">
        <f>SUM(E118:E129)+SUM(E195:E206)+SUM(E266:E277)+SUM(E340:E352)-SUM(K118:K129)-SUM(K195:K206)-SUM(K266:K277)-SUM(K340:K350)+SUM(K22:K67)-SUM(K422)</f>
        <v>0</v>
      </c>
      <c r="F461" s="5"/>
      <c r="G461" s="63" t="s">
        <v>39</v>
      </c>
      <c r="H461" s="64"/>
      <c r="I461" s="64"/>
      <c r="J461" s="64"/>
      <c r="K461" s="64"/>
      <c r="L461" s="5"/>
    </row>
    <row r="462" spans="1:12">
      <c r="E462" s="8">
        <f>SUM(E79:E83)</f>
        <v>0</v>
      </c>
      <c r="F462" s="5"/>
      <c r="G462" s="10" t="s">
        <v>38</v>
      </c>
      <c r="H462" s="10"/>
      <c r="I462" s="10"/>
      <c r="J462" s="12"/>
      <c r="K462" s="10"/>
      <c r="L462" s="5"/>
    </row>
    <row r="463" spans="1:12" ht="12.75">
      <c r="E463" s="8">
        <f>SUM(E153:E157)</f>
        <v>0</v>
      </c>
      <c r="F463" s="5"/>
      <c r="G463" s="63" t="s">
        <v>37</v>
      </c>
      <c r="H463" s="64"/>
      <c r="I463" s="64"/>
      <c r="J463" s="64"/>
      <c r="K463" s="64"/>
      <c r="L463" s="5"/>
    </row>
    <row r="464" spans="1:12" ht="12.75">
      <c r="E464" s="8">
        <f>SUM(E227:E232)</f>
        <v>0</v>
      </c>
      <c r="F464" s="5"/>
      <c r="G464" s="63" t="s">
        <v>36</v>
      </c>
      <c r="H464" s="64"/>
      <c r="I464" s="64"/>
      <c r="J464" s="64"/>
      <c r="K464" s="64"/>
      <c r="L464" s="65"/>
    </row>
    <row r="465" spans="5:12" ht="12.75">
      <c r="E465" s="8">
        <f>SUM(E301:E305)</f>
        <v>0</v>
      </c>
      <c r="F465" s="5"/>
      <c r="G465" s="11" t="s">
        <v>35</v>
      </c>
      <c r="H465" s="15"/>
      <c r="I465" s="15"/>
      <c r="J465" s="15"/>
      <c r="K465" s="15"/>
      <c r="L465" s="14"/>
    </row>
    <row r="466" spans="5:12" ht="12.75">
      <c r="E466" s="8">
        <f>(SUM(K79:K84)*-1)</f>
        <v>0</v>
      </c>
      <c r="F466" s="5"/>
      <c r="G466" s="63" t="s">
        <v>34</v>
      </c>
      <c r="H466" s="64"/>
      <c r="I466" s="64"/>
      <c r="J466" s="64"/>
      <c r="K466" s="64"/>
      <c r="L466" s="5"/>
    </row>
    <row r="467" spans="5:12" ht="12.75">
      <c r="E467" s="8">
        <f>(SUM(K153:K158)*-1)</f>
        <v>0</v>
      </c>
      <c r="F467" s="5"/>
      <c r="G467" s="63" t="s">
        <v>33</v>
      </c>
      <c r="H467" s="64"/>
      <c r="I467" s="64"/>
      <c r="J467" s="64"/>
      <c r="K467" s="64"/>
      <c r="L467" s="5"/>
    </row>
    <row r="468" spans="5:12" ht="12.75">
      <c r="E468" s="8">
        <f>(SUM(K227:K232)*-1)</f>
        <v>0</v>
      </c>
      <c r="F468" s="5"/>
      <c r="G468" s="63" t="s">
        <v>32</v>
      </c>
      <c r="H468" s="64"/>
      <c r="I468" s="64"/>
      <c r="J468" s="64"/>
      <c r="K468" s="64"/>
      <c r="L468" s="65"/>
    </row>
    <row r="469" spans="5:12" ht="12.75">
      <c r="E469" s="8">
        <f>(SUM(K301:K305)*-1)</f>
        <v>0</v>
      </c>
      <c r="F469" s="5"/>
      <c r="G469" s="66" t="s">
        <v>31</v>
      </c>
      <c r="H469" s="67"/>
      <c r="I469" s="67"/>
      <c r="J469" s="67"/>
      <c r="K469" s="67"/>
      <c r="L469" s="69"/>
    </row>
    <row r="470" spans="5:12">
      <c r="E470" s="8"/>
      <c r="F470" s="5"/>
      <c r="G470" s="10"/>
      <c r="H470" s="10"/>
      <c r="I470" s="10"/>
      <c r="J470" s="12"/>
      <c r="K470" s="10"/>
      <c r="L470" s="5"/>
    </row>
    <row r="471" spans="5:12">
      <c r="E471" s="8"/>
      <c r="F471" s="5"/>
      <c r="G471" s="10"/>
      <c r="H471" s="10"/>
      <c r="I471" s="10"/>
      <c r="J471" s="12"/>
      <c r="K471" s="10"/>
      <c r="L471" s="5"/>
    </row>
    <row r="472" spans="5:12">
      <c r="E472" s="8"/>
      <c r="F472" s="5"/>
      <c r="G472" s="10"/>
      <c r="H472" s="10"/>
      <c r="I472" s="10"/>
      <c r="J472" s="12"/>
      <c r="K472" s="10"/>
      <c r="L472" s="5"/>
    </row>
    <row r="473" spans="5:12" ht="12.75">
      <c r="E473" s="8">
        <f>SUM(K105:K110)*-1</f>
        <v>0</v>
      </c>
      <c r="F473" s="5"/>
      <c r="G473" s="63" t="s">
        <v>30</v>
      </c>
      <c r="H473" s="64"/>
      <c r="I473" s="64"/>
      <c r="J473" s="64"/>
      <c r="K473" s="64"/>
      <c r="L473" s="5"/>
    </row>
    <row r="474" spans="5:12" ht="12.75">
      <c r="E474" s="8">
        <f>SUM(K179:K185)*-1</f>
        <v>0</v>
      </c>
      <c r="F474" s="5"/>
      <c r="G474" s="63" t="s">
        <v>29</v>
      </c>
      <c r="H474" s="64"/>
      <c r="I474" s="64"/>
      <c r="J474" s="64"/>
      <c r="K474" s="64"/>
      <c r="L474" s="5"/>
    </row>
    <row r="475" spans="5:12" ht="12.75">
      <c r="E475" s="8">
        <f>SUM(K253:K256)*-1</f>
        <v>0</v>
      </c>
      <c r="F475" s="5"/>
      <c r="G475" s="63" t="s">
        <v>28</v>
      </c>
      <c r="H475" s="64"/>
      <c r="I475" s="64"/>
      <c r="J475" s="64"/>
      <c r="K475" s="64"/>
      <c r="L475" s="5"/>
    </row>
    <row r="476" spans="5:12">
      <c r="E476" s="8" t="e">
        <f>K375*-1</f>
        <v>#VALUE!</v>
      </c>
      <c r="F476" s="5"/>
      <c r="G476" s="10" t="s">
        <v>27</v>
      </c>
      <c r="H476" s="10"/>
      <c r="I476" s="10"/>
      <c r="J476" s="12"/>
      <c r="K476" s="10"/>
      <c r="L476" s="5"/>
    </row>
    <row r="477" spans="5:12">
      <c r="E477" s="8">
        <f>K376*-1</f>
        <v>0</v>
      </c>
      <c r="F477" s="5"/>
      <c r="G477" s="10" t="s">
        <v>27</v>
      </c>
      <c r="H477" s="10"/>
      <c r="I477" s="10"/>
      <c r="J477" s="12"/>
      <c r="K477" s="10"/>
      <c r="L477" s="5"/>
    </row>
    <row r="478" spans="5:12">
      <c r="E478" s="8">
        <f>K377*-1</f>
        <v>0</v>
      </c>
      <c r="F478" s="5"/>
      <c r="G478" s="10" t="s">
        <v>27</v>
      </c>
      <c r="H478" s="5"/>
      <c r="I478" s="7"/>
      <c r="J478" s="6"/>
      <c r="K478" s="5"/>
      <c r="L478" s="5"/>
    </row>
    <row r="479" spans="5:12">
      <c r="E479" s="8">
        <f>K378*-1</f>
        <v>0</v>
      </c>
      <c r="F479" s="5"/>
      <c r="G479" s="10" t="s">
        <v>27</v>
      </c>
      <c r="H479" s="5"/>
      <c r="I479" s="7"/>
      <c r="J479" s="6"/>
      <c r="K479" s="5"/>
      <c r="L479" s="5"/>
    </row>
    <row r="480" spans="5:12">
      <c r="E480" s="8">
        <f>K379*-1</f>
        <v>0</v>
      </c>
      <c r="F480" s="5"/>
      <c r="G480" s="10" t="s">
        <v>27</v>
      </c>
      <c r="H480" s="5"/>
      <c r="I480" s="7"/>
      <c r="J480" s="6"/>
      <c r="K480" s="5"/>
      <c r="L480" s="5"/>
    </row>
    <row r="481" spans="5:12" ht="12.75">
      <c r="E481" s="8">
        <f>SUM(K381:K382)*-1</f>
        <v>0</v>
      </c>
      <c r="F481" s="5"/>
      <c r="G481" s="63" t="s">
        <v>26</v>
      </c>
      <c r="H481" s="64"/>
      <c r="I481" s="64"/>
      <c r="J481" s="6"/>
      <c r="K481" s="5"/>
      <c r="L481" s="5"/>
    </row>
    <row r="482" spans="5:12">
      <c r="E482" s="8">
        <f>SUM(K384:K385)*-1</f>
        <v>0</v>
      </c>
      <c r="F482" s="5"/>
      <c r="G482" s="63" t="s">
        <v>25</v>
      </c>
      <c r="H482" s="63"/>
      <c r="I482" s="63"/>
      <c r="J482" s="12"/>
      <c r="K482" s="10"/>
      <c r="L482" s="5"/>
    </row>
    <row r="483" spans="5:12" ht="12.75">
      <c r="E483" s="8">
        <f>SUM(E92:E97)-SUM(K92:K97)</f>
        <v>0</v>
      </c>
      <c r="F483" s="5"/>
      <c r="G483" s="63" t="s">
        <v>24</v>
      </c>
      <c r="H483" s="63"/>
      <c r="I483" s="63"/>
      <c r="J483" s="64"/>
      <c r="K483" s="10"/>
      <c r="L483" s="5"/>
    </row>
    <row r="484" spans="5:12" ht="12.75">
      <c r="E484" s="8">
        <f>SUM(E166:E171)-SUM(K166:K171)</f>
        <v>0</v>
      </c>
      <c r="F484" s="5"/>
      <c r="G484" s="63" t="s">
        <v>23</v>
      </c>
      <c r="H484" s="63"/>
      <c r="I484" s="63"/>
      <c r="J484" s="64"/>
      <c r="K484" s="10"/>
      <c r="L484" s="5"/>
    </row>
    <row r="485" spans="5:12" ht="12.75">
      <c r="E485" s="8">
        <f>SUM(E240:E245)-SUM(K240:K245)</f>
        <v>0</v>
      </c>
      <c r="F485" s="5"/>
      <c r="G485" s="63" t="s">
        <v>22</v>
      </c>
      <c r="H485" s="63"/>
      <c r="I485" s="63"/>
      <c r="J485" s="64"/>
      <c r="K485" s="64"/>
      <c r="L485" s="5"/>
    </row>
    <row r="486" spans="5:12" ht="12.75">
      <c r="E486" s="8">
        <f>SUM(E314:E318)-SUM(K314:K318)</f>
        <v>0</v>
      </c>
      <c r="F486" s="5"/>
      <c r="G486" s="66" t="s">
        <v>21</v>
      </c>
      <c r="H486" s="66"/>
      <c r="I486" s="66"/>
      <c r="J486" s="67"/>
      <c r="K486" s="67"/>
      <c r="L486" s="5"/>
    </row>
    <row r="487" spans="5:12">
      <c r="E487" s="8">
        <f>SUM(E111:E116)-SUM(K111:K116)</f>
        <v>0</v>
      </c>
      <c r="F487" s="5"/>
      <c r="G487" s="63" t="s">
        <v>20</v>
      </c>
      <c r="H487" s="63"/>
      <c r="I487" s="63"/>
      <c r="J487" s="12"/>
      <c r="K487" s="10"/>
      <c r="L487" s="5"/>
    </row>
    <row r="488" spans="5:12" ht="12.75">
      <c r="E488" s="13">
        <f>SUM(E188:E193)-SUM(K188:K193)</f>
        <v>0</v>
      </c>
      <c r="F488" s="5"/>
      <c r="G488" s="63" t="s">
        <v>19</v>
      </c>
      <c r="H488" s="63"/>
      <c r="I488" s="63"/>
      <c r="J488" s="64"/>
      <c r="K488" s="10"/>
      <c r="L488" s="5"/>
    </row>
    <row r="489" spans="5:12" ht="12.75">
      <c r="E489" s="8">
        <f>SUM(E259:E264)-SUM(K259:K264)</f>
        <v>0</v>
      </c>
      <c r="F489" s="5"/>
      <c r="G489" s="63" t="s">
        <v>18</v>
      </c>
      <c r="H489" s="63"/>
      <c r="I489" s="63"/>
      <c r="J489" s="64"/>
      <c r="K489" s="64"/>
      <c r="L489" s="5"/>
    </row>
    <row r="490" spans="5:12" ht="12.75">
      <c r="E490" s="8">
        <f>SUM(E333:E337)-SUM(K333:K337)</f>
        <v>0</v>
      </c>
      <c r="F490" s="5"/>
      <c r="G490" s="66" t="s">
        <v>17</v>
      </c>
      <c r="H490" s="66"/>
      <c r="I490" s="66"/>
      <c r="J490" s="67"/>
      <c r="K490" s="67"/>
      <c r="L490" s="5"/>
    </row>
    <row r="491" spans="5:12">
      <c r="E491" s="8"/>
      <c r="F491" s="5"/>
      <c r="G491" s="10"/>
      <c r="H491" s="10"/>
      <c r="I491" s="10"/>
      <c r="J491" s="12"/>
      <c r="K491" s="10"/>
      <c r="L491" s="5"/>
    </row>
    <row r="492" spans="5:12">
      <c r="E492" s="8"/>
      <c r="F492" s="5"/>
      <c r="G492" s="10"/>
      <c r="H492" s="10"/>
      <c r="I492" s="10"/>
      <c r="J492" s="12"/>
      <c r="K492" s="10"/>
      <c r="L492" s="5"/>
    </row>
    <row r="493" spans="5:12">
      <c r="E493" s="8"/>
      <c r="F493" s="5"/>
      <c r="G493" s="10"/>
      <c r="H493" s="10"/>
      <c r="I493" s="10"/>
      <c r="J493" s="12"/>
      <c r="K493" s="10"/>
      <c r="L493" s="5"/>
    </row>
    <row r="494" spans="5:12">
      <c r="E494" s="8">
        <f>SUM(E86:E91)-SUM(K86:K91)</f>
        <v>0</v>
      </c>
      <c r="F494" s="5"/>
      <c r="G494" s="63" t="s">
        <v>16</v>
      </c>
      <c r="H494" s="63"/>
      <c r="I494" s="63"/>
      <c r="J494" s="12"/>
      <c r="K494" s="10"/>
      <c r="L494" s="5"/>
    </row>
    <row r="495" spans="5:12" ht="12.75">
      <c r="E495" s="8">
        <f>SUM(E160:E165)-SUM(K160:K165)</f>
        <v>0</v>
      </c>
      <c r="F495" s="5"/>
      <c r="G495" s="63" t="s">
        <v>15</v>
      </c>
      <c r="H495" s="64"/>
      <c r="I495" s="64"/>
      <c r="J495" s="64"/>
      <c r="K495" s="10"/>
      <c r="L495" s="5"/>
    </row>
    <row r="496" spans="5:12">
      <c r="E496" s="8">
        <f>SUM(E234:E239)-SUM(K234:K239)</f>
        <v>0</v>
      </c>
      <c r="F496" s="5"/>
      <c r="G496" s="10" t="s">
        <v>14</v>
      </c>
      <c r="H496" s="10"/>
      <c r="I496" s="10"/>
      <c r="J496" s="6"/>
      <c r="K496" s="5"/>
      <c r="L496" s="5"/>
    </row>
    <row r="497" spans="5:12">
      <c r="E497" s="8">
        <f>SUM(E308:E312)-SUM(K308:K312)</f>
        <v>0</v>
      </c>
      <c r="F497" s="5"/>
      <c r="G497" s="11" t="s">
        <v>13</v>
      </c>
      <c r="H497" s="10"/>
      <c r="I497" s="10"/>
      <c r="J497" s="6"/>
      <c r="K497" s="5"/>
      <c r="L497" s="5"/>
    </row>
    <row r="498" spans="5:12" ht="12.75">
      <c r="E498" s="8">
        <f>SUM(E105:E110)</f>
        <v>0</v>
      </c>
      <c r="F498" s="5"/>
      <c r="G498" s="63" t="s">
        <v>12</v>
      </c>
      <c r="H498" s="64"/>
      <c r="I498" s="64"/>
      <c r="J498" s="64"/>
      <c r="K498" s="5"/>
      <c r="L498" s="5"/>
    </row>
    <row r="499" spans="5:12" ht="12.75">
      <c r="E499" s="8">
        <f>SUM(E179:E186)</f>
        <v>0</v>
      </c>
      <c r="F499" s="5"/>
      <c r="G499" s="63" t="s">
        <v>11</v>
      </c>
      <c r="H499" s="65"/>
      <c r="I499" s="65"/>
      <c r="J499" s="65"/>
      <c r="K499" s="5"/>
      <c r="L499" s="5"/>
    </row>
    <row r="500" spans="5:12" ht="12.75">
      <c r="E500" s="8">
        <f>SUM(E253:E258)</f>
        <v>0</v>
      </c>
      <c r="F500" s="5"/>
      <c r="G500" s="63" t="s">
        <v>10</v>
      </c>
      <c r="H500" s="64"/>
      <c r="I500" s="64"/>
      <c r="J500" s="64"/>
      <c r="K500" s="64"/>
      <c r="L500" s="5"/>
    </row>
    <row r="501" spans="5:12" ht="12.75">
      <c r="E501" s="8">
        <f>SUM(E327:E331)</f>
        <v>0</v>
      </c>
      <c r="F501" s="5"/>
      <c r="G501" s="66" t="s">
        <v>9</v>
      </c>
      <c r="H501" s="67"/>
      <c r="I501" s="67"/>
      <c r="J501" s="67"/>
      <c r="K501" s="67"/>
      <c r="L501" s="5"/>
    </row>
    <row r="502" spans="5:12">
      <c r="E502" s="8"/>
      <c r="F502" s="5"/>
      <c r="G502" s="7"/>
      <c r="H502" s="5"/>
      <c r="I502" s="7"/>
      <c r="J502" s="6"/>
      <c r="K502" s="5"/>
      <c r="L502" s="5"/>
    </row>
    <row r="503" spans="5:12">
      <c r="E503" s="8"/>
      <c r="F503" s="5"/>
      <c r="G503" s="7"/>
      <c r="H503" s="5"/>
      <c r="I503" s="7"/>
      <c r="J503" s="6"/>
      <c r="K503" s="5"/>
      <c r="L503" s="5"/>
    </row>
    <row r="504" spans="5:12">
      <c r="E504" s="8"/>
      <c r="F504" s="5"/>
      <c r="G504" s="7"/>
      <c r="H504" s="5"/>
      <c r="I504" s="7"/>
      <c r="J504" s="6"/>
      <c r="K504" s="5"/>
      <c r="L504" s="5"/>
    </row>
    <row r="505" spans="5:12" ht="12.75">
      <c r="E505" s="8">
        <f>SUM(K8:K13)</f>
        <v>0</v>
      </c>
      <c r="F505" s="5"/>
      <c r="G505" s="63" t="s">
        <v>8</v>
      </c>
      <c r="H505" s="64"/>
      <c r="I505" s="64"/>
      <c r="J505" s="64"/>
      <c r="K505" s="5"/>
      <c r="L505" s="5"/>
    </row>
    <row r="506" spans="5:12">
      <c r="E506" s="8">
        <f>SUM(K14:K20)</f>
        <v>0</v>
      </c>
      <c r="F506" s="5"/>
      <c r="G506" s="10" t="s">
        <v>7</v>
      </c>
      <c r="H506" s="5"/>
      <c r="I506" s="7"/>
      <c r="J506" s="6"/>
      <c r="K506" s="5"/>
      <c r="L506" s="5"/>
    </row>
    <row r="507" spans="5:12">
      <c r="E507" s="8"/>
      <c r="F507" s="5"/>
      <c r="G507" s="7"/>
      <c r="H507" s="5"/>
      <c r="I507" s="7"/>
      <c r="J507" s="6"/>
      <c r="K507" s="5"/>
      <c r="L507" s="5"/>
    </row>
    <row r="508" spans="5:12">
      <c r="E508" s="8"/>
      <c r="F508" s="5"/>
      <c r="G508" s="7"/>
      <c r="H508" s="5"/>
      <c r="I508" s="7"/>
      <c r="J508" s="6"/>
      <c r="K508" s="5"/>
      <c r="L508" s="5"/>
    </row>
    <row r="509" spans="5:12">
      <c r="E509" s="8"/>
      <c r="F509" s="5"/>
      <c r="G509" s="7"/>
      <c r="H509" s="5"/>
      <c r="I509" s="7"/>
      <c r="J509" s="6"/>
      <c r="K509" s="5"/>
      <c r="L509" s="5"/>
    </row>
    <row r="510" spans="5:12">
      <c r="E510" s="8">
        <f>SUM(E375:E380)</f>
        <v>0</v>
      </c>
      <c r="F510" s="5"/>
      <c r="G510" s="63" t="s">
        <v>6</v>
      </c>
      <c r="H510" s="63"/>
      <c r="I510" s="63"/>
      <c r="J510" s="68"/>
      <c r="K510" s="63"/>
      <c r="L510" s="5"/>
    </row>
    <row r="511" spans="5:12" ht="12.75">
      <c r="E511" s="8">
        <f>SUM(E393:E398)-SUM(K393:K398)</f>
        <v>0</v>
      </c>
      <c r="F511" s="5"/>
      <c r="G511" s="63" t="s">
        <v>5</v>
      </c>
      <c r="H511" s="64"/>
      <c r="I511" s="64"/>
      <c r="J511" s="64"/>
      <c r="K511" s="64"/>
      <c r="L511" s="5"/>
    </row>
    <row r="512" spans="5:12" ht="12.75">
      <c r="E512" s="8">
        <f>SUM(E387:E392)-SUM(K387:K392)</f>
        <v>0</v>
      </c>
      <c r="F512" s="5"/>
      <c r="G512" s="63" t="s">
        <v>4</v>
      </c>
      <c r="H512" s="64"/>
      <c r="I512" s="64"/>
      <c r="J512" s="64"/>
      <c r="K512" s="64"/>
      <c r="L512" s="5"/>
    </row>
    <row r="513" spans="5:12">
      <c r="E513" s="8" t="e">
        <f>K419*-1</f>
        <v>#VALUE!</v>
      </c>
      <c r="F513" s="5"/>
      <c r="G513" s="10" t="s">
        <v>3</v>
      </c>
      <c r="H513" s="5"/>
      <c r="I513" s="7"/>
      <c r="J513" s="6"/>
      <c r="K513" s="5"/>
      <c r="L513" s="5"/>
    </row>
    <row r="514" spans="5:12">
      <c r="E514" s="8">
        <f>SUM(K414:K416)*-1</f>
        <v>0</v>
      </c>
      <c r="F514" s="5"/>
      <c r="G514" s="7" t="s">
        <v>2</v>
      </c>
      <c r="H514" s="5"/>
      <c r="I514" s="7"/>
      <c r="J514" s="6"/>
      <c r="K514" s="5"/>
      <c r="L514" s="5"/>
    </row>
    <row r="515" spans="5:12">
      <c r="E515" s="8"/>
      <c r="F515" s="5"/>
      <c r="G515" s="7"/>
      <c r="H515" s="5"/>
      <c r="I515" s="7"/>
      <c r="J515" s="6"/>
      <c r="K515" s="5"/>
      <c r="L515" s="5"/>
    </row>
    <row r="516" spans="5:12">
      <c r="E516" s="8">
        <f>SUM(E407:E412)-SUM(K407:K412)</f>
        <v>0</v>
      </c>
      <c r="F516" s="5"/>
      <c r="G516" s="10" t="s">
        <v>1</v>
      </c>
      <c r="H516" s="5"/>
      <c r="I516" s="7"/>
      <c r="J516" s="6"/>
      <c r="K516" s="5"/>
      <c r="L516" s="5"/>
    </row>
    <row r="517" spans="5:12">
      <c r="E517" s="8"/>
      <c r="F517" s="5"/>
      <c r="G517" s="7"/>
      <c r="H517" s="5"/>
      <c r="I517" s="7"/>
      <c r="J517" s="6"/>
      <c r="K517" s="5"/>
      <c r="L517" s="5"/>
    </row>
    <row r="518" spans="5:12">
      <c r="E518" s="8"/>
      <c r="F518" s="5"/>
      <c r="G518" s="7"/>
      <c r="H518" s="5"/>
      <c r="I518" s="7"/>
      <c r="J518" s="6"/>
      <c r="K518" s="5"/>
      <c r="L518" s="5"/>
    </row>
    <row r="519" spans="5:12">
      <c r="E519" s="8"/>
      <c r="F519" s="5"/>
      <c r="G519" s="7"/>
      <c r="H519" s="5"/>
      <c r="I519" s="7"/>
      <c r="J519" s="6"/>
      <c r="K519" s="5"/>
      <c r="L519" s="5"/>
    </row>
    <row r="520" spans="5:12" ht="12.75" thickBot="1">
      <c r="E520" s="9" t="e">
        <f>SUM(E458:E517)</f>
        <v>#VALUE!</v>
      </c>
      <c r="F520" s="5" t="s">
        <v>0</v>
      </c>
      <c r="G520" s="7"/>
      <c r="H520" s="5"/>
      <c r="I520" s="7"/>
      <c r="J520" s="6"/>
      <c r="K520" s="5"/>
      <c r="L520" s="5"/>
    </row>
    <row r="521" spans="5:12" ht="12.75" thickTop="1">
      <c r="E521" s="8"/>
      <c r="F521" s="5"/>
      <c r="G521" s="7"/>
      <c r="H521" s="5"/>
      <c r="I521" s="7"/>
      <c r="J521" s="6"/>
      <c r="K521" s="5"/>
      <c r="L521" s="5"/>
    </row>
    <row r="522" spans="5:12">
      <c r="E522" s="8"/>
      <c r="F522" s="5"/>
      <c r="G522" s="7"/>
      <c r="H522" s="5"/>
      <c r="I522" s="7"/>
      <c r="J522" s="6"/>
      <c r="K522" s="5"/>
      <c r="L522" s="5"/>
    </row>
  </sheetData>
  <mergeCells count="42">
    <mergeCell ref="A1:K1"/>
    <mergeCell ref="A2:F2"/>
    <mergeCell ref="A74:E74"/>
    <mergeCell ref="A148:G148"/>
    <mergeCell ref="A222:E222"/>
    <mergeCell ref="A296:E296"/>
    <mergeCell ref="A455:E455"/>
    <mergeCell ref="G456:J456"/>
    <mergeCell ref="G458:K458"/>
    <mergeCell ref="A370:E370"/>
    <mergeCell ref="G459:K459"/>
    <mergeCell ref="G460:K460"/>
    <mergeCell ref="G461:K461"/>
    <mergeCell ref="G463:K463"/>
    <mergeCell ref="G464:L464"/>
    <mergeCell ref="G466:K466"/>
    <mergeCell ref="G467:K467"/>
    <mergeCell ref="G468:L468"/>
    <mergeCell ref="G469:L469"/>
    <mergeCell ref="G473:K473"/>
    <mergeCell ref="G474:K474"/>
    <mergeCell ref="G475:K475"/>
    <mergeCell ref="G481:I481"/>
    <mergeCell ref="G482:I482"/>
    <mergeCell ref="G483:J483"/>
    <mergeCell ref="G484:J484"/>
    <mergeCell ref="G485:K485"/>
    <mergeCell ref="G486:K486"/>
    <mergeCell ref="G487:I487"/>
    <mergeCell ref="G488:J488"/>
    <mergeCell ref="G489:K489"/>
    <mergeCell ref="G490:K490"/>
    <mergeCell ref="G494:I494"/>
    <mergeCell ref="G495:J495"/>
    <mergeCell ref="G498:J498"/>
    <mergeCell ref="G511:K511"/>
    <mergeCell ref="G512:K512"/>
    <mergeCell ref="G499:J499"/>
    <mergeCell ref="G500:K500"/>
    <mergeCell ref="G501:K501"/>
    <mergeCell ref="G505:J505"/>
    <mergeCell ref="G510:K510"/>
  </mergeCells>
  <pageMargins left="0.7" right="0.7" top="0.75" bottom="0.75" header="0.3" footer="0.3"/>
  <pageSetup scale="69" orientation="portrait" r:id="rId1"/>
  <rowBreaks count="5" manualBreakCount="5">
    <brk id="72" max="16383" man="1"/>
    <brk id="146" max="16383" man="1"/>
    <brk id="220" max="16383" man="1"/>
    <brk id="294" max="16383" man="1"/>
    <brk id="368" max="16383" man="1"/>
  </rowBreaks>
  <colBreaks count="1" manualBreakCount="1">
    <brk id="1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bhoward</dc:creator>
  <cp:lastModifiedBy>bhoward</cp:lastModifiedBy>
  <dcterms:created xsi:type="dcterms:W3CDTF">2016-02-26T14:11:22Z</dcterms:created>
  <dcterms:modified xsi:type="dcterms:W3CDTF">2016-02-26T22:56:45Z</dcterms:modified>
</cp:coreProperties>
</file>