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9965" windowHeight="13020" activeTab="2"/>
  </bookViews>
  <sheets>
    <sheet name="Do not scan 1" sheetId="1" r:id="rId1"/>
    <sheet name="Do not scan 2" sheetId="2" r:id="rId2"/>
    <sheet name="# Scan 1 - predefined issues" sheetId="3" r:id="rId3"/>
    <sheet name="# Scan 2 - root issue" sheetId="4" r:id="rId4"/>
  </sheets>
  <calcPr calcId="145621"/>
</workbook>
</file>

<file path=xl/calcChain.xml><?xml version="1.0" encoding="utf-8"?>
<calcChain xmlns="http://schemas.openxmlformats.org/spreadsheetml/2006/main">
  <c r="R20" i="4" l="1"/>
  <c r="Q20" i="4"/>
  <c r="P20" i="4"/>
  <c r="O20" i="4"/>
  <c r="R32" i="3" l="1"/>
  <c r="Q32" i="3"/>
  <c r="P32" i="3"/>
  <c r="O32" i="3"/>
  <c r="N32" i="3"/>
  <c r="M32" i="3"/>
  <c r="L32" i="3"/>
  <c r="K32" i="3"/>
  <c r="J32" i="3"/>
  <c r="I32" i="3"/>
  <c r="H32" i="3"/>
  <c r="G32" i="3"/>
  <c r="R31" i="3"/>
  <c r="Q31" i="3"/>
  <c r="P31" i="3"/>
  <c r="O31" i="3"/>
  <c r="R30" i="3"/>
  <c r="Q30" i="3"/>
  <c r="P30" i="3"/>
  <c r="O30" i="3"/>
  <c r="R29" i="3"/>
  <c r="Q29" i="3"/>
  <c r="P29" i="3"/>
  <c r="O29" i="3"/>
  <c r="R28" i="3"/>
  <c r="Q28" i="3"/>
  <c r="P28" i="3"/>
  <c r="O28" i="3"/>
  <c r="R27" i="3"/>
  <c r="Q27" i="3"/>
  <c r="P27" i="3"/>
  <c r="O27" i="3"/>
  <c r="R26" i="3"/>
  <c r="Q26" i="3"/>
  <c r="P26" i="3"/>
  <c r="O26" i="3"/>
  <c r="N26" i="3"/>
  <c r="M26" i="3"/>
  <c r="L26" i="3"/>
  <c r="K26" i="3"/>
  <c r="J26" i="3"/>
  <c r="I26" i="3"/>
  <c r="H26" i="3"/>
  <c r="G26" i="3"/>
  <c r="R25" i="3"/>
  <c r="Q25" i="3"/>
  <c r="P25" i="3"/>
  <c r="O25" i="3"/>
  <c r="R24" i="3"/>
  <c r="Q24" i="3"/>
  <c r="P24" i="3"/>
  <c r="O24" i="3"/>
  <c r="R23" i="3"/>
  <c r="Q23" i="3"/>
  <c r="P23" i="3"/>
  <c r="O23" i="3"/>
  <c r="R22" i="3"/>
  <c r="Q22" i="3"/>
  <c r="P22" i="3"/>
  <c r="O22" i="3"/>
  <c r="R21" i="3"/>
  <c r="Q21" i="3"/>
  <c r="P21" i="3"/>
  <c r="O21" i="3"/>
  <c r="R20" i="3"/>
  <c r="Q20" i="3"/>
  <c r="P20" i="3"/>
  <c r="O20" i="3"/>
</calcChain>
</file>

<file path=xl/sharedStrings.xml><?xml version="1.0" encoding="utf-8"?>
<sst xmlns="http://schemas.openxmlformats.org/spreadsheetml/2006/main" count="103" uniqueCount="50">
  <si>
    <t>Task</t>
  </si>
  <si>
    <t>IssueKey</t>
  </si>
  <si>
    <t>New values</t>
  </si>
  <si>
    <t>Old values</t>
  </si>
  <si>
    <t>Difference</t>
  </si>
  <si>
    <t>02 Oct 2014 11:31 +04:00</t>
  </si>
  <si>
    <t>02 Oct 2014 11:15 +04:00</t>
  </si>
  <si>
    <t>Estimation</t>
  </si>
  <si>
    <t>Spent</t>
  </si>
  <si>
    <t>Remaining</t>
  </si>
  <si>
    <t>Status</t>
  </si>
  <si>
    <t>Closed</t>
  </si>
  <si>
    <t>Total</t>
  </si>
  <si>
    <t>Task pile #1</t>
  </si>
  <si>
    <t>Task pile #2</t>
  </si>
  <si>
    <t>Task #1</t>
  </si>
  <si>
    <t>Task #2</t>
  </si>
  <si>
    <t>Task #3</t>
  </si>
  <si>
    <t>Task #4</t>
  </si>
  <si>
    <t>Task #5</t>
  </si>
  <si>
    <t>Task #6</t>
  </si>
  <si>
    <t>Task #7</t>
  </si>
  <si>
    <t>Task #8</t>
  </si>
  <si>
    <t>Task #9</t>
  </si>
  <si>
    <t>Task #10</t>
  </si>
  <si>
    <t>Task #11</t>
  </si>
  <si>
    <t>PRJ-1</t>
  </si>
  <si>
    <t>PRJ-2</t>
  </si>
  <si>
    <t>PRJ-3</t>
  </si>
  <si>
    <t>PRJ-4</t>
  </si>
  <si>
    <t>PRJ-5</t>
  </si>
  <si>
    <t>PRJ-6</t>
  </si>
  <si>
    <t>PRJ-7</t>
  </si>
  <si>
    <t>PRJ-8</t>
  </si>
  <si>
    <t>PRJ-9</t>
  </si>
  <si>
    <t>PRJ-10</t>
  </si>
  <si>
    <t>PRJ-11</t>
  </si>
  <si>
    <t>In progress</t>
  </si>
  <si>
    <t>Open</t>
  </si>
  <si>
    <t>PRJ-12</t>
  </si>
  <si>
    <t>IssueSummary</t>
  </si>
  <si>
    <t>Press Ctrl+Alt+Shift+F9 to recalculate all formulas!</t>
  </si>
  <si>
    <t>Copy values from "New values" to "Old values" with date to see changes next time.</t>
  </si>
  <si>
    <t>Pile description</t>
  </si>
  <si>
    <t>Root issue</t>
  </si>
  <si>
    <t>Relation
to parent</t>
  </si>
  <si>
    <t>Parent
IssueKey</t>
  </si>
  <si>
    <t>Marker
to unfold</t>
  </si>
  <si>
    <t>unfold</t>
  </si>
  <si>
    <t>Mind formulas in green cells below!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</si>
</sst>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11" xfId="0" applyBorder="1"/>
    <xf numFmtId="0" fontId="0" fillId="0" borderId="1" xfId="0" applyBorder="1"/>
    <xf numFmtId="0" fontId="0" fillId="0" borderId="0" xfId="0" applyBorder="1"/>
    <xf numFmtId="2" fontId="0" fillId="0" borderId="9" xfId="0" applyNumberFormat="1" applyBorder="1"/>
    <xf numFmtId="2" fontId="0" fillId="0" borderId="0" xfId="0" applyNumberFormat="1" applyBorder="1"/>
    <xf numFmtId="0" fontId="0" fillId="0" borderId="7" xfId="0" applyBorder="1"/>
    <xf numFmtId="0" fontId="0" fillId="4" borderId="2" xfId="0" applyFill="1" applyBorder="1"/>
    <xf numFmtId="2" fontId="0" fillId="4" borderId="2" xfId="0" applyNumberFormat="1" applyFill="1" applyBorder="1"/>
    <xf numFmtId="2" fontId="0" fillId="4" borderId="4" xfId="0" applyNumberFormat="1" applyFill="1" applyBorder="1"/>
    <xf numFmtId="9" fontId="0" fillId="4" borderId="3" xfId="1" applyFont="1" applyFill="1" applyBorder="1"/>
    <xf numFmtId="0" fontId="0" fillId="0" borderId="6" xfId="0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8" xfId="0" applyBorder="1"/>
    <xf numFmtId="0" fontId="0" fillId="0" borderId="0" xfId="0" applyFill="1" applyBorder="1"/>
    <xf numFmtId="0" fontId="0" fillId="0" borderId="7" xfId="0" applyBorder="1" applyAlignment="1">
      <alignment wrapText="1"/>
    </xf>
    <xf numFmtId="0" fontId="0" fillId="4" borderId="3" xfId="0" applyFill="1" applyBorder="1" applyAlignment="1">
      <alignment wrapText="1"/>
    </xf>
    <xf numFmtId="0" fontId="0" fillId="0" borderId="8" xfId="0" applyBorder="1" applyAlignment="1">
      <alignment wrapText="1"/>
    </xf>
    <xf numFmtId="0" fontId="0" fillId="0" borderId="1" xfId="0" applyBorder="1" applyAlignment="1">
      <alignment wrapText="1"/>
    </xf>
    <xf numFmtId="0" fontId="2" fillId="0" borderId="0" xfId="0" applyFont="1"/>
    <xf numFmtId="2" fontId="0" fillId="5" borderId="0" xfId="0" applyNumberFormat="1" applyFill="1" applyBorder="1"/>
    <xf numFmtId="0" fontId="0" fillId="5" borderId="7" xfId="0" applyFill="1" applyBorder="1"/>
    <xf numFmtId="2" fontId="0" fillId="5" borderId="4" xfId="0" applyNumberFormat="1" applyFill="1" applyBorder="1"/>
    <xf numFmtId="9" fontId="0" fillId="5" borderId="3" xfId="0" applyNumberFormat="1" applyFill="1" applyBorder="1"/>
    <xf numFmtId="2" fontId="0" fillId="5" borderId="5" xfId="0" applyNumberFormat="1" applyFill="1" applyBorder="1"/>
    <xf numFmtId="2" fontId="0" fillId="5" borderId="6" xfId="0" applyNumberFormat="1" applyFill="1" applyBorder="1"/>
    <xf numFmtId="0" fontId="0" fillId="5" borderId="8" xfId="0" applyFill="1" applyBorder="1"/>
    <xf numFmtId="2" fontId="0" fillId="5" borderId="9" xfId="0" applyNumberFormat="1" applyFill="1" applyBorder="1"/>
    <xf numFmtId="2" fontId="0" fillId="5" borderId="10" xfId="0" applyNumberFormat="1" applyFill="1" applyBorder="1"/>
    <xf numFmtId="2" fontId="0" fillId="5" borderId="11" xfId="0" applyNumberFormat="1" applyFill="1" applyBorder="1"/>
    <xf numFmtId="0" fontId="0" fillId="5" borderId="1" xfId="0" applyFill="1" applyBorder="1"/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5" xfId="0" applyNumberFormat="1" applyBorder="1"/>
    <xf numFmtId="0" fontId="0" fillId="0" borderId="6" xfId="0" applyNumberFormat="1" applyBorder="1"/>
    <xf numFmtId="0" fontId="0" fillId="0" borderId="8" xfId="0" applyNumberFormat="1" applyBorder="1"/>
    <xf numFmtId="0" fontId="0" fillId="0" borderId="0" xfId="0" applyNumberFormat="1" applyBorder="1" applyAlignment="1">
      <alignment wrapText="1"/>
    </xf>
    <xf numFmtId="0" fontId="0" fillId="4" borderId="4" xfId="0" applyNumberFormat="1" applyFill="1" applyBorder="1" applyAlignment="1">
      <alignment wrapText="1"/>
    </xf>
    <xf numFmtId="0" fontId="0" fillId="0" borderId="6" xfId="0" applyNumberFormat="1" applyBorder="1" applyAlignment="1">
      <alignment wrapText="1"/>
    </xf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6" sqref="O2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S32"/>
  <sheetViews>
    <sheetView tabSelected="1" workbookViewId="0">
      <selection activeCell="U17" sqref="U17"/>
    </sheetView>
  </sheetViews>
  <sheetFormatPr defaultRowHeight="15" x14ac:dyDescent="0.25"/>
  <cols>
    <col min="1" max="1" width="20.7109375" bestFit="1" customWidth="1"/>
    <col min="2" max="2" width="15.85546875" bestFit="1" customWidth="1"/>
    <col min="3" max="3" width="9.5703125" bestFit="1" customWidth="1"/>
    <col min="4" max="6" width="9.5703125" customWidth="1"/>
    <col min="7" max="7" width="10.42578125" bestFit="1" customWidth="1"/>
    <col min="8" max="8" width="6.140625" bestFit="1" customWidth="1"/>
    <col min="9" max="9" width="10.42578125" bestFit="1" customWidth="1"/>
    <col min="10" max="10" width="10.7109375" bestFit="1" customWidth="1"/>
    <col min="11" max="11" width="10.42578125" bestFit="1" customWidth="1"/>
    <col min="12" max="12" width="6.140625" bestFit="1" customWidth="1"/>
    <col min="13" max="13" width="10.42578125" bestFit="1" customWidth="1"/>
    <col min="14" max="14" width="10.7109375" bestFit="1" customWidth="1"/>
    <col min="15" max="15" width="10.42578125" bestFit="1" customWidth="1"/>
    <col min="16" max="16" width="6.140625" bestFit="1" customWidth="1"/>
    <col min="17" max="17" width="10.42578125" bestFit="1" customWidth="1"/>
    <col min="18" max="18" width="6.42578125" bestFit="1" customWidth="1"/>
  </cols>
  <sheetData>
    <row r="14" spans="7:14" x14ac:dyDescent="0.25">
      <c r="G14" s="32" t="s">
        <v>41</v>
      </c>
      <c r="H14" s="32"/>
      <c r="I14" s="32"/>
      <c r="J14" s="32"/>
      <c r="K14" s="32"/>
      <c r="L14" s="32"/>
      <c r="M14" s="32"/>
      <c r="N14" s="32"/>
    </row>
    <row r="15" spans="7:14" x14ac:dyDescent="0.25">
      <c r="G15" s="32" t="s">
        <v>49</v>
      </c>
      <c r="H15" s="32"/>
      <c r="I15" s="32"/>
      <c r="J15" s="32"/>
      <c r="K15" s="32"/>
      <c r="L15" s="32"/>
      <c r="M15" s="32"/>
      <c r="N15" s="32"/>
    </row>
    <row r="16" spans="7:14" ht="15.75" thickBot="1" x14ac:dyDescent="0.3">
      <c r="G16" s="33" t="s">
        <v>42</v>
      </c>
      <c r="H16" s="33"/>
      <c r="I16" s="33"/>
      <c r="J16" s="33"/>
      <c r="K16" s="33"/>
      <c r="L16" s="33"/>
      <c r="M16" s="33"/>
      <c r="N16" s="33"/>
    </row>
    <row r="17" spans="1:19" ht="15.75" thickBot="1" x14ac:dyDescent="0.3">
      <c r="A17" s="37" t="s">
        <v>43</v>
      </c>
      <c r="B17" s="61" t="s">
        <v>40</v>
      </c>
      <c r="C17" s="62" t="s">
        <v>1</v>
      </c>
      <c r="D17" s="43" t="s">
        <v>45</v>
      </c>
      <c r="E17" s="44" t="s">
        <v>46</v>
      </c>
      <c r="F17" s="47" t="s">
        <v>47</v>
      </c>
      <c r="G17" s="40" t="s">
        <v>2</v>
      </c>
      <c r="H17" s="40"/>
      <c r="I17" s="40"/>
      <c r="J17" s="41"/>
      <c r="K17" s="42" t="s">
        <v>3</v>
      </c>
      <c r="L17" s="40"/>
      <c r="M17" s="40"/>
      <c r="N17" s="41"/>
      <c r="O17" s="50" t="s">
        <v>4</v>
      </c>
      <c r="P17" s="51"/>
      <c r="Q17" s="51"/>
      <c r="R17" s="52"/>
      <c r="S17" s="20"/>
    </row>
    <row r="18" spans="1:19" ht="15.75" thickBot="1" x14ac:dyDescent="0.3">
      <c r="A18" s="38"/>
      <c r="B18" s="45"/>
      <c r="C18" s="48"/>
      <c r="D18" s="38"/>
      <c r="E18" s="45"/>
      <c r="F18" s="48"/>
      <c r="G18" s="56" t="s">
        <v>5</v>
      </c>
      <c r="H18" s="56"/>
      <c r="I18" s="56"/>
      <c r="J18" s="57"/>
      <c r="K18" s="58" t="s">
        <v>6</v>
      </c>
      <c r="L18" s="59"/>
      <c r="M18" s="59"/>
      <c r="N18" s="60"/>
      <c r="O18" s="53"/>
      <c r="P18" s="54"/>
      <c r="Q18" s="54"/>
      <c r="R18" s="55"/>
      <c r="S18" s="20"/>
    </row>
    <row r="19" spans="1:19" ht="15.75" thickBot="1" x14ac:dyDescent="0.3">
      <c r="A19" s="39"/>
      <c r="B19" s="46"/>
      <c r="C19" s="49"/>
      <c r="D19" s="39"/>
      <c r="E19" s="46"/>
      <c r="F19" s="49"/>
      <c r="G19" s="1" t="s">
        <v>7</v>
      </c>
      <c r="H19" s="1" t="s">
        <v>8</v>
      </c>
      <c r="I19" s="1" t="s">
        <v>9</v>
      </c>
      <c r="J19" s="2" t="s">
        <v>10</v>
      </c>
      <c r="K19" s="1" t="s">
        <v>7</v>
      </c>
      <c r="L19" s="1" t="s">
        <v>8</v>
      </c>
      <c r="M19" s="1" t="s">
        <v>9</v>
      </c>
      <c r="N19" s="2" t="s">
        <v>10</v>
      </c>
      <c r="O19" s="1" t="s">
        <v>7</v>
      </c>
      <c r="P19" s="1" t="s">
        <v>8</v>
      </c>
      <c r="Q19" s="1" t="s">
        <v>9</v>
      </c>
      <c r="R19" s="2" t="s">
        <v>10</v>
      </c>
    </row>
    <row r="20" spans="1:19" ht="15" customHeight="1" x14ac:dyDescent="0.25">
      <c r="A20" s="34" t="s">
        <v>13</v>
      </c>
      <c r="B20" s="3" t="s">
        <v>15</v>
      </c>
      <c r="C20" s="16" t="s">
        <v>26</v>
      </c>
      <c r="D20" s="66"/>
      <c r="E20" s="66"/>
      <c r="F20" s="66"/>
      <c r="G20" s="4">
        <v>8</v>
      </c>
      <c r="H20" s="5">
        <v>8</v>
      </c>
      <c r="I20" s="5">
        <v>0</v>
      </c>
      <c r="J20" s="6" t="s">
        <v>11</v>
      </c>
      <c r="K20" s="4">
        <v>8</v>
      </c>
      <c r="L20" s="5">
        <v>8</v>
      </c>
      <c r="M20" s="5">
        <v>0</v>
      </c>
      <c r="N20" s="6" t="s">
        <v>11</v>
      </c>
      <c r="O20" s="21">
        <f>K20-G20</f>
        <v>0</v>
      </c>
      <c r="P20" s="21">
        <f t="shared" ref="P20:R32" si="0">L20-H20</f>
        <v>0</v>
      </c>
      <c r="Q20" s="21">
        <f t="shared" si="0"/>
        <v>0</v>
      </c>
      <c r="R20" s="22">
        <f>IF(J20=N20,0,1)</f>
        <v>0</v>
      </c>
    </row>
    <row r="21" spans="1:19" x14ac:dyDescent="0.25">
      <c r="A21" s="35"/>
      <c r="B21" s="3" t="s">
        <v>16</v>
      </c>
      <c r="C21" s="16" t="s">
        <v>27</v>
      </c>
      <c r="D21" s="66"/>
      <c r="E21" s="66"/>
      <c r="F21" s="66"/>
      <c r="G21" s="4">
        <v>7</v>
      </c>
      <c r="H21" s="5">
        <v>6</v>
      </c>
      <c r="I21" s="5">
        <v>2</v>
      </c>
      <c r="J21" s="6" t="s">
        <v>37</v>
      </c>
      <c r="K21" s="4">
        <v>7</v>
      </c>
      <c r="L21" s="5">
        <v>6</v>
      </c>
      <c r="M21" s="5">
        <v>2</v>
      </c>
      <c r="N21" s="6" t="s">
        <v>38</v>
      </c>
      <c r="O21" s="21">
        <f t="shared" ref="O21:O25" si="1">K21-G21</f>
        <v>0</v>
      </c>
      <c r="P21" s="21">
        <f t="shared" ref="P21:P25" si="2">L21-H21</f>
        <v>0</v>
      </c>
      <c r="Q21" s="21">
        <f t="shared" ref="Q21:Q25" si="3">M21-I21</f>
        <v>0</v>
      </c>
      <c r="R21" s="22">
        <f t="shared" ref="R21:R25" si="4">IF(J21=N21,0,1)</f>
        <v>1</v>
      </c>
    </row>
    <row r="22" spans="1:19" x14ac:dyDescent="0.25">
      <c r="A22" s="35"/>
      <c r="B22" s="3" t="s">
        <v>17</v>
      </c>
      <c r="C22" s="16" t="s">
        <v>28</v>
      </c>
      <c r="D22" s="66"/>
      <c r="E22" s="66"/>
      <c r="F22" s="66"/>
      <c r="G22" s="4">
        <v>8</v>
      </c>
      <c r="H22" s="5">
        <v>5</v>
      </c>
      <c r="I22" s="5">
        <v>3</v>
      </c>
      <c r="J22" s="6" t="s">
        <v>37</v>
      </c>
      <c r="K22" s="4">
        <v>6</v>
      </c>
      <c r="L22" s="5">
        <v>3</v>
      </c>
      <c r="M22" s="5">
        <v>3</v>
      </c>
      <c r="N22" s="6" t="s">
        <v>37</v>
      </c>
      <c r="O22" s="21">
        <f t="shared" si="1"/>
        <v>-2</v>
      </c>
      <c r="P22" s="21">
        <f t="shared" si="2"/>
        <v>-2</v>
      </c>
      <c r="Q22" s="21">
        <f t="shared" si="3"/>
        <v>0</v>
      </c>
      <c r="R22" s="22">
        <f t="shared" si="4"/>
        <v>0</v>
      </c>
    </row>
    <row r="23" spans="1:19" x14ac:dyDescent="0.25">
      <c r="A23" s="35"/>
      <c r="B23" s="3" t="s">
        <v>18</v>
      </c>
      <c r="C23" s="16" t="s">
        <v>29</v>
      </c>
      <c r="D23" s="66"/>
      <c r="E23" s="66"/>
      <c r="F23" s="66"/>
      <c r="G23" s="4">
        <v>9</v>
      </c>
      <c r="H23" s="5">
        <v>4</v>
      </c>
      <c r="I23" s="5">
        <v>4</v>
      </c>
      <c r="J23" s="6" t="s">
        <v>37</v>
      </c>
      <c r="K23" s="4">
        <v>5</v>
      </c>
      <c r="L23" s="5">
        <v>2</v>
      </c>
      <c r="M23" s="5">
        <v>3</v>
      </c>
      <c r="N23" s="6" t="s">
        <v>37</v>
      </c>
      <c r="O23" s="21">
        <f t="shared" si="1"/>
        <v>-4</v>
      </c>
      <c r="P23" s="21">
        <f t="shared" si="2"/>
        <v>-2</v>
      </c>
      <c r="Q23" s="21">
        <f t="shared" si="3"/>
        <v>-1</v>
      </c>
      <c r="R23" s="22">
        <f t="shared" si="4"/>
        <v>0</v>
      </c>
    </row>
    <row r="24" spans="1:19" x14ac:dyDescent="0.25">
      <c r="A24" s="35"/>
      <c r="B24" s="3" t="s">
        <v>19</v>
      </c>
      <c r="C24" s="16" t="s">
        <v>30</v>
      </c>
      <c r="D24" s="66"/>
      <c r="E24" s="66"/>
      <c r="F24" s="66"/>
      <c r="G24" s="4">
        <v>7</v>
      </c>
      <c r="H24" s="5">
        <v>3</v>
      </c>
      <c r="I24" s="5">
        <v>5</v>
      </c>
      <c r="J24" s="6" t="s">
        <v>37</v>
      </c>
      <c r="K24" s="4">
        <v>7</v>
      </c>
      <c r="L24" s="5">
        <v>1</v>
      </c>
      <c r="M24" s="5">
        <v>6</v>
      </c>
      <c r="N24" s="6" t="s">
        <v>37</v>
      </c>
      <c r="O24" s="21">
        <f t="shared" si="1"/>
        <v>0</v>
      </c>
      <c r="P24" s="21">
        <f t="shared" si="2"/>
        <v>-2</v>
      </c>
      <c r="Q24" s="21">
        <f t="shared" si="3"/>
        <v>1</v>
      </c>
      <c r="R24" s="22">
        <f t="shared" si="4"/>
        <v>0</v>
      </c>
    </row>
    <row r="25" spans="1:19" ht="15.75" thickBot="1" x14ac:dyDescent="0.3">
      <c r="A25" s="35"/>
      <c r="B25" s="3" t="s">
        <v>20</v>
      </c>
      <c r="C25" s="16" t="s">
        <v>31</v>
      </c>
      <c r="D25" s="66"/>
      <c r="E25" s="66"/>
      <c r="F25" s="66"/>
      <c r="G25" s="4">
        <v>8</v>
      </c>
      <c r="H25" s="5">
        <v>17</v>
      </c>
      <c r="I25" s="5">
        <v>0</v>
      </c>
      <c r="J25" s="6" t="s">
        <v>11</v>
      </c>
      <c r="K25" s="4">
        <v>8</v>
      </c>
      <c r="L25" s="5">
        <v>17</v>
      </c>
      <c r="M25" s="5">
        <v>0</v>
      </c>
      <c r="N25" s="6" t="s">
        <v>11</v>
      </c>
      <c r="O25" s="21">
        <f t="shared" si="1"/>
        <v>0</v>
      </c>
      <c r="P25" s="21">
        <f t="shared" si="2"/>
        <v>0</v>
      </c>
      <c r="Q25" s="21">
        <f t="shared" si="3"/>
        <v>0</v>
      </c>
      <c r="R25" s="22">
        <f t="shared" si="4"/>
        <v>0</v>
      </c>
    </row>
    <row r="26" spans="1:19" ht="15.75" thickBot="1" x14ac:dyDescent="0.3">
      <c r="A26" s="36"/>
      <c r="B26" s="7" t="s">
        <v>12</v>
      </c>
      <c r="C26" s="17"/>
      <c r="D26" s="67"/>
      <c r="E26" s="67"/>
      <c r="F26" s="67"/>
      <c r="G26" s="8">
        <f>SUM(G20:G25)</f>
        <v>47</v>
      </c>
      <c r="H26" s="9">
        <f>SUM(H20:H25)</f>
        <v>43</v>
      </c>
      <c r="I26" s="9">
        <f>SUM(I20:I25)</f>
        <v>14</v>
      </c>
      <c r="J26" s="10">
        <f>H26/(H26+I26)</f>
        <v>0.75438596491228072</v>
      </c>
      <c r="K26" s="8">
        <f>SUM(K20:K25)</f>
        <v>41</v>
      </c>
      <c r="L26" s="9">
        <f>SUM(L20:L25)</f>
        <v>37</v>
      </c>
      <c r="M26" s="9">
        <f>SUM(M20:M25)</f>
        <v>14</v>
      </c>
      <c r="N26" s="10">
        <f>L26/(L26+M26)</f>
        <v>0.72549019607843135</v>
      </c>
      <c r="O26" s="23">
        <f t="shared" ref="O26:P32" si="5">K26-G26</f>
        <v>-6</v>
      </c>
      <c r="P26" s="23">
        <f t="shared" si="0"/>
        <v>-6</v>
      </c>
      <c r="Q26" s="23">
        <f t="shared" si="0"/>
        <v>0</v>
      </c>
      <c r="R26" s="24">
        <f t="shared" si="0"/>
        <v>-2.8895768833849367E-2</v>
      </c>
    </row>
    <row r="27" spans="1:19" ht="15" customHeight="1" x14ac:dyDescent="0.25">
      <c r="A27" s="34" t="s">
        <v>14</v>
      </c>
      <c r="B27" s="11" t="s">
        <v>21</v>
      </c>
      <c r="C27" s="18" t="s">
        <v>32</v>
      </c>
      <c r="D27" s="68"/>
      <c r="E27" s="68"/>
      <c r="F27" s="68"/>
      <c r="G27" s="12">
        <v>16</v>
      </c>
      <c r="H27" s="13">
        <v>11</v>
      </c>
      <c r="I27" s="13">
        <v>0</v>
      </c>
      <c r="J27" s="14" t="s">
        <v>11</v>
      </c>
      <c r="K27" s="12">
        <v>16</v>
      </c>
      <c r="L27" s="13">
        <v>11</v>
      </c>
      <c r="M27" s="13">
        <v>0</v>
      </c>
      <c r="N27" s="14" t="s">
        <v>11</v>
      </c>
      <c r="O27" s="25">
        <f t="shared" si="5"/>
        <v>0</v>
      </c>
      <c r="P27" s="26">
        <f t="shared" si="5"/>
        <v>0</v>
      </c>
      <c r="Q27" s="26">
        <f t="shared" si="0"/>
        <v>0</v>
      </c>
      <c r="R27" s="27">
        <f t="shared" ref="R27" si="6">IF(J27=N27,0,1)</f>
        <v>0</v>
      </c>
    </row>
    <row r="28" spans="1:19" x14ac:dyDescent="0.25">
      <c r="A28" s="35"/>
      <c r="B28" s="15" t="s">
        <v>22</v>
      </c>
      <c r="C28" s="16" t="s">
        <v>33</v>
      </c>
      <c r="D28" s="66"/>
      <c r="E28" s="66"/>
      <c r="F28" s="66"/>
      <c r="G28" s="4">
        <v>15</v>
      </c>
      <c r="H28" s="5">
        <v>10</v>
      </c>
      <c r="I28" s="5">
        <v>1</v>
      </c>
      <c r="J28" s="6" t="s">
        <v>37</v>
      </c>
      <c r="K28" s="4">
        <v>14</v>
      </c>
      <c r="L28" s="5">
        <v>9</v>
      </c>
      <c r="M28" s="5">
        <v>3</v>
      </c>
      <c r="N28" s="6" t="s">
        <v>38</v>
      </c>
      <c r="O28" s="28">
        <f t="shared" ref="O28:O31" si="7">K28-G28</f>
        <v>-1</v>
      </c>
      <c r="P28" s="21">
        <f t="shared" ref="P28:P31" si="8">L28-H28</f>
        <v>-1</v>
      </c>
      <c r="Q28" s="21">
        <f t="shared" ref="Q28:Q31" si="9">M28-I28</f>
        <v>2</v>
      </c>
      <c r="R28" s="22">
        <f t="shared" ref="R28:R31" si="10">IF(J28=N28,0,1)</f>
        <v>1</v>
      </c>
    </row>
    <row r="29" spans="1:19" x14ac:dyDescent="0.25">
      <c r="A29" s="35"/>
      <c r="B29" s="3" t="s">
        <v>23</v>
      </c>
      <c r="C29" s="16" t="s">
        <v>34</v>
      </c>
      <c r="D29" s="66"/>
      <c r="E29" s="66"/>
      <c r="F29" s="66"/>
      <c r="G29" s="4">
        <v>14</v>
      </c>
      <c r="H29" s="5">
        <v>9</v>
      </c>
      <c r="I29" s="5">
        <v>2</v>
      </c>
      <c r="J29" s="6" t="s">
        <v>37</v>
      </c>
      <c r="K29" s="4">
        <v>13</v>
      </c>
      <c r="L29" s="5">
        <v>9</v>
      </c>
      <c r="M29" s="5">
        <v>2</v>
      </c>
      <c r="N29" s="6" t="s">
        <v>37</v>
      </c>
      <c r="O29" s="28">
        <f t="shared" si="7"/>
        <v>-1</v>
      </c>
      <c r="P29" s="21">
        <f t="shared" si="8"/>
        <v>0</v>
      </c>
      <c r="Q29" s="21">
        <f t="shared" si="9"/>
        <v>0</v>
      </c>
      <c r="R29" s="22">
        <f t="shared" si="10"/>
        <v>0</v>
      </c>
    </row>
    <row r="30" spans="1:19" x14ac:dyDescent="0.25">
      <c r="A30" s="35"/>
      <c r="B30" s="15" t="s">
        <v>24</v>
      </c>
      <c r="C30" s="16" t="s">
        <v>35</v>
      </c>
      <c r="D30" s="66"/>
      <c r="E30" s="66"/>
      <c r="F30" s="66"/>
      <c r="G30" s="4">
        <v>13</v>
      </c>
      <c r="H30" s="5">
        <v>8</v>
      </c>
      <c r="I30" s="5">
        <v>3</v>
      </c>
      <c r="J30" s="6" t="s">
        <v>37</v>
      </c>
      <c r="K30" s="4">
        <v>13</v>
      </c>
      <c r="L30" s="5">
        <v>9</v>
      </c>
      <c r="M30" s="5">
        <v>4</v>
      </c>
      <c r="N30" s="6" t="s">
        <v>37</v>
      </c>
      <c r="O30" s="28">
        <f t="shared" si="7"/>
        <v>0</v>
      </c>
      <c r="P30" s="21">
        <f t="shared" si="8"/>
        <v>1</v>
      </c>
      <c r="Q30" s="21">
        <f t="shared" si="9"/>
        <v>1</v>
      </c>
      <c r="R30" s="22">
        <f t="shared" si="10"/>
        <v>0</v>
      </c>
    </row>
    <row r="31" spans="1:19" ht="15.75" thickBot="1" x14ac:dyDescent="0.3">
      <c r="A31" s="35"/>
      <c r="B31" s="1" t="s">
        <v>25</v>
      </c>
      <c r="C31" s="19" t="s">
        <v>36</v>
      </c>
      <c r="D31" s="66"/>
      <c r="E31" s="66"/>
      <c r="F31" s="66"/>
      <c r="G31" s="4">
        <v>12</v>
      </c>
      <c r="H31" s="5">
        <v>7</v>
      </c>
      <c r="I31" s="5">
        <v>4</v>
      </c>
      <c r="J31" s="6" t="s">
        <v>11</v>
      </c>
      <c r="K31" s="4">
        <v>0</v>
      </c>
      <c r="L31" s="5">
        <v>1.25</v>
      </c>
      <c r="M31" s="5">
        <v>0</v>
      </c>
      <c r="N31" s="6" t="s">
        <v>11</v>
      </c>
      <c r="O31" s="29">
        <f t="shared" si="7"/>
        <v>-12</v>
      </c>
      <c r="P31" s="30">
        <f t="shared" si="8"/>
        <v>-5.75</v>
      </c>
      <c r="Q31" s="30">
        <f t="shared" si="9"/>
        <v>-4</v>
      </c>
      <c r="R31" s="31">
        <f t="shared" si="10"/>
        <v>0</v>
      </c>
    </row>
    <row r="32" spans="1:19" ht="15.75" thickBot="1" x14ac:dyDescent="0.3">
      <c r="A32" s="36"/>
      <c r="B32" s="7" t="s">
        <v>12</v>
      </c>
      <c r="C32" s="17"/>
      <c r="D32" s="67"/>
      <c r="E32" s="67"/>
      <c r="F32" s="67"/>
      <c r="G32" s="8">
        <f>SUM(G27:G31)</f>
        <v>70</v>
      </c>
      <c r="H32" s="9">
        <f>SUM(H27:H31)</f>
        <v>45</v>
      </c>
      <c r="I32" s="9">
        <f>SUM(I27:I31)</f>
        <v>10</v>
      </c>
      <c r="J32" s="10">
        <f>H32/(H32+I32)</f>
        <v>0.81818181818181823</v>
      </c>
      <c r="K32" s="8">
        <f>SUM(K27:K31)</f>
        <v>56</v>
      </c>
      <c r="L32" s="9">
        <f>SUM(L27:L31)</f>
        <v>39.25</v>
      </c>
      <c r="M32" s="9">
        <f>SUM(M27:M31)</f>
        <v>9</v>
      </c>
      <c r="N32" s="10">
        <f>L32/(L32+M32)</f>
        <v>0.81347150259067358</v>
      </c>
      <c r="O32" s="23">
        <f t="shared" si="5"/>
        <v>-14</v>
      </c>
      <c r="P32" s="23">
        <f t="shared" si="5"/>
        <v>-5.75</v>
      </c>
      <c r="Q32" s="23">
        <f t="shared" si="0"/>
        <v>-1</v>
      </c>
      <c r="R32" s="24">
        <f t="shared" si="0"/>
        <v>-4.7103155911446537E-3</v>
      </c>
    </row>
  </sheetData>
  <mergeCells count="16">
    <mergeCell ref="O17:R18"/>
    <mergeCell ref="G18:J18"/>
    <mergeCell ref="K18:N18"/>
    <mergeCell ref="B17:B19"/>
    <mergeCell ref="C17:C19"/>
    <mergeCell ref="G14:N14"/>
    <mergeCell ref="G15:N15"/>
    <mergeCell ref="G16:N16"/>
    <mergeCell ref="A20:A26"/>
    <mergeCell ref="A27:A32"/>
    <mergeCell ref="A17:A19"/>
    <mergeCell ref="G17:J17"/>
    <mergeCell ref="K17:N17"/>
    <mergeCell ref="D17:D19"/>
    <mergeCell ref="E17:E19"/>
    <mergeCell ref="F17:F19"/>
  </mergeCells>
  <conditionalFormatting sqref="O32:R32 O20:R25">
    <cfRule type="cellIs" dxfId="3" priority="1" operator="notEqual">
      <formula>0</formula>
    </cfRule>
  </conditionalFormatting>
  <conditionalFormatting sqref="O26:R26">
    <cfRule type="cellIs" dxfId="2" priority="3" operator="notEqual">
      <formula>0</formula>
    </cfRule>
  </conditionalFormatting>
  <conditionalFormatting sqref="O27:R31">
    <cfRule type="cellIs" dxfId="1" priority="2" operator="not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S20"/>
  <sheetViews>
    <sheetView workbookViewId="0">
      <selection activeCell="D20" sqref="D20:F20"/>
    </sheetView>
  </sheetViews>
  <sheetFormatPr defaultRowHeight="15" x14ac:dyDescent="0.25"/>
  <cols>
    <col min="1" max="1" width="11.140625" bestFit="1" customWidth="1"/>
    <col min="2" max="2" width="26.85546875" bestFit="1" customWidth="1"/>
    <col min="3" max="3" width="8.85546875" bestFit="1" customWidth="1"/>
    <col min="4" max="4" width="9.140625" bestFit="1" customWidth="1"/>
    <col min="5" max="5" width="8.85546875" customWidth="1"/>
    <col min="6" max="6" width="9.140625" bestFit="1" customWidth="1"/>
    <col min="7" max="7" width="10.42578125" bestFit="1" customWidth="1"/>
    <col min="8" max="8" width="6.140625" bestFit="1" customWidth="1"/>
    <col min="9" max="9" width="10.42578125" bestFit="1" customWidth="1"/>
    <col min="10" max="10" width="10.7109375" bestFit="1" customWidth="1"/>
    <col min="11" max="11" width="10.42578125" bestFit="1" customWidth="1"/>
    <col min="12" max="12" width="6.140625" bestFit="1" customWidth="1"/>
    <col min="13" max="13" width="10.42578125" bestFit="1" customWidth="1"/>
    <col min="14" max="14" width="10.7109375" bestFit="1" customWidth="1"/>
    <col min="15" max="15" width="10.42578125" bestFit="1" customWidth="1"/>
    <col min="16" max="16" width="6.140625" bestFit="1" customWidth="1"/>
    <col min="17" max="17" width="10.42578125" bestFit="1" customWidth="1"/>
    <col min="18" max="18" width="6.42578125" bestFit="1" customWidth="1"/>
  </cols>
  <sheetData>
    <row r="14" spans="7:14" x14ac:dyDescent="0.25">
      <c r="G14" s="32" t="s">
        <v>41</v>
      </c>
      <c r="H14" s="32"/>
      <c r="I14" s="32"/>
      <c r="J14" s="32"/>
      <c r="K14" s="32"/>
      <c r="L14" s="32"/>
      <c r="M14" s="32"/>
      <c r="N14" s="32"/>
    </row>
    <row r="15" spans="7:14" x14ac:dyDescent="0.25">
      <c r="G15" s="32" t="s">
        <v>49</v>
      </c>
      <c r="H15" s="32"/>
      <c r="I15" s="32"/>
      <c r="J15" s="32"/>
      <c r="K15" s="32"/>
      <c r="L15" s="32"/>
      <c r="M15" s="32"/>
      <c r="N15" s="32"/>
    </row>
    <row r="16" spans="7:14" ht="15.75" thickBot="1" x14ac:dyDescent="0.3">
      <c r="G16" s="33" t="s">
        <v>42</v>
      </c>
      <c r="H16" s="33"/>
      <c r="I16" s="33"/>
      <c r="J16" s="33"/>
      <c r="K16" s="33"/>
      <c r="L16" s="33"/>
      <c r="M16" s="33"/>
      <c r="N16" s="33"/>
    </row>
    <row r="17" spans="1:19" ht="15.75" thickBot="1" x14ac:dyDescent="0.3">
      <c r="A17" s="37" t="s">
        <v>0</v>
      </c>
      <c r="B17" s="61" t="s">
        <v>40</v>
      </c>
      <c r="C17" s="62" t="s">
        <v>1</v>
      </c>
      <c r="D17" s="43" t="s">
        <v>45</v>
      </c>
      <c r="E17" s="44" t="s">
        <v>46</v>
      </c>
      <c r="F17" s="47" t="s">
        <v>47</v>
      </c>
      <c r="G17" s="40" t="s">
        <v>2</v>
      </c>
      <c r="H17" s="40"/>
      <c r="I17" s="40"/>
      <c r="J17" s="41"/>
      <c r="K17" s="42" t="s">
        <v>3</v>
      </c>
      <c r="L17" s="40"/>
      <c r="M17" s="40"/>
      <c r="N17" s="41"/>
      <c r="O17" s="50" t="s">
        <v>4</v>
      </c>
      <c r="P17" s="51"/>
      <c r="Q17" s="51"/>
      <c r="R17" s="52"/>
      <c r="S17" s="20"/>
    </row>
    <row r="18" spans="1:19" ht="15.75" thickBot="1" x14ac:dyDescent="0.3">
      <c r="A18" s="38"/>
      <c r="B18" s="45"/>
      <c r="C18" s="48"/>
      <c r="D18" s="38"/>
      <c r="E18" s="45"/>
      <c r="F18" s="48"/>
      <c r="G18" s="56" t="s">
        <v>5</v>
      </c>
      <c r="H18" s="56"/>
      <c r="I18" s="56"/>
      <c r="J18" s="57"/>
      <c r="K18" s="58" t="s">
        <v>6</v>
      </c>
      <c r="L18" s="59"/>
      <c r="M18" s="59"/>
      <c r="N18" s="60"/>
      <c r="O18" s="53"/>
      <c r="P18" s="54"/>
      <c r="Q18" s="54"/>
      <c r="R18" s="55"/>
      <c r="S18" s="20"/>
    </row>
    <row r="19" spans="1:19" ht="15.75" thickBot="1" x14ac:dyDescent="0.3">
      <c r="A19" s="39"/>
      <c r="B19" s="46"/>
      <c r="C19" s="49"/>
      <c r="D19" s="39"/>
      <c r="E19" s="46"/>
      <c r="F19" s="49"/>
      <c r="G19" s="1" t="s">
        <v>7</v>
      </c>
      <c r="H19" s="1" t="s">
        <v>8</v>
      </c>
      <c r="I19" s="1" t="s">
        <v>9</v>
      </c>
      <c r="J19" s="2" t="s">
        <v>10</v>
      </c>
      <c r="K19" s="1" t="s">
        <v>7</v>
      </c>
      <c r="L19" s="1" t="s">
        <v>8</v>
      </c>
      <c r="M19" s="1" t="s">
        <v>9</v>
      </c>
      <c r="N19" s="2" t="s">
        <v>10</v>
      </c>
      <c r="O19" s="1" t="s">
        <v>7</v>
      </c>
      <c r="P19" s="1" t="s">
        <v>8</v>
      </c>
      <c r="Q19" s="1" t="s">
        <v>9</v>
      </c>
      <c r="R19" s="2" t="s">
        <v>10</v>
      </c>
      <c r="S19" s="20"/>
    </row>
    <row r="20" spans="1:19" x14ac:dyDescent="0.25">
      <c r="A20" s="11" t="s">
        <v>44</v>
      </c>
      <c r="B20" s="11"/>
      <c r="C20" s="14" t="s">
        <v>39</v>
      </c>
      <c r="D20" s="63"/>
      <c r="E20" s="64"/>
      <c r="F20" s="65" t="s">
        <v>48</v>
      </c>
      <c r="J20" s="14"/>
      <c r="N20" s="14"/>
      <c r="O20" s="25">
        <f t="shared" ref="O20:Q20" si="0">K20-G20</f>
        <v>0</v>
      </c>
      <c r="P20" s="26">
        <f t="shared" si="0"/>
        <v>0</v>
      </c>
      <c r="Q20" s="26">
        <f t="shared" si="0"/>
        <v>0</v>
      </c>
      <c r="R20" s="27">
        <f t="shared" ref="R20" si="1">IF(J20=N20,0,1)</f>
        <v>0</v>
      </c>
    </row>
  </sheetData>
  <mergeCells count="14">
    <mergeCell ref="O17:R18"/>
    <mergeCell ref="G18:J18"/>
    <mergeCell ref="K18:N18"/>
    <mergeCell ref="G15:N15"/>
    <mergeCell ref="G16:N16"/>
    <mergeCell ref="G17:J17"/>
    <mergeCell ref="K17:N17"/>
    <mergeCell ref="D17:D19"/>
    <mergeCell ref="E17:E19"/>
    <mergeCell ref="F17:F19"/>
    <mergeCell ref="G14:N14"/>
    <mergeCell ref="A17:A19"/>
    <mergeCell ref="B17:B19"/>
    <mergeCell ref="C17:C19"/>
  </mergeCells>
  <conditionalFormatting sqref="O20:R20">
    <cfRule type="cellIs" dxfId="0" priority="1" operator="not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 not scan 1</vt:lpstr>
      <vt:lpstr>Do not scan 2</vt:lpstr>
      <vt:lpstr># Scan 1 - predefined issues</vt:lpstr>
      <vt:lpstr># Scan 2 - root issue</vt:lpstr>
    </vt:vector>
  </TitlesOfParts>
  <Company>T-SYSTEMS CIS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Tverdokhlebov, Roman</dc:creator>
  <cp:lastModifiedBy>Tverdokhlebov, Roman</cp:lastModifiedBy>
  <dcterms:created xsi:type="dcterms:W3CDTF">2015-02-24T12:34:55Z</dcterms:created>
  <dcterms:modified xsi:type="dcterms:W3CDTF">2015-03-03T13:35:06Z</dcterms:modified>
</cp:coreProperties>
</file>