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<sst xmlns="http://schemas.openxmlformats.org/spreadsheetml/2006/main" count="44" uniqueCount="37">
  <si>
    <t>Cost Estimate</t>
  </si>
  <si>
    <t xml:space="preserve">Project Name: Home Essential Emporium- The Household Retail Store
</t>
  </si>
  <si>
    <t>Date: 03/17/2024</t>
  </si>
  <si>
    <t>Note: Enter your WBS, hours, labor rates, etc. Add/delete rows and columns as needed and check all formulas (bolded below).</t>
  </si>
  <si>
    <t>Internal</t>
  </si>
  <si>
    <t>$/hour</t>
  </si>
  <si>
    <t>External</t>
  </si>
  <si>
    <t>Total</t>
  </si>
  <si>
    <t>Non-labor $</t>
  </si>
  <si>
    <t>Total Cost</t>
  </si>
  <si>
    <t>WBS Categories</t>
  </si>
  <si>
    <t>Labor</t>
  </si>
  <si>
    <t>$ Total</t>
  </si>
  <si>
    <t>1. Initiating</t>
  </si>
  <si>
    <t>2. Planning</t>
  </si>
  <si>
    <t>3. Executing</t>
  </si>
  <si>
    <t xml:space="preserve">  3.1 Frontend design and implementation</t>
  </si>
  <si>
    <t xml:space="preserve">      3.1.1 Homepage</t>
  </si>
  <si>
    <t xml:space="preserve">      3.1.2 Admin Dashboard</t>
  </si>
  <si>
    <t xml:space="preserve">      3.1.3 Search page</t>
  </si>
  <si>
    <t xml:space="preserve">      3.1.4  User Dashboard</t>
  </si>
  <si>
    <t xml:space="preserve">      3.1.5 Cart and payment gateway</t>
  </si>
  <si>
    <t xml:space="preserve">   3.2.Backend Implementation (API design and integration)</t>
  </si>
  <si>
    <t xml:space="preserve">   3.3 Testing</t>
  </si>
  <si>
    <t xml:space="preserve">   3.4 Payment Gateway</t>
  </si>
  <si>
    <t xml:space="preserve">   3.5 Deployment and Stakeholder Communication</t>
  </si>
  <si>
    <t>4. Monitoring and Controlling</t>
  </si>
  <si>
    <t>5. Closing</t>
  </si>
  <si>
    <t>Subtotal</t>
  </si>
  <si>
    <t>Reserves</t>
  </si>
  <si>
    <t>Assumptions</t>
  </si>
  <si>
    <t>Labor Rates:</t>
  </si>
  <si>
    <t>- Project Manager: $60/ hour</t>
  </si>
  <si>
    <t>- Developers: $55/hour</t>
  </si>
  <si>
    <t>- UI/ UX Developer: $55/hour</t>
  </si>
  <si>
    <t>Duration of the Project: 2.5 months</t>
  </si>
  <si>
    <t>Contingency Reserves: $18,175.0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</si>
</sst>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* #,##0_);_(* \(#,##0\);_(* &quot;-&quot;??_);_(@_)"/>
    <numFmt numFmtId="165" formatCode="_(&quot;$&quot;* #,##0_);_(&quot;$&quot;* \(#,##0\);_(&quot;$&quot;* &quot;-&quot;??_);_(@_)"/>
    <numFmt numFmtId="166" formatCode="_(* #,##0.0_);_(* \(#,##0.0\);_(* &quot;-&quot;?_);_(@_)"/>
  </numFmts>
  <fonts count="7">
    <font>
      <sz val="10.0"/>
      <color rgb="FF000000"/>
      <name val="Arial"/>
      <scheme val="minor"/>
    </font>
    <font>
      <b/>
      <sz val="16.0"/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color rgb="FF000000"/>
      <name val="Arial"/>
    </font>
    <font>
      <sz val="10.0"/>
      <color rgb="FF1F1F1F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1" fillId="0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horizontal="right" shrinkToFit="0" vertical="bottom" wrapText="0"/>
    </xf>
    <xf borderId="1" fillId="0" fontId="3" numFmtId="0" xfId="0" applyAlignment="1" applyBorder="1" applyFont="1">
      <alignment horizontal="right" shrinkToFit="0" vertical="bottom" wrapText="0"/>
    </xf>
    <xf borderId="1" fillId="0" fontId="3" numFmtId="0" xfId="0" applyAlignment="1" applyBorder="1" applyFont="1">
      <alignment shrinkToFit="0" vertical="bottom" wrapText="0"/>
    </xf>
    <xf borderId="1" fillId="0" fontId="3" numFmtId="164" xfId="0" applyAlignment="1" applyBorder="1" applyFont="1" applyNumberFormat="1">
      <alignment readingOrder="0" shrinkToFit="0" vertical="bottom" wrapText="0"/>
    </xf>
    <xf borderId="1" fillId="0" fontId="3" numFmtId="165" xfId="0" applyAlignment="1" applyBorder="1" applyFont="1" applyNumberFormat="1">
      <alignment readingOrder="0" shrinkToFit="0" vertical="bottom" wrapText="0"/>
    </xf>
    <xf borderId="1" fillId="0" fontId="2" numFmtId="165" xfId="0" applyAlignment="1" applyBorder="1" applyFont="1" applyNumberFormat="1">
      <alignment shrinkToFit="0" vertical="bottom" wrapText="0"/>
    </xf>
    <xf borderId="1" fillId="0" fontId="3" numFmtId="164" xfId="0" applyAlignment="1" applyBorder="1" applyFont="1" applyNumberFormat="1">
      <alignment shrinkToFit="0" vertical="bottom" wrapText="0"/>
    </xf>
    <xf borderId="1" fillId="0" fontId="3" numFmtId="165" xfId="0" applyAlignment="1" applyBorder="1" applyFont="1" applyNumberFormat="1">
      <alignment shrinkToFit="0" vertical="bottom" wrapText="0"/>
    </xf>
    <xf borderId="0" fillId="0" fontId="3" numFmtId="165" xfId="0" applyAlignment="1" applyFont="1" applyNumberFormat="1">
      <alignment shrinkToFit="0" vertical="bottom" wrapText="0"/>
    </xf>
    <xf borderId="1" fillId="0" fontId="3" numFmtId="0" xfId="0" applyAlignment="1" applyBorder="1" applyFont="1">
      <alignment readingOrder="0" shrinkToFit="0" vertical="bottom" wrapText="0"/>
    </xf>
    <xf borderId="0" fillId="2" fontId="4" numFmtId="0" xfId="0" applyAlignment="1" applyFill="1" applyFont="1">
      <alignment horizontal="left" readingOrder="0"/>
    </xf>
    <xf borderId="0" fillId="2" fontId="5" numFmtId="0" xfId="0" applyAlignment="1" applyFont="1">
      <alignment readingOrder="0"/>
    </xf>
    <xf borderId="1" fillId="0" fontId="3" numFmtId="166" xfId="0" applyAlignment="1" applyBorder="1" applyFont="1" applyNumberFormat="1">
      <alignment shrinkToFit="0" vertical="bottom" wrapText="0"/>
    </xf>
    <xf borderId="1" fillId="0" fontId="2" numFmtId="164" xfId="0" applyAlignment="1" applyBorder="1" applyFont="1" applyNumberFormat="1">
      <alignment shrinkToFit="0" vertical="bottom" wrapText="0"/>
    </xf>
    <xf borderId="0" fillId="0" fontId="3" numFmtId="164" xfId="0" applyAlignment="1" applyFont="1" applyNumberFormat="1">
      <alignment shrinkToFit="0" vertical="bottom" wrapText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6.5"/>
    <col customWidth="1" min="2" max="2" width="7.0"/>
    <col customWidth="1" min="3" max="3" width="6.75"/>
    <col customWidth="1" min="4" max="4" width="8.75"/>
    <col customWidth="1" min="5" max="5" width="8.63"/>
    <col customWidth="1" min="6" max="6" width="6.75"/>
    <col customWidth="1" min="7" max="7" width="8.75"/>
    <col customWidth="1" min="8" max="8" width="9.75"/>
    <col customWidth="1" min="9" max="9" width="11.38"/>
    <col customWidth="1" min="10" max="10" width="10.0"/>
    <col customWidth="1" min="11" max="11" width="9.75"/>
    <col customWidth="1" min="12" max="26" width="8.0"/>
  </cols>
  <sheetData>
    <row r="1" ht="20.25" customHeight="1">
      <c r="A1" s="1" t="s">
        <v>0</v>
      </c>
    </row>
    <row r="2" ht="12.75" customHeight="1">
      <c r="A2" s="2" t="s">
        <v>1</v>
      </c>
      <c r="B2" s="2"/>
      <c r="D2" s="2" t="s">
        <v>2</v>
      </c>
    </row>
    <row r="3" ht="12.75" customHeight="1">
      <c r="A3" s="3" t="s">
        <v>3</v>
      </c>
      <c r="B3" s="4"/>
    </row>
    <row r="4" ht="12.75" customHeight="1"/>
    <row r="5" ht="12.75" customHeight="1">
      <c r="A5" s="5"/>
      <c r="B5" s="6" t="s">
        <v>4</v>
      </c>
      <c r="C5" s="6" t="s">
        <v>5</v>
      </c>
      <c r="D5" s="6" t="s">
        <v>4</v>
      </c>
      <c r="E5" s="6" t="s">
        <v>6</v>
      </c>
      <c r="F5" s="6" t="s">
        <v>5</v>
      </c>
      <c r="G5" s="6" t="s">
        <v>6</v>
      </c>
      <c r="H5" s="6" t="s">
        <v>7</v>
      </c>
      <c r="I5" s="6" t="s">
        <v>8</v>
      </c>
      <c r="J5" s="6" t="s">
        <v>9</v>
      </c>
    </row>
    <row r="6" ht="12.75" customHeight="1">
      <c r="A6" s="5" t="s">
        <v>10</v>
      </c>
      <c r="B6" s="6" t="s">
        <v>11</v>
      </c>
      <c r="C6" s="6"/>
      <c r="D6" s="6" t="s">
        <v>12</v>
      </c>
      <c r="E6" s="6" t="s">
        <v>11</v>
      </c>
      <c r="F6" s="6"/>
      <c r="G6" s="6" t="s">
        <v>12</v>
      </c>
      <c r="H6" s="6" t="s">
        <v>11</v>
      </c>
      <c r="I6" s="6"/>
      <c r="J6" s="7"/>
    </row>
    <row r="7" ht="12.75" customHeight="1">
      <c r="A7" s="8" t="s">
        <v>13</v>
      </c>
      <c r="B7" s="9">
        <v>150.0</v>
      </c>
      <c r="C7" s="10">
        <v>60.0</v>
      </c>
      <c r="D7" s="11">
        <f t="shared" ref="D7:D21" si="1">B7*C7</f>
        <v>9000</v>
      </c>
      <c r="E7" s="12"/>
      <c r="F7" s="13"/>
      <c r="G7" s="11">
        <f t="shared" ref="G7:G21" si="2">E7*F7</f>
        <v>0</v>
      </c>
      <c r="H7" s="11">
        <f t="shared" ref="H7:H21" si="3">D7+G7</f>
        <v>9000</v>
      </c>
      <c r="I7" s="13"/>
      <c r="J7" s="13">
        <f t="shared" ref="J7:J21" si="4">H7+I7</f>
        <v>9000</v>
      </c>
      <c r="K7" s="14"/>
    </row>
    <row r="8" ht="12.75" customHeight="1">
      <c r="A8" s="8" t="s">
        <v>14</v>
      </c>
      <c r="B8" s="9">
        <v>500.0</v>
      </c>
      <c r="C8" s="13">
        <v>60.0</v>
      </c>
      <c r="D8" s="11">
        <f t="shared" si="1"/>
        <v>30000</v>
      </c>
      <c r="E8" s="12"/>
      <c r="F8" s="13"/>
      <c r="G8" s="11">
        <f t="shared" si="2"/>
        <v>0</v>
      </c>
      <c r="H8" s="11">
        <f t="shared" si="3"/>
        <v>30000</v>
      </c>
      <c r="I8" s="13"/>
      <c r="J8" s="13">
        <f t="shared" si="4"/>
        <v>30000</v>
      </c>
      <c r="K8" s="14"/>
    </row>
    <row r="9" ht="12.75" customHeight="1">
      <c r="A9" s="8" t="s">
        <v>15</v>
      </c>
      <c r="B9" s="12"/>
      <c r="C9" s="13"/>
      <c r="D9" s="11">
        <f t="shared" si="1"/>
        <v>0</v>
      </c>
      <c r="E9" s="12"/>
      <c r="F9" s="13"/>
      <c r="G9" s="11">
        <f t="shared" si="2"/>
        <v>0</v>
      </c>
      <c r="H9" s="11">
        <f t="shared" si="3"/>
        <v>0</v>
      </c>
      <c r="I9" s="13"/>
      <c r="J9" s="13">
        <f t="shared" si="4"/>
        <v>0</v>
      </c>
      <c r="K9" s="14"/>
    </row>
    <row r="10" ht="12.75" customHeight="1">
      <c r="A10" s="15" t="s">
        <v>16</v>
      </c>
      <c r="B10" s="9"/>
      <c r="C10" s="13"/>
      <c r="D10" s="11">
        <f t="shared" si="1"/>
        <v>0</v>
      </c>
      <c r="E10" s="12"/>
      <c r="F10" s="13"/>
      <c r="G10" s="11">
        <f t="shared" si="2"/>
        <v>0</v>
      </c>
      <c r="H10" s="11">
        <f t="shared" si="3"/>
        <v>0</v>
      </c>
      <c r="I10" s="13"/>
      <c r="J10" s="13">
        <f t="shared" si="4"/>
        <v>0</v>
      </c>
      <c r="K10" s="14"/>
    </row>
    <row r="11" ht="12.75" customHeight="1">
      <c r="A11" s="15" t="s">
        <v>17</v>
      </c>
      <c r="B11" s="9">
        <v>80.0</v>
      </c>
      <c r="C11" s="13">
        <v>60.0</v>
      </c>
      <c r="D11" s="11">
        <f t="shared" si="1"/>
        <v>4800</v>
      </c>
      <c r="E11" s="9"/>
      <c r="F11" s="13"/>
      <c r="G11" s="11">
        <f t="shared" si="2"/>
        <v>0</v>
      </c>
      <c r="H11" s="11">
        <f t="shared" si="3"/>
        <v>4800</v>
      </c>
      <c r="I11" s="13"/>
      <c r="J11" s="13">
        <f t="shared" si="4"/>
        <v>4800</v>
      </c>
    </row>
    <row r="12" ht="12.75" customHeight="1">
      <c r="A12" s="15" t="s">
        <v>18</v>
      </c>
      <c r="B12" s="9">
        <v>80.0</v>
      </c>
      <c r="C12" s="13">
        <v>60.0</v>
      </c>
      <c r="D12" s="11">
        <f t="shared" si="1"/>
        <v>4800</v>
      </c>
      <c r="E12" s="12"/>
      <c r="F12" s="13"/>
      <c r="G12" s="11">
        <f t="shared" si="2"/>
        <v>0</v>
      </c>
      <c r="H12" s="11">
        <f t="shared" si="3"/>
        <v>4800</v>
      </c>
      <c r="I12" s="13"/>
      <c r="J12" s="13">
        <f t="shared" si="4"/>
        <v>4800</v>
      </c>
    </row>
    <row r="13" ht="12.75" customHeight="1">
      <c r="A13" s="15" t="s">
        <v>19</v>
      </c>
      <c r="B13" s="9">
        <v>80.0</v>
      </c>
      <c r="C13" s="10">
        <v>60.0</v>
      </c>
      <c r="D13" s="11">
        <f t="shared" si="1"/>
        <v>4800</v>
      </c>
      <c r="E13" s="12"/>
      <c r="F13" s="13"/>
      <c r="G13" s="11">
        <f t="shared" si="2"/>
        <v>0</v>
      </c>
      <c r="H13" s="11">
        <f t="shared" si="3"/>
        <v>4800</v>
      </c>
      <c r="I13" s="13"/>
      <c r="J13" s="13">
        <f t="shared" si="4"/>
        <v>4800</v>
      </c>
    </row>
    <row r="14" ht="12.75" customHeight="1">
      <c r="A14" s="15" t="s">
        <v>20</v>
      </c>
      <c r="B14" s="9">
        <v>80.0</v>
      </c>
      <c r="C14" s="10">
        <v>60.0</v>
      </c>
      <c r="D14" s="11">
        <f t="shared" si="1"/>
        <v>4800</v>
      </c>
      <c r="E14" s="12"/>
      <c r="F14" s="13"/>
      <c r="G14" s="11">
        <f t="shared" si="2"/>
        <v>0</v>
      </c>
      <c r="H14" s="11">
        <f t="shared" si="3"/>
        <v>4800</v>
      </c>
      <c r="I14" s="13"/>
      <c r="J14" s="13">
        <f t="shared" si="4"/>
        <v>4800</v>
      </c>
      <c r="P14" s="16"/>
    </row>
    <row r="15" ht="12.75" customHeight="1">
      <c r="A15" s="15" t="s">
        <v>21</v>
      </c>
      <c r="B15" s="9">
        <v>80.0</v>
      </c>
      <c r="C15" s="13">
        <v>60.0</v>
      </c>
      <c r="D15" s="11">
        <f t="shared" si="1"/>
        <v>4800</v>
      </c>
      <c r="E15" s="12"/>
      <c r="F15" s="13"/>
      <c r="G15" s="11">
        <f t="shared" si="2"/>
        <v>0</v>
      </c>
      <c r="H15" s="11">
        <f t="shared" si="3"/>
        <v>4800</v>
      </c>
      <c r="I15" s="13"/>
      <c r="J15" s="13">
        <f t="shared" si="4"/>
        <v>4800</v>
      </c>
    </row>
    <row r="16" ht="12.75" customHeight="1">
      <c r="A16" s="15" t="s">
        <v>22</v>
      </c>
      <c r="B16" s="9">
        <v>500.0</v>
      </c>
      <c r="C16" s="10">
        <v>60.0</v>
      </c>
      <c r="D16" s="11">
        <f t="shared" si="1"/>
        <v>30000</v>
      </c>
      <c r="E16" s="12"/>
      <c r="F16" s="13"/>
      <c r="G16" s="11">
        <f t="shared" si="2"/>
        <v>0</v>
      </c>
      <c r="H16" s="11">
        <f t="shared" si="3"/>
        <v>30000</v>
      </c>
      <c r="I16" s="8"/>
      <c r="J16" s="13">
        <f t="shared" si="4"/>
        <v>30000</v>
      </c>
      <c r="K16" s="14"/>
    </row>
    <row r="17" ht="12.75" customHeight="1">
      <c r="A17" s="15" t="s">
        <v>23</v>
      </c>
      <c r="B17" s="12">
        <v>300.0</v>
      </c>
      <c r="C17" s="10">
        <v>55.0</v>
      </c>
      <c r="D17" s="11">
        <f t="shared" si="1"/>
        <v>16500</v>
      </c>
      <c r="E17" s="9"/>
      <c r="F17" s="13"/>
      <c r="G17" s="11">
        <f t="shared" si="2"/>
        <v>0</v>
      </c>
      <c r="H17" s="11">
        <f t="shared" si="3"/>
        <v>16500</v>
      </c>
      <c r="I17" s="8"/>
      <c r="J17" s="13">
        <f t="shared" si="4"/>
        <v>16500</v>
      </c>
      <c r="K17" s="14"/>
    </row>
    <row r="18" ht="12.75" customHeight="1">
      <c r="A18" s="15" t="s">
        <v>24</v>
      </c>
      <c r="B18" s="9">
        <v>300.0</v>
      </c>
      <c r="C18" s="13">
        <v>55.0</v>
      </c>
      <c r="D18" s="11">
        <f t="shared" si="1"/>
        <v>16500</v>
      </c>
      <c r="E18" s="9">
        <v>3.0</v>
      </c>
      <c r="F18" s="10">
        <v>250.0</v>
      </c>
      <c r="G18" s="11">
        <f t="shared" si="2"/>
        <v>750</v>
      </c>
      <c r="H18" s="11">
        <f t="shared" si="3"/>
        <v>17250</v>
      </c>
      <c r="I18" s="8"/>
      <c r="J18" s="13">
        <f t="shared" si="4"/>
        <v>17250</v>
      </c>
      <c r="K18" s="14"/>
    </row>
    <row r="19" ht="12.75" customHeight="1">
      <c r="A19" s="17" t="s">
        <v>25</v>
      </c>
      <c r="B19" s="12">
        <v>300.0</v>
      </c>
      <c r="C19" s="13">
        <v>55.0</v>
      </c>
      <c r="D19" s="11">
        <f t="shared" si="1"/>
        <v>16500</v>
      </c>
      <c r="E19" s="9"/>
      <c r="F19" s="13"/>
      <c r="G19" s="11">
        <f t="shared" si="2"/>
        <v>0</v>
      </c>
      <c r="H19" s="11">
        <f t="shared" si="3"/>
        <v>16500</v>
      </c>
      <c r="I19" s="8"/>
      <c r="J19" s="13">
        <f t="shared" si="4"/>
        <v>16500</v>
      </c>
      <c r="K19" s="14"/>
    </row>
    <row r="20" ht="12.75" customHeight="1">
      <c r="A20" s="8" t="s">
        <v>26</v>
      </c>
      <c r="B20" s="12">
        <v>500.0</v>
      </c>
      <c r="C20" s="13">
        <v>55.0</v>
      </c>
      <c r="D20" s="11">
        <f t="shared" si="1"/>
        <v>27500</v>
      </c>
      <c r="E20" s="12"/>
      <c r="F20" s="13"/>
      <c r="G20" s="11">
        <f t="shared" si="2"/>
        <v>0</v>
      </c>
      <c r="H20" s="11">
        <f t="shared" si="3"/>
        <v>27500</v>
      </c>
      <c r="I20" s="8"/>
      <c r="J20" s="13">
        <f t="shared" si="4"/>
        <v>27500</v>
      </c>
      <c r="K20" s="14"/>
    </row>
    <row r="21" ht="12.75" customHeight="1">
      <c r="A21" s="8" t="s">
        <v>27</v>
      </c>
      <c r="B21" s="12">
        <v>200.0</v>
      </c>
      <c r="C21" s="13">
        <v>55.0</v>
      </c>
      <c r="D21" s="11">
        <f t="shared" si="1"/>
        <v>11000</v>
      </c>
      <c r="E21" s="12"/>
      <c r="F21" s="13"/>
      <c r="G21" s="11">
        <f t="shared" si="2"/>
        <v>0</v>
      </c>
      <c r="H21" s="11">
        <f t="shared" si="3"/>
        <v>11000</v>
      </c>
      <c r="I21" s="8"/>
      <c r="J21" s="13">
        <f t="shared" si="4"/>
        <v>11000</v>
      </c>
    </row>
    <row r="22" ht="12.75" customHeight="1">
      <c r="A22" s="8" t="s">
        <v>28</v>
      </c>
      <c r="B22" s="12"/>
      <c r="C22" s="13"/>
      <c r="D22" s="11"/>
      <c r="E22" s="12"/>
      <c r="F22" s="13"/>
      <c r="G22" s="11"/>
      <c r="H22" s="11"/>
      <c r="I22" s="8"/>
      <c r="J22" s="13">
        <f>SUM(J7:J21)</f>
        <v>181750</v>
      </c>
    </row>
    <row r="23" ht="12.75" customHeight="1">
      <c r="A23" s="8" t="s">
        <v>29</v>
      </c>
      <c r="B23" s="12"/>
      <c r="C23" s="13"/>
      <c r="D23" s="11">
        <f>B23*C23</f>
        <v>0</v>
      </c>
      <c r="E23" s="13"/>
      <c r="F23" s="13"/>
      <c r="G23" s="11">
        <f>E23*F23</f>
        <v>0</v>
      </c>
      <c r="H23" s="11">
        <f>D23+G23</f>
        <v>0</v>
      </c>
      <c r="I23" s="8"/>
      <c r="J23" s="18">
        <f>J22*0.1</f>
        <v>18175</v>
      </c>
    </row>
    <row r="24" ht="12.75" customHeight="1">
      <c r="A24" s="5" t="s">
        <v>7</v>
      </c>
      <c r="B24" s="12">
        <f>SUM(B7:B23)</f>
        <v>3150</v>
      </c>
      <c r="C24" s="12"/>
      <c r="D24" s="19">
        <f t="shared" ref="D24:I24" si="5">SUM(D7:D23)</f>
        <v>181000</v>
      </c>
      <c r="E24" s="12">
        <f t="shared" si="5"/>
        <v>3</v>
      </c>
      <c r="F24" s="12">
        <f t="shared" si="5"/>
        <v>250</v>
      </c>
      <c r="G24" s="19">
        <f t="shared" si="5"/>
        <v>750</v>
      </c>
      <c r="H24" s="19">
        <f t="shared" si="5"/>
        <v>181750</v>
      </c>
      <c r="I24" s="12">
        <f t="shared" si="5"/>
        <v>0</v>
      </c>
      <c r="J24" s="13">
        <f>J22+J23</f>
        <v>199925</v>
      </c>
    </row>
    <row r="25" ht="12.75" customHeight="1">
      <c r="B25" s="20"/>
      <c r="C25" s="14"/>
      <c r="D25" s="14"/>
      <c r="E25" s="14"/>
      <c r="F25" s="14"/>
      <c r="G25" s="14"/>
      <c r="H25" s="14"/>
      <c r="J25" s="14"/>
    </row>
    <row r="26" ht="12.75" customHeight="1">
      <c r="A26" s="4" t="s">
        <v>30</v>
      </c>
      <c r="B26" s="20"/>
      <c r="C26" s="14"/>
      <c r="D26" s="14"/>
      <c r="E26" s="14"/>
      <c r="F26" s="14"/>
      <c r="G26" s="14"/>
      <c r="H26" s="14"/>
      <c r="J26" s="14"/>
    </row>
    <row r="27" ht="12.75" customHeight="1">
      <c r="A27" s="21" t="s">
        <v>31</v>
      </c>
      <c r="B27" s="20"/>
      <c r="C27" s="14"/>
      <c r="D27" s="14"/>
      <c r="E27" s="14"/>
      <c r="F27" s="14"/>
      <c r="G27" s="14"/>
      <c r="H27" s="14"/>
      <c r="J27" s="14"/>
    </row>
    <row r="28" ht="12.75" customHeight="1">
      <c r="A28" s="21" t="s">
        <v>32</v>
      </c>
      <c r="B28" s="20"/>
      <c r="C28" s="14"/>
      <c r="D28" s="14"/>
      <c r="E28" s="14"/>
      <c r="F28" s="14"/>
      <c r="G28" s="14"/>
      <c r="H28" s="14"/>
      <c r="J28" s="14"/>
    </row>
    <row r="29" ht="12.75" customHeight="1">
      <c r="A29" s="21" t="s">
        <v>33</v>
      </c>
      <c r="G29" s="14"/>
    </row>
    <row r="30" ht="12.75" customHeight="1">
      <c r="A30" s="21" t="s">
        <v>34</v>
      </c>
    </row>
    <row r="31" ht="12.75" customHeight="1">
      <c r="A31" s="21" t="s">
        <v>35</v>
      </c>
    </row>
    <row r="32" ht="12.75" customHeight="1">
      <c r="A32" s="21" t="s">
        <v>36</v>
      </c>
    </row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</sheetData>
  <mergeCells count="1">
    <mergeCell ref="A1:J1"/>
  </mergeCells>
  <printOptions/>
  <pageMargins bottom="0.75" footer="0.0" header="0.0" left="0.7" right="0.7" top="0.75"/>
  <pageSetup orientation="landscape"/>
  <drawing r:id="rId1"/>
</worksheet>
</file>