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. Official\Office\03. সাত প্রকার\"/>
    </mc:Choice>
  </mc:AlternateContent>
  <bookViews>
    <workbookView xWindow="0" yWindow="0" windowWidth="20490" windowHeight="7365" activeTab="3"/>
  </bookViews>
  <sheets>
    <sheet name="Page-1" sheetId="5" r:id="rId1"/>
    <sheet name="Page-2" sheetId="2" r:id="rId2"/>
    <sheet name="Page-3" sheetId="3" r:id="rId3"/>
    <sheet name="Page-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4" l="1"/>
  <c r="G21" i="4" s="1"/>
  <c r="E20" i="4"/>
  <c r="G20" i="4" s="1"/>
  <c r="E19" i="4"/>
  <c r="G19" i="4" s="1"/>
  <c r="E18" i="4"/>
  <c r="G18" i="4" s="1"/>
  <c r="M102" i="5" l="1"/>
  <c r="I102" i="5"/>
  <c r="M83" i="5"/>
  <c r="I83" i="5"/>
  <c r="M64" i="5"/>
  <c r="I64" i="5"/>
  <c r="N102" i="5" l="1"/>
  <c r="N83" i="5"/>
  <c r="N64" i="5"/>
  <c r="F27" i="4"/>
  <c r="D27" i="4"/>
  <c r="E26" i="4"/>
  <c r="G26" i="4" s="1"/>
  <c r="C27" i="4"/>
  <c r="I10" i="2"/>
  <c r="N8" i="2"/>
  <c r="J8" i="2"/>
  <c r="G140" i="5"/>
  <c r="K140" i="5"/>
  <c r="O8" i="2" l="1"/>
  <c r="E17" i="4"/>
  <c r="G17" i="4" s="1"/>
  <c r="E16" i="4"/>
  <c r="G16" i="4" s="1"/>
  <c r="E15" i="4"/>
  <c r="G15" i="4" s="1"/>
  <c r="E14" i="4"/>
  <c r="G14" i="4" s="1"/>
  <c r="M7" i="5" l="1"/>
  <c r="L4" i="2" l="1"/>
  <c r="H4" i="2"/>
  <c r="M121" i="5"/>
  <c r="I121" i="5"/>
  <c r="M45" i="5"/>
  <c r="I45" i="5"/>
  <c r="M26" i="5"/>
  <c r="I26" i="5"/>
  <c r="I7" i="5"/>
  <c r="M140" i="5" l="1"/>
  <c r="N4" i="2" s="1"/>
  <c r="N7" i="5"/>
  <c r="I140" i="5"/>
  <c r="J4" i="2" s="1"/>
  <c r="N121" i="5"/>
  <c r="N45" i="5"/>
  <c r="N26" i="5"/>
  <c r="E25" i="4"/>
  <c r="G25" i="4" s="1"/>
  <c r="N140" i="5" l="1"/>
  <c r="E24" i="4"/>
  <c r="G24" i="4" s="1"/>
  <c r="M11" i="4" l="1"/>
  <c r="E23" i="4"/>
  <c r="G23" i="4" s="1"/>
  <c r="N9" i="2" l="1"/>
  <c r="J9" i="2"/>
  <c r="O9" i="2" l="1"/>
  <c r="N10" i="2"/>
  <c r="N7" i="2"/>
  <c r="E7" i="4"/>
  <c r="E8" i="4"/>
  <c r="E9" i="4"/>
  <c r="E10" i="4"/>
  <c r="E11" i="4"/>
  <c r="E12" i="4"/>
  <c r="E22" i="4"/>
  <c r="J7" i="2" l="1"/>
  <c r="O7" i="2" s="1"/>
  <c r="C11" i="3"/>
  <c r="L8" i="4" l="1"/>
  <c r="L10" i="4" l="1"/>
  <c r="L9" i="4"/>
  <c r="L7" i="4"/>
  <c r="N7" i="4" s="1"/>
  <c r="N6" i="2" l="1"/>
  <c r="J6" i="2"/>
  <c r="O6" i="2" l="1"/>
  <c r="J10" i="2" l="1"/>
  <c r="O10" i="2" s="1"/>
  <c r="M11" i="2" l="1"/>
  <c r="G22" i="4" l="1"/>
  <c r="E13" i="4"/>
  <c r="G12" i="4"/>
  <c r="G11" i="4"/>
  <c r="G10" i="4"/>
  <c r="G9" i="4"/>
  <c r="G13" i="4" l="1"/>
  <c r="E27" i="4"/>
  <c r="G8" i="4"/>
  <c r="L11" i="2"/>
  <c r="N11" i="2" s="1"/>
  <c r="N9" i="4" l="1"/>
  <c r="H11" i="2"/>
  <c r="J11" i="4" l="1"/>
  <c r="K11" i="4"/>
  <c r="L11" i="4"/>
  <c r="N10" i="4"/>
  <c r="N8" i="4"/>
  <c r="G7" i="4"/>
  <c r="G27" i="4" s="1"/>
  <c r="C16" i="3"/>
  <c r="I11" i="2"/>
  <c r="J11" i="2" s="1"/>
  <c r="C17" i="3" l="1"/>
  <c r="O11" i="2" l="1"/>
  <c r="N11" i="4"/>
  <c r="O4" i="2"/>
</calcChain>
</file>

<file path=xl/sharedStrings.xml><?xml version="1.0" encoding="utf-8"?>
<sst xmlns="http://schemas.openxmlformats.org/spreadsheetml/2006/main" count="327" uniqueCount="105">
  <si>
    <t xml:space="preserve">ক্রঃ নং </t>
  </si>
  <si>
    <t>তারিখ</t>
  </si>
  <si>
    <t xml:space="preserve">আমদানীকৃত মালামাল (মেঃ টন) </t>
  </si>
  <si>
    <t xml:space="preserve">রপ্তানীকৃত মালামাল (মেঃ টন) </t>
  </si>
  <si>
    <t>সর্বমোট পণ্য</t>
  </si>
  <si>
    <t>ক)</t>
  </si>
  <si>
    <t xml:space="preserve">কন্টেইনার জাহাজ হিসাবঃ </t>
  </si>
  <si>
    <t>জাহাজের নাম</t>
  </si>
  <si>
    <t>আগমন</t>
  </si>
  <si>
    <t>নির্গমন</t>
  </si>
  <si>
    <t xml:space="preserve">পণ্যের প্রকৃতি </t>
  </si>
  <si>
    <t>কন্টেঃ পণ্য</t>
  </si>
  <si>
    <t>সাধারন পণ্য</t>
  </si>
  <si>
    <t>মোট পণ্য</t>
  </si>
  <si>
    <t xml:space="preserve">মোংলা বন্দর কর্তৃপক্ষ </t>
  </si>
  <si>
    <t xml:space="preserve">মোংলা, বাগেরহাট। </t>
  </si>
  <si>
    <t>কনঃ পণ্য</t>
  </si>
  <si>
    <t>খ)</t>
  </si>
  <si>
    <t xml:space="preserve">কনভেনশনাল জাহাজ </t>
  </si>
  <si>
    <t xml:space="preserve">মেশিনারী </t>
  </si>
  <si>
    <t>*</t>
  </si>
  <si>
    <t>পাটজাত দ্রব্য</t>
  </si>
  <si>
    <t>জেটি নং</t>
  </si>
  <si>
    <t>MV.</t>
  </si>
  <si>
    <t xml:space="preserve">রিঃ কঃ গাড়ী </t>
  </si>
  <si>
    <t>মেশিনারি</t>
  </si>
  <si>
    <t xml:space="preserve">প্রস্তুতকারী, সিঃ আঃ এ্যাঃ </t>
  </si>
  <si>
    <t xml:space="preserve">বার্জ/ফ্লাটের সংখ্যা </t>
  </si>
  <si>
    <t xml:space="preserve">আমদানী পণ্য </t>
  </si>
  <si>
    <t xml:space="preserve">পরিমাণ (মেঃ টনঃ) </t>
  </si>
  <si>
    <t xml:space="preserve">রপ্তানী পণ্য </t>
  </si>
  <si>
    <t xml:space="preserve">সর্বমোট পণ্য </t>
  </si>
  <si>
    <t xml:space="preserve">আমদানী ও রপ্তানী </t>
  </si>
  <si>
    <t xml:space="preserve">মন্তব্য </t>
  </si>
  <si>
    <t xml:space="preserve">ক) </t>
  </si>
  <si>
    <t xml:space="preserve">আমদানী </t>
  </si>
  <si>
    <t xml:space="preserve">এম, ভি= </t>
  </si>
  <si>
    <t>বার্জ=</t>
  </si>
  <si>
    <t>মোট (ক)=</t>
  </si>
  <si>
    <t xml:space="preserve">খ) </t>
  </si>
  <si>
    <t xml:space="preserve">রপ্তানী </t>
  </si>
  <si>
    <t>মোট (খ)=</t>
  </si>
  <si>
    <t xml:space="preserve">সর্বমোট (ক+খ)= </t>
  </si>
  <si>
    <t>জেটি হতে আমদানি পণ্য ডেলিভারী</t>
  </si>
  <si>
    <t xml:space="preserve">রপ্তানী পণ্য (মেঃ টন) </t>
  </si>
  <si>
    <t xml:space="preserve">আমদানী পণ্য (মেঃ টন) </t>
  </si>
  <si>
    <t xml:space="preserve">প্রারম্ভিক জের </t>
  </si>
  <si>
    <t xml:space="preserve">মাসব্যাপী গ্রহণ </t>
  </si>
  <si>
    <t xml:space="preserve">রপ্তানীযোগ্য মোট পণ্য </t>
  </si>
  <si>
    <t xml:space="preserve">মাসব্যাপী রপ্তানীকৃত পণ্য </t>
  </si>
  <si>
    <t xml:space="preserve">মাসের শেষ দিনে অবশিষ্ট </t>
  </si>
  <si>
    <t xml:space="preserve">মোট </t>
  </si>
  <si>
    <t xml:space="preserve">সাধারন পণ্য </t>
  </si>
  <si>
    <t xml:space="preserve">হিমায়িত পণ্য </t>
  </si>
  <si>
    <t>চলমান পাতা-২</t>
  </si>
  <si>
    <t xml:space="preserve">মন্তব্যঃ- অভ্যন্তরীণ নৌযান ও ট্রাক দ্বারা আমদানি ও রপ্তানীযোগ্য পণ্য স্থানীয়ভাবে পরিবহণ করা হয় যা মোট আমদানি ও রপ্তানি পন্যের অন্তর্ভূক্ত নহে। </t>
  </si>
  <si>
    <t xml:space="preserve">আমদানীযোগ্য মোট পণ্য </t>
  </si>
  <si>
    <t xml:space="preserve">গ্রাফ, পে-লোডার, মেশিনারি, গ্যাস সিলিন্ডারসহ অন্যান্য মালামাল। </t>
  </si>
  <si>
    <t>রিসাইকেল প্যালেট</t>
  </si>
  <si>
    <t xml:space="preserve">                                                                       পরীক্ষা ও যাচাইকারী, টি আই (রাজস্ব) </t>
  </si>
  <si>
    <t xml:space="preserve">                                  পরীক্ষা ও যাচাইকারী, টি আই (রাজস্ব) </t>
  </si>
  <si>
    <t xml:space="preserve">                                                                          পরীক্ষা ও যাচাইকারী, টি আই (রাজস্ব) </t>
  </si>
  <si>
    <t>MALAYSIA STAR</t>
  </si>
  <si>
    <t xml:space="preserve">মাসব্যাপী অপাসারণকৃত পণ্য </t>
  </si>
  <si>
    <t xml:space="preserve">গার্মেন্টস পন্য </t>
  </si>
  <si>
    <t>মেশিনারী</t>
  </si>
  <si>
    <t>ড্রাই চিংড়ি সেল</t>
  </si>
  <si>
    <t xml:space="preserve">ক্লে টাইলস </t>
  </si>
  <si>
    <t xml:space="preserve">কটন ইয়ার্ন </t>
  </si>
  <si>
    <t xml:space="preserve">তাবু </t>
  </si>
  <si>
    <t xml:space="preserve">গয়নার বক্স </t>
  </si>
  <si>
    <t xml:space="preserve">ইনার গ্লোভস </t>
  </si>
  <si>
    <t>কাকড়াঁ</t>
  </si>
  <si>
    <t>ফ্রোজেন ভেজিটেভল</t>
  </si>
  <si>
    <t>কভারল</t>
  </si>
  <si>
    <t>MV. KOTA RANCAK</t>
  </si>
  <si>
    <t xml:space="preserve">সর্বমোট (ক+খ) জাহাজ= ১১  টি </t>
  </si>
  <si>
    <t>গাড়ী</t>
  </si>
  <si>
    <t xml:space="preserve"> </t>
  </si>
  <si>
    <t>পাট</t>
  </si>
  <si>
    <t>চিংড়ি</t>
  </si>
  <si>
    <t>LOTUS LEADER</t>
  </si>
  <si>
    <t>প্লাম ওয়েল</t>
  </si>
  <si>
    <t>মেশিনারী (পুনঃ রপ্তানী )</t>
  </si>
  <si>
    <t xml:space="preserve">বিষয়ঃ ২০২৩-২০২৪ অর্থ বৎসর জুন-২০২৪ খ্রিঃ মাসে মোংলা বন্দর জেটিতে আগমনকারী সমুদ্রগামী জাহাজভিত্তিক আমদানী ও রপ্তানী পণ্যের মাসিক প্রতিবেদন। </t>
  </si>
  <si>
    <t>MAERSK VLADIVOSTOK</t>
  </si>
  <si>
    <t>MV. KOTA RUKUN</t>
  </si>
  <si>
    <t>MV MAERSK HAI PHONG</t>
  </si>
  <si>
    <t>MV MAERSK HAI DHAKA</t>
  </si>
  <si>
    <t>MV. KOTA TENGA</t>
  </si>
  <si>
    <t>MV MAERSK BINTULU</t>
  </si>
  <si>
    <t>অক্টোপাস</t>
  </si>
  <si>
    <t>এংগেল ব্যান্ড</t>
  </si>
  <si>
    <t xml:space="preserve">জ্যাকেট </t>
  </si>
  <si>
    <t>ড্রাই মাছ সেল</t>
  </si>
  <si>
    <t>হ্যান্ডি কাকড়া</t>
  </si>
  <si>
    <t>পূর্ব পৃষ্ঠার জেরঃ (কন্টেঃ জাহাজ)= ০৭  টি</t>
  </si>
  <si>
    <t>M.T</t>
  </si>
  <si>
    <t>RM-7</t>
  </si>
  <si>
    <t>HAN HUI</t>
  </si>
  <si>
    <t xml:space="preserve">১০৭২৭ মেঃ টন (আমদানিকৃত পণ্য জেটি হতে ডেলিভারী হয়েছে) </t>
  </si>
  <si>
    <t xml:space="preserve">বিষয়ঃ ২০২৩-২০২৪ অর্থ বৎসরের জুন-২০২৪ খ্রিঃ মাসে মোংলা বন্দর জেটিতে আমদানী - রপ্তানী পণ্য গ্রহণ ও অপসারণ বিষয়ক মাসিক প্রতিবেদন। </t>
  </si>
  <si>
    <t xml:space="preserve">বিষয়ঃ ২০২৩-২০২৪ অর্থ বৎসরের  জুন-২০২৪ খ্রিঃ মাসে মোংলা বন্দর জেটিতে অভ্যন্তরীণ নৌযানের মাসিক প্রতিবেদন। </t>
  </si>
  <si>
    <t>কন্টেইনার জাহাজ মোট= ৭টি</t>
  </si>
  <si>
    <t xml:space="preserve">মোট (খ) কনভেনশনাল জাহাজ= ৪ টি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</si>
</sst>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5000445]0"/>
    <numFmt numFmtId="165" formatCode="[$-5000000]dd/mm/yyyy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Nikosh"/>
    </font>
    <font>
      <sz val="11"/>
      <color theme="1"/>
      <name val="Nikosh"/>
    </font>
    <font>
      <sz val="11"/>
      <color theme="1"/>
      <name val="Times New Roman"/>
      <family val="1"/>
    </font>
    <font>
      <sz val="12"/>
      <color theme="1"/>
      <name val="Nikosh"/>
    </font>
    <font>
      <sz val="12"/>
      <color rgb="FF202124"/>
      <name val="Nikosh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1" fillId="0" borderId="12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4" fontId="2" fillId="0" borderId="0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9" xfId="0" applyFont="1" applyBorder="1"/>
    <xf numFmtId="0" fontId="3" fillId="0" borderId="11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64" fontId="2" fillId="0" borderId="13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topLeftCell="A133" zoomScale="85" zoomScaleNormal="85" workbookViewId="0">
      <selection activeCell="A140" sqref="A140:B140"/>
    </sheetView>
  </sheetViews>
  <sheetFormatPr defaultRowHeight="15.75" x14ac:dyDescent="0.25"/>
  <cols>
    <col min="1" max="1" width="7.7109375" style="44" customWidth="1"/>
    <col min="2" max="2" width="33.5703125" style="44" bestFit="1" customWidth="1"/>
    <col min="3" max="3" width="9.140625" style="44"/>
    <col min="4" max="5" width="12.5703125" style="44" customWidth="1"/>
    <col min="6" max="6" width="13.7109375" style="44" customWidth="1"/>
    <col min="7" max="7" width="11.5703125" style="44" customWidth="1"/>
    <col min="8" max="9" width="7.7109375" style="44" customWidth="1"/>
    <col min="10" max="10" width="16.42578125" style="44" customWidth="1"/>
    <col min="11" max="11" width="8.5703125" style="44" customWidth="1"/>
    <col min="12" max="13" width="7.7109375" style="44" customWidth="1"/>
    <col min="14" max="14" width="9.85546875" style="44" customWidth="1"/>
    <col min="15" max="16384" width="9.140625" style="44"/>
  </cols>
  <sheetData>
    <row r="1" spans="1:14" ht="13.5" customHeight="1" x14ac:dyDescent="0.25">
      <c r="A1" s="99" t="s">
        <v>14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</row>
    <row r="2" spans="1:14" ht="15" customHeight="1" x14ac:dyDescent="0.25">
      <c r="A2" s="102" t="s">
        <v>15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4"/>
    </row>
    <row r="3" spans="1:14" ht="15" customHeight="1" x14ac:dyDescent="0.25">
      <c r="A3" s="102" t="s">
        <v>84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4"/>
    </row>
    <row r="4" spans="1:14" ht="14.25" customHeight="1" x14ac:dyDescent="0.25">
      <c r="A4" s="78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79"/>
    </row>
    <row r="5" spans="1:14" x14ac:dyDescent="0.25">
      <c r="A5" s="75" t="s">
        <v>0</v>
      </c>
      <c r="B5" s="75" t="s">
        <v>7</v>
      </c>
      <c r="C5" s="105" t="s">
        <v>22</v>
      </c>
      <c r="D5" s="105" t="s">
        <v>1</v>
      </c>
      <c r="E5" s="105"/>
      <c r="F5" s="105" t="s">
        <v>2</v>
      </c>
      <c r="G5" s="105"/>
      <c r="H5" s="105"/>
      <c r="I5" s="105"/>
      <c r="J5" s="105" t="s">
        <v>3</v>
      </c>
      <c r="K5" s="105"/>
      <c r="L5" s="105"/>
      <c r="M5" s="105"/>
      <c r="N5" s="105" t="s">
        <v>4</v>
      </c>
    </row>
    <row r="6" spans="1:14" x14ac:dyDescent="0.25">
      <c r="A6" s="75" t="s">
        <v>5</v>
      </c>
      <c r="B6" s="5" t="s">
        <v>6</v>
      </c>
      <c r="C6" s="105"/>
      <c r="D6" s="75" t="s">
        <v>8</v>
      </c>
      <c r="E6" s="75" t="s">
        <v>9</v>
      </c>
      <c r="F6" s="75" t="s">
        <v>10</v>
      </c>
      <c r="G6" s="75" t="s">
        <v>11</v>
      </c>
      <c r="H6" s="75" t="s">
        <v>16</v>
      </c>
      <c r="I6" s="75" t="s">
        <v>13</v>
      </c>
      <c r="J6" s="75" t="s">
        <v>10</v>
      </c>
      <c r="K6" s="75" t="s">
        <v>11</v>
      </c>
      <c r="L6" s="75" t="s">
        <v>16</v>
      </c>
      <c r="M6" s="75" t="s">
        <v>13</v>
      </c>
      <c r="N6" s="105"/>
    </row>
    <row r="7" spans="1:14" ht="16.5" x14ac:dyDescent="0.25">
      <c r="A7" s="76">
        <v>1</v>
      </c>
      <c r="B7" s="25" t="s">
        <v>85</v>
      </c>
      <c r="C7" s="76">
        <v>9</v>
      </c>
      <c r="D7" s="23">
        <v>45443</v>
      </c>
      <c r="E7" s="24">
        <v>45444</v>
      </c>
      <c r="F7" s="5" t="s">
        <v>19</v>
      </c>
      <c r="G7" s="81">
        <v>0</v>
      </c>
      <c r="H7" s="105" t="s">
        <v>20</v>
      </c>
      <c r="I7" s="109">
        <f>SUM(G7+G8+G9)</f>
        <v>2823</v>
      </c>
      <c r="J7" s="71" t="s">
        <v>79</v>
      </c>
      <c r="K7" s="81">
        <v>26</v>
      </c>
      <c r="L7" s="107" t="s">
        <v>20</v>
      </c>
      <c r="M7" s="97">
        <f>SUM(K7:K24)</f>
        <v>1799</v>
      </c>
      <c r="N7" s="97">
        <f>SUM(M7+I7)</f>
        <v>4622</v>
      </c>
    </row>
    <row r="8" spans="1:14" ht="16.5" x14ac:dyDescent="0.25">
      <c r="A8" s="82"/>
      <c r="B8" s="8"/>
      <c r="C8" s="9"/>
      <c r="D8" s="2"/>
      <c r="E8" s="2"/>
      <c r="F8" s="5" t="s">
        <v>53</v>
      </c>
      <c r="G8" s="81">
        <v>0</v>
      </c>
      <c r="H8" s="105"/>
      <c r="I8" s="109"/>
      <c r="J8" s="71" t="s">
        <v>21</v>
      </c>
      <c r="K8" s="81">
        <v>365</v>
      </c>
      <c r="L8" s="108"/>
      <c r="M8" s="98"/>
      <c r="N8" s="98"/>
    </row>
    <row r="9" spans="1:14" ht="16.5" x14ac:dyDescent="0.25">
      <c r="A9" s="82"/>
      <c r="B9" s="8"/>
      <c r="C9" s="9"/>
      <c r="D9" s="2"/>
      <c r="E9" s="2"/>
      <c r="F9" s="5" t="s">
        <v>12</v>
      </c>
      <c r="G9" s="81">
        <v>2823</v>
      </c>
      <c r="H9" s="105"/>
      <c r="I9" s="109"/>
      <c r="J9" s="72" t="s">
        <v>80</v>
      </c>
      <c r="K9" s="81">
        <v>229</v>
      </c>
      <c r="L9" s="108"/>
      <c r="M9" s="98"/>
      <c r="N9" s="98"/>
    </row>
    <row r="10" spans="1:14" ht="16.5" x14ac:dyDescent="0.25">
      <c r="A10" s="82"/>
      <c r="B10" s="8"/>
      <c r="C10" s="9"/>
      <c r="D10" s="2"/>
      <c r="E10" s="2"/>
      <c r="F10" s="55"/>
      <c r="G10" s="38"/>
      <c r="H10" s="2"/>
      <c r="I10" s="62"/>
      <c r="J10" s="88" t="s">
        <v>72</v>
      </c>
      <c r="K10" s="81">
        <v>0</v>
      </c>
      <c r="L10" s="108"/>
      <c r="M10" s="98"/>
      <c r="N10" s="98"/>
    </row>
    <row r="11" spans="1:14" ht="16.5" x14ac:dyDescent="0.25">
      <c r="A11" s="82"/>
      <c r="B11" s="8"/>
      <c r="C11" s="9"/>
      <c r="D11" s="2"/>
      <c r="E11" s="2"/>
      <c r="F11" s="55"/>
      <c r="G11" s="38"/>
      <c r="H11" s="2"/>
      <c r="I11" s="11"/>
      <c r="J11" s="73" t="s">
        <v>73</v>
      </c>
      <c r="K11" s="81">
        <v>0</v>
      </c>
      <c r="L11" s="108"/>
      <c r="M11" s="98"/>
      <c r="N11" s="98"/>
    </row>
    <row r="12" spans="1:14" ht="16.5" x14ac:dyDescent="0.25">
      <c r="A12" s="82"/>
      <c r="B12" s="8"/>
      <c r="C12" s="9"/>
      <c r="D12" s="2"/>
      <c r="E12" s="2"/>
      <c r="F12" s="55"/>
      <c r="H12" s="2"/>
      <c r="I12" s="11"/>
      <c r="J12" s="88" t="s">
        <v>91</v>
      </c>
      <c r="K12" s="81">
        <v>0</v>
      </c>
      <c r="L12" s="108"/>
      <c r="M12" s="98"/>
      <c r="N12" s="98"/>
    </row>
    <row r="13" spans="1:14" ht="16.5" x14ac:dyDescent="0.25">
      <c r="A13" s="95"/>
      <c r="B13" s="8"/>
      <c r="C13" s="9"/>
      <c r="D13" s="2"/>
      <c r="E13" s="2"/>
      <c r="F13" s="55"/>
      <c r="H13" s="2"/>
      <c r="I13" s="11"/>
      <c r="J13" s="88" t="s">
        <v>67</v>
      </c>
      <c r="K13" s="94">
        <v>180</v>
      </c>
      <c r="L13" s="108"/>
      <c r="M13" s="98"/>
      <c r="N13" s="98"/>
    </row>
    <row r="14" spans="1:14" ht="16.5" x14ac:dyDescent="0.25">
      <c r="A14" s="95"/>
      <c r="B14" s="8"/>
      <c r="C14" s="9"/>
      <c r="D14" s="2"/>
      <c r="E14" s="2"/>
      <c r="F14" s="55"/>
      <c r="H14" s="2"/>
      <c r="I14" s="11"/>
      <c r="J14" s="87" t="s">
        <v>64</v>
      </c>
      <c r="K14" s="94">
        <v>234</v>
      </c>
      <c r="L14" s="108"/>
      <c r="M14" s="98"/>
      <c r="N14" s="98"/>
    </row>
    <row r="15" spans="1:14" ht="16.5" x14ac:dyDescent="0.25">
      <c r="A15" s="95"/>
      <c r="B15" s="8"/>
      <c r="C15" s="9"/>
      <c r="D15" s="2"/>
      <c r="E15" s="2"/>
      <c r="F15" s="55"/>
      <c r="H15" s="2"/>
      <c r="I15" s="11"/>
      <c r="J15" s="73" t="s">
        <v>74</v>
      </c>
      <c r="K15" s="94">
        <v>0</v>
      </c>
      <c r="L15" s="108"/>
      <c r="M15" s="98"/>
      <c r="N15" s="98"/>
    </row>
    <row r="16" spans="1:14" ht="16.5" x14ac:dyDescent="0.25">
      <c r="A16" s="95"/>
      <c r="B16" s="8"/>
      <c r="C16" s="9"/>
      <c r="D16" s="2"/>
      <c r="E16" s="2"/>
      <c r="F16" s="55"/>
      <c r="H16" s="2"/>
      <c r="I16" s="11"/>
      <c r="J16" s="73" t="s">
        <v>68</v>
      </c>
      <c r="K16" s="94">
        <v>507</v>
      </c>
      <c r="L16" s="108"/>
      <c r="M16" s="98"/>
      <c r="N16" s="98"/>
    </row>
    <row r="17" spans="1:14" ht="16.5" x14ac:dyDescent="0.25">
      <c r="A17" s="82"/>
      <c r="B17" s="8"/>
      <c r="C17" s="9"/>
      <c r="D17" s="2"/>
      <c r="E17" s="2"/>
      <c r="F17" s="55"/>
      <c r="G17" s="38"/>
      <c r="H17" s="2"/>
      <c r="I17" s="11"/>
      <c r="J17" s="87" t="s">
        <v>58</v>
      </c>
      <c r="K17" s="81">
        <v>224</v>
      </c>
      <c r="L17" s="108"/>
      <c r="M17" s="98"/>
      <c r="N17" s="98"/>
    </row>
    <row r="18" spans="1:14" x14ac:dyDescent="0.25">
      <c r="A18" s="82"/>
      <c r="B18" s="8"/>
      <c r="C18" s="9"/>
      <c r="D18" s="2"/>
      <c r="E18" s="2"/>
      <c r="F18" s="55"/>
      <c r="G18" s="38"/>
      <c r="H18" s="2"/>
      <c r="I18" s="11"/>
      <c r="J18" s="7" t="s">
        <v>92</v>
      </c>
      <c r="K18" s="81">
        <v>0</v>
      </c>
      <c r="L18" s="108"/>
      <c r="M18" s="98"/>
      <c r="N18" s="98"/>
    </row>
    <row r="19" spans="1:14" ht="16.5" x14ac:dyDescent="0.25">
      <c r="A19" s="82"/>
      <c r="B19" s="8"/>
      <c r="C19" s="9"/>
      <c r="D19" s="2"/>
      <c r="E19" s="2"/>
      <c r="F19" s="55"/>
      <c r="G19" s="38"/>
      <c r="H19" s="2"/>
      <c r="I19" s="11"/>
      <c r="J19" s="71" t="s">
        <v>69</v>
      </c>
      <c r="K19" s="81">
        <v>24</v>
      </c>
      <c r="L19" s="108"/>
      <c r="M19" s="98"/>
      <c r="N19" s="98"/>
    </row>
    <row r="20" spans="1:14" ht="16.5" x14ac:dyDescent="0.25">
      <c r="A20" s="82"/>
      <c r="B20" s="8"/>
      <c r="C20" s="9"/>
      <c r="D20" s="2"/>
      <c r="E20" s="2"/>
      <c r="F20" s="55"/>
      <c r="G20" s="38"/>
      <c r="H20" s="2"/>
      <c r="I20" s="11"/>
      <c r="J20" s="72" t="s">
        <v>70</v>
      </c>
      <c r="K20" s="81">
        <v>0</v>
      </c>
      <c r="L20" s="108"/>
      <c r="M20" s="98"/>
      <c r="N20" s="98"/>
    </row>
    <row r="21" spans="1:14" ht="16.5" x14ac:dyDescent="0.25">
      <c r="A21" s="86"/>
      <c r="B21" s="8"/>
      <c r="C21" s="9"/>
      <c r="D21" s="2"/>
      <c r="E21" s="2"/>
      <c r="F21" s="55"/>
      <c r="G21" s="38"/>
      <c r="H21" s="2"/>
      <c r="I21" s="11"/>
      <c r="J21" s="73" t="s">
        <v>71</v>
      </c>
      <c r="K21" s="85">
        <v>0</v>
      </c>
      <c r="L21" s="108"/>
      <c r="M21" s="98"/>
      <c r="N21" s="98"/>
    </row>
    <row r="22" spans="1:14" ht="16.5" x14ac:dyDescent="0.25">
      <c r="A22" s="82"/>
      <c r="B22" s="8"/>
      <c r="C22" s="9"/>
      <c r="D22" s="2"/>
      <c r="E22" s="2"/>
      <c r="F22" s="55"/>
      <c r="G22" s="38"/>
      <c r="H22" s="2"/>
      <c r="I22" s="11"/>
      <c r="J22" s="73" t="s">
        <v>93</v>
      </c>
      <c r="K22" s="81">
        <v>10</v>
      </c>
      <c r="L22" s="108"/>
      <c r="M22" s="98"/>
      <c r="N22" s="98"/>
    </row>
    <row r="23" spans="1:14" ht="16.5" x14ac:dyDescent="0.25">
      <c r="A23" s="82"/>
      <c r="B23" s="8"/>
      <c r="C23" s="9"/>
      <c r="D23" s="2"/>
      <c r="E23" s="2"/>
      <c r="F23" s="55"/>
      <c r="G23" s="38"/>
      <c r="H23" s="2"/>
      <c r="I23" s="11"/>
      <c r="J23" s="72" t="s">
        <v>66</v>
      </c>
      <c r="K23" s="81">
        <v>0</v>
      </c>
      <c r="L23" s="108"/>
      <c r="M23" s="98"/>
      <c r="N23" s="98"/>
    </row>
    <row r="24" spans="1:14" ht="16.5" x14ac:dyDescent="0.25">
      <c r="A24" s="82"/>
      <c r="B24" s="8"/>
      <c r="C24" s="9"/>
      <c r="D24" s="2"/>
      <c r="E24" s="2"/>
      <c r="F24" s="55"/>
      <c r="G24" s="38"/>
      <c r="H24" s="2"/>
      <c r="I24" s="11"/>
      <c r="J24" s="72" t="s">
        <v>94</v>
      </c>
      <c r="K24" s="81">
        <v>0</v>
      </c>
      <c r="L24" s="108"/>
      <c r="M24" s="98"/>
      <c r="N24" s="98"/>
    </row>
    <row r="25" spans="1:14" ht="16.5" x14ac:dyDescent="0.25">
      <c r="A25" s="86"/>
      <c r="B25" s="8"/>
      <c r="C25" s="9"/>
      <c r="D25" s="2"/>
      <c r="E25" s="2"/>
      <c r="F25" s="55"/>
      <c r="G25" s="38"/>
      <c r="H25" s="2"/>
      <c r="I25" s="11"/>
      <c r="J25" s="72" t="s">
        <v>95</v>
      </c>
      <c r="K25" s="85">
        <v>0</v>
      </c>
      <c r="L25" s="83"/>
      <c r="M25" s="84"/>
      <c r="N25" s="84"/>
    </row>
    <row r="26" spans="1:14" ht="16.5" x14ac:dyDescent="0.25">
      <c r="A26" s="76">
        <v>2</v>
      </c>
      <c r="B26" s="25" t="s">
        <v>75</v>
      </c>
      <c r="C26" s="76">
        <v>7</v>
      </c>
      <c r="D26" s="23">
        <v>45445</v>
      </c>
      <c r="E26" s="24">
        <v>45446</v>
      </c>
      <c r="F26" s="5" t="s">
        <v>19</v>
      </c>
      <c r="G26" s="81">
        <v>0</v>
      </c>
      <c r="H26" s="105" t="s">
        <v>20</v>
      </c>
      <c r="I26" s="106">
        <f>SUM(G26+G27+G28)</f>
        <v>1758</v>
      </c>
      <c r="J26" s="71" t="s">
        <v>79</v>
      </c>
      <c r="K26" s="91">
        <v>0</v>
      </c>
      <c r="L26" s="107" t="s">
        <v>20</v>
      </c>
      <c r="M26" s="97">
        <f>SUM(K26:K44)</f>
        <v>637</v>
      </c>
      <c r="N26" s="97">
        <f>SUM(M26+I26)</f>
        <v>2395</v>
      </c>
    </row>
    <row r="27" spans="1:14" ht="16.5" x14ac:dyDescent="0.25">
      <c r="A27" s="82"/>
      <c r="B27" s="8"/>
      <c r="C27" s="9"/>
      <c r="D27" s="2"/>
      <c r="E27" s="2"/>
      <c r="F27" s="5" t="s">
        <v>53</v>
      </c>
      <c r="G27" s="81">
        <v>0</v>
      </c>
      <c r="H27" s="105"/>
      <c r="I27" s="106"/>
      <c r="J27" s="71" t="s">
        <v>21</v>
      </c>
      <c r="K27" s="91">
        <v>0</v>
      </c>
      <c r="L27" s="108"/>
      <c r="M27" s="98"/>
      <c r="N27" s="98"/>
    </row>
    <row r="28" spans="1:14" ht="16.5" x14ac:dyDescent="0.25">
      <c r="A28" s="82"/>
      <c r="B28" s="8"/>
      <c r="C28" s="9"/>
      <c r="D28" s="2"/>
      <c r="E28" s="2"/>
      <c r="F28" s="5" t="s">
        <v>12</v>
      </c>
      <c r="G28" s="81">
        <v>1758</v>
      </c>
      <c r="H28" s="105"/>
      <c r="I28" s="106"/>
      <c r="J28" s="72" t="s">
        <v>80</v>
      </c>
      <c r="K28" s="91">
        <v>511</v>
      </c>
      <c r="L28" s="108"/>
      <c r="M28" s="98"/>
      <c r="N28" s="98"/>
    </row>
    <row r="29" spans="1:14" ht="16.5" x14ac:dyDescent="0.25">
      <c r="A29" s="82"/>
      <c r="B29" s="8"/>
      <c r="C29" s="9"/>
      <c r="D29" s="2"/>
      <c r="E29" s="2"/>
      <c r="F29" s="55"/>
      <c r="G29" s="38"/>
      <c r="H29" s="2"/>
      <c r="I29" s="62"/>
      <c r="J29" s="88" t="s">
        <v>72</v>
      </c>
      <c r="K29" s="91">
        <v>0</v>
      </c>
      <c r="L29" s="108"/>
      <c r="M29" s="98"/>
      <c r="N29" s="98"/>
    </row>
    <row r="30" spans="1:14" ht="16.5" x14ac:dyDescent="0.25">
      <c r="A30" s="82"/>
      <c r="B30" s="8"/>
      <c r="C30" s="9"/>
      <c r="D30" s="2"/>
      <c r="E30" s="2"/>
      <c r="F30" s="55"/>
      <c r="G30" s="38"/>
      <c r="H30" s="2"/>
      <c r="I30" s="11"/>
      <c r="J30" s="73" t="s">
        <v>73</v>
      </c>
      <c r="K30" s="91">
        <v>18</v>
      </c>
      <c r="L30" s="108"/>
      <c r="M30" s="98"/>
      <c r="N30" s="98"/>
    </row>
    <row r="31" spans="1:14" ht="16.5" x14ac:dyDescent="0.25">
      <c r="A31" s="82"/>
      <c r="B31" s="8"/>
      <c r="C31" s="9"/>
      <c r="D31" s="2"/>
      <c r="E31" s="2"/>
      <c r="F31" s="55"/>
      <c r="G31" s="38"/>
      <c r="H31" s="2"/>
      <c r="I31" s="11"/>
      <c r="J31" s="88" t="s">
        <v>91</v>
      </c>
      <c r="K31" s="91">
        <v>0</v>
      </c>
      <c r="L31" s="108"/>
      <c r="M31" s="98"/>
      <c r="N31" s="98"/>
    </row>
    <row r="32" spans="1:14" ht="16.5" x14ac:dyDescent="0.25">
      <c r="A32" s="95"/>
      <c r="B32" s="8"/>
      <c r="C32" s="9"/>
      <c r="D32" s="2"/>
      <c r="E32" s="2"/>
      <c r="F32" s="55"/>
      <c r="G32" s="38"/>
      <c r="H32" s="2"/>
      <c r="I32" s="11"/>
      <c r="J32" s="88" t="s">
        <v>67</v>
      </c>
      <c r="K32" s="94">
        <v>91</v>
      </c>
      <c r="L32" s="108"/>
      <c r="M32" s="98"/>
      <c r="N32" s="98"/>
    </row>
    <row r="33" spans="1:14" ht="16.5" x14ac:dyDescent="0.25">
      <c r="A33" s="95"/>
      <c r="B33" s="8"/>
      <c r="C33" s="9"/>
      <c r="D33" s="2"/>
      <c r="E33" s="2"/>
      <c r="F33" s="55"/>
      <c r="G33" s="38"/>
      <c r="H33" s="2"/>
      <c r="I33" s="11"/>
      <c r="J33" s="87" t="s">
        <v>64</v>
      </c>
      <c r="K33" s="94">
        <v>0</v>
      </c>
      <c r="L33" s="108"/>
      <c r="M33" s="98"/>
      <c r="N33" s="98"/>
    </row>
    <row r="34" spans="1:14" ht="16.5" x14ac:dyDescent="0.25">
      <c r="A34" s="95"/>
      <c r="B34" s="8"/>
      <c r="C34" s="9"/>
      <c r="D34" s="2"/>
      <c r="E34" s="2"/>
      <c r="F34" s="55"/>
      <c r="G34" s="38"/>
      <c r="H34" s="2"/>
      <c r="I34" s="11"/>
      <c r="J34" s="73" t="s">
        <v>74</v>
      </c>
      <c r="K34" s="94">
        <v>0</v>
      </c>
      <c r="L34" s="108"/>
      <c r="M34" s="98"/>
      <c r="N34" s="98"/>
    </row>
    <row r="35" spans="1:14" ht="16.5" x14ac:dyDescent="0.25">
      <c r="A35" s="95"/>
      <c r="B35" s="8"/>
      <c r="C35" s="9"/>
      <c r="D35" s="2"/>
      <c r="E35" s="2"/>
      <c r="F35" s="55"/>
      <c r="G35" s="38"/>
      <c r="H35" s="2"/>
      <c r="I35" s="11"/>
      <c r="J35" s="73" t="s">
        <v>68</v>
      </c>
      <c r="K35" s="94">
        <v>0</v>
      </c>
      <c r="L35" s="108"/>
      <c r="M35" s="98"/>
      <c r="N35" s="98"/>
    </row>
    <row r="36" spans="1:14" ht="16.5" x14ac:dyDescent="0.25">
      <c r="A36" s="82"/>
      <c r="B36" s="8"/>
      <c r="C36" s="9"/>
      <c r="D36" s="2"/>
      <c r="E36" s="2"/>
      <c r="F36" s="55"/>
      <c r="G36" s="38"/>
      <c r="H36" s="2"/>
      <c r="I36" s="11"/>
      <c r="J36" s="87" t="s">
        <v>58</v>
      </c>
      <c r="K36" s="91">
        <v>0</v>
      </c>
      <c r="L36" s="108"/>
      <c r="M36" s="98"/>
      <c r="N36" s="98"/>
    </row>
    <row r="37" spans="1:14" x14ac:dyDescent="0.25">
      <c r="A37" s="82"/>
      <c r="B37" s="8"/>
      <c r="C37" s="9"/>
      <c r="D37" s="2"/>
      <c r="E37" s="2"/>
      <c r="F37" s="55"/>
      <c r="G37" s="38"/>
      <c r="H37" s="2"/>
      <c r="I37" s="11"/>
      <c r="J37" s="7" t="s">
        <v>92</v>
      </c>
      <c r="K37" s="91">
        <v>0</v>
      </c>
      <c r="L37" s="108"/>
      <c r="M37" s="98"/>
      <c r="N37" s="98"/>
    </row>
    <row r="38" spans="1:14" ht="16.5" x14ac:dyDescent="0.25">
      <c r="A38" s="82"/>
      <c r="B38" s="8"/>
      <c r="C38" s="9"/>
      <c r="D38" s="2"/>
      <c r="E38" s="2"/>
      <c r="F38" s="55"/>
      <c r="G38" s="38"/>
      <c r="H38" s="2"/>
      <c r="I38" s="11"/>
      <c r="J38" s="71" t="s">
        <v>69</v>
      </c>
      <c r="K38" s="91">
        <v>0</v>
      </c>
      <c r="L38" s="108"/>
      <c r="M38" s="98"/>
      <c r="N38" s="98"/>
    </row>
    <row r="39" spans="1:14" ht="16.5" x14ac:dyDescent="0.25">
      <c r="A39" s="86"/>
      <c r="B39" s="8"/>
      <c r="C39" s="9"/>
      <c r="D39" s="2"/>
      <c r="E39" s="2"/>
      <c r="F39" s="55"/>
      <c r="G39" s="38"/>
      <c r="H39" s="2"/>
      <c r="I39" s="11"/>
      <c r="J39" s="72" t="s">
        <v>70</v>
      </c>
      <c r="K39" s="91">
        <v>17</v>
      </c>
      <c r="L39" s="108"/>
      <c r="M39" s="98"/>
      <c r="N39" s="98"/>
    </row>
    <row r="40" spans="1:14" ht="16.5" x14ac:dyDescent="0.25">
      <c r="A40" s="86"/>
      <c r="B40" s="8"/>
      <c r="C40" s="9"/>
      <c r="D40" s="2"/>
      <c r="E40" s="2"/>
      <c r="F40" s="55"/>
      <c r="G40" s="38"/>
      <c r="H40" s="2"/>
      <c r="I40" s="11"/>
      <c r="J40" s="73" t="s">
        <v>71</v>
      </c>
      <c r="K40" s="91">
        <v>0</v>
      </c>
      <c r="L40" s="108"/>
      <c r="M40" s="98"/>
      <c r="N40" s="98"/>
    </row>
    <row r="41" spans="1:14" ht="16.5" x14ac:dyDescent="0.25">
      <c r="A41" s="86"/>
      <c r="B41" s="8"/>
      <c r="C41" s="9"/>
      <c r="D41" s="2"/>
      <c r="E41" s="2"/>
      <c r="F41" s="55"/>
      <c r="G41" s="38"/>
      <c r="H41" s="2"/>
      <c r="I41" s="11"/>
      <c r="J41" s="73" t="s">
        <v>93</v>
      </c>
      <c r="K41" s="91">
        <v>0</v>
      </c>
      <c r="L41" s="108"/>
      <c r="M41" s="98"/>
      <c r="N41" s="98"/>
    </row>
    <row r="42" spans="1:14" ht="16.5" x14ac:dyDescent="0.25">
      <c r="A42" s="86"/>
      <c r="B42" s="8"/>
      <c r="C42" s="9"/>
      <c r="D42" s="2"/>
      <c r="E42" s="2"/>
      <c r="F42" s="55"/>
      <c r="G42" s="38"/>
      <c r="H42" s="2"/>
      <c r="I42" s="11"/>
      <c r="J42" s="72" t="s">
        <v>66</v>
      </c>
      <c r="K42" s="91">
        <v>0</v>
      </c>
      <c r="L42" s="108"/>
      <c r="M42" s="98"/>
      <c r="N42" s="98"/>
    </row>
    <row r="43" spans="1:14" ht="16.5" x14ac:dyDescent="0.25">
      <c r="A43" s="82"/>
      <c r="B43" s="8"/>
      <c r="C43" s="9"/>
      <c r="D43" s="2"/>
      <c r="E43" s="2"/>
      <c r="F43" s="55"/>
      <c r="G43" s="38"/>
      <c r="H43" s="2"/>
      <c r="I43" s="11"/>
      <c r="J43" s="72" t="s">
        <v>94</v>
      </c>
      <c r="K43" s="91">
        <v>0</v>
      </c>
      <c r="L43" s="108"/>
      <c r="M43" s="98"/>
      <c r="N43" s="98"/>
    </row>
    <row r="44" spans="1:14" ht="16.5" x14ac:dyDescent="0.25">
      <c r="A44" s="82"/>
      <c r="B44" s="8"/>
      <c r="C44" s="9"/>
      <c r="D44" s="2"/>
      <c r="E44" s="2"/>
      <c r="F44" s="55"/>
      <c r="G44" s="38"/>
      <c r="H44" s="2"/>
      <c r="I44" s="11"/>
      <c r="J44" s="72" t="s">
        <v>95</v>
      </c>
      <c r="K44" s="91">
        <v>0</v>
      </c>
      <c r="L44" s="108"/>
      <c r="M44" s="98"/>
      <c r="N44" s="98"/>
    </row>
    <row r="45" spans="1:14" ht="16.5" x14ac:dyDescent="0.25">
      <c r="A45" s="76">
        <v>3</v>
      </c>
      <c r="B45" s="25" t="s">
        <v>86</v>
      </c>
      <c r="C45" s="76">
        <v>9</v>
      </c>
      <c r="D45" s="23">
        <v>45447</v>
      </c>
      <c r="E45" s="24">
        <v>45448</v>
      </c>
      <c r="F45" s="5" t="s">
        <v>19</v>
      </c>
      <c r="G45" s="81">
        <v>0</v>
      </c>
      <c r="H45" s="105" t="s">
        <v>20</v>
      </c>
      <c r="I45" s="106">
        <f>SUM(G45+G46+G47)</f>
        <v>1740</v>
      </c>
      <c r="J45" s="71" t="s">
        <v>79</v>
      </c>
      <c r="K45" s="91">
        <v>0</v>
      </c>
      <c r="L45" s="107" t="s">
        <v>20</v>
      </c>
      <c r="M45" s="97">
        <f>SUM(K45:K63)</f>
        <v>284</v>
      </c>
      <c r="N45" s="97">
        <f>SUM(M45+I45)</f>
        <v>2024</v>
      </c>
    </row>
    <row r="46" spans="1:14" ht="16.5" x14ac:dyDescent="0.25">
      <c r="A46" s="82"/>
      <c r="B46" s="8"/>
      <c r="C46" s="9"/>
      <c r="D46" s="2"/>
      <c r="E46" s="2"/>
      <c r="F46" s="5" t="s">
        <v>53</v>
      </c>
      <c r="G46" s="81">
        <v>24</v>
      </c>
      <c r="H46" s="105"/>
      <c r="I46" s="106"/>
      <c r="J46" s="71" t="s">
        <v>21</v>
      </c>
      <c r="K46" s="91">
        <v>0</v>
      </c>
      <c r="L46" s="108"/>
      <c r="M46" s="98"/>
      <c r="N46" s="98"/>
    </row>
    <row r="47" spans="1:14" ht="16.5" x14ac:dyDescent="0.25">
      <c r="A47" s="82"/>
      <c r="B47" s="8"/>
      <c r="C47" s="9"/>
      <c r="D47" s="2"/>
      <c r="E47" s="2"/>
      <c r="F47" s="5" t="s">
        <v>12</v>
      </c>
      <c r="G47" s="81">
        <v>1716</v>
      </c>
      <c r="H47" s="105"/>
      <c r="I47" s="106"/>
      <c r="J47" s="72" t="s">
        <v>80</v>
      </c>
      <c r="K47" s="91">
        <v>262</v>
      </c>
      <c r="L47" s="108"/>
      <c r="M47" s="98"/>
      <c r="N47" s="98"/>
    </row>
    <row r="48" spans="1:14" ht="16.5" x14ac:dyDescent="0.25">
      <c r="A48" s="82"/>
      <c r="B48" s="8"/>
      <c r="C48" s="9"/>
      <c r="D48" s="2"/>
      <c r="E48" s="2"/>
      <c r="F48" s="55"/>
      <c r="G48" s="38"/>
      <c r="H48" s="2"/>
      <c r="I48" s="62"/>
      <c r="J48" s="88" t="s">
        <v>72</v>
      </c>
      <c r="K48" s="91">
        <v>0</v>
      </c>
      <c r="L48" s="108"/>
      <c r="M48" s="98"/>
      <c r="N48" s="98"/>
    </row>
    <row r="49" spans="1:14" ht="13.5" customHeight="1" x14ac:dyDescent="0.25">
      <c r="A49" s="82"/>
      <c r="B49" s="8"/>
      <c r="C49" s="9"/>
      <c r="D49" s="2"/>
      <c r="E49" s="2"/>
      <c r="F49" s="55"/>
      <c r="G49" s="38"/>
      <c r="H49" s="2"/>
      <c r="I49" s="11"/>
      <c r="J49" s="73" t="s">
        <v>73</v>
      </c>
      <c r="K49" s="91">
        <v>0</v>
      </c>
      <c r="L49" s="108"/>
      <c r="M49" s="98"/>
      <c r="N49" s="98"/>
    </row>
    <row r="50" spans="1:14" ht="13.5" customHeight="1" x14ac:dyDescent="0.25">
      <c r="A50" s="82"/>
      <c r="B50" s="8"/>
      <c r="C50" s="9"/>
      <c r="D50" s="2"/>
      <c r="E50" s="2"/>
      <c r="F50" s="55"/>
      <c r="G50" s="38"/>
      <c r="H50" s="2"/>
      <c r="I50" s="11"/>
      <c r="J50" s="88" t="s">
        <v>91</v>
      </c>
      <c r="K50" s="91">
        <v>0</v>
      </c>
      <c r="L50" s="108"/>
      <c r="M50" s="98"/>
      <c r="N50" s="98"/>
    </row>
    <row r="51" spans="1:14" ht="13.5" customHeight="1" x14ac:dyDescent="0.25">
      <c r="A51" s="86"/>
      <c r="B51" s="8"/>
      <c r="C51" s="9"/>
      <c r="D51" s="2"/>
      <c r="E51" s="2"/>
      <c r="F51" s="55"/>
      <c r="G51" s="38"/>
      <c r="H51" s="2"/>
      <c r="I51" s="11"/>
      <c r="J51" s="88" t="s">
        <v>67</v>
      </c>
      <c r="K51" s="91">
        <v>0</v>
      </c>
      <c r="L51" s="108"/>
      <c r="M51" s="98"/>
      <c r="N51" s="98"/>
    </row>
    <row r="52" spans="1:14" ht="13.5" customHeight="1" x14ac:dyDescent="0.25">
      <c r="A52" s="86"/>
      <c r="B52" s="8"/>
      <c r="C52" s="9"/>
      <c r="D52" s="2"/>
      <c r="E52" s="2"/>
      <c r="F52" s="55"/>
      <c r="G52" s="38"/>
      <c r="H52" s="2"/>
      <c r="I52" s="11"/>
      <c r="J52" s="87" t="s">
        <v>64</v>
      </c>
      <c r="K52" s="91">
        <v>0</v>
      </c>
      <c r="L52" s="108"/>
      <c r="M52" s="98"/>
      <c r="N52" s="98"/>
    </row>
    <row r="53" spans="1:14" ht="13.5" customHeight="1" x14ac:dyDescent="0.25">
      <c r="A53" s="95"/>
      <c r="B53" s="8"/>
      <c r="C53" s="9"/>
      <c r="D53" s="2"/>
      <c r="E53" s="2"/>
      <c r="F53" s="55"/>
      <c r="G53" s="38"/>
      <c r="H53" s="2"/>
      <c r="I53" s="11"/>
      <c r="J53" s="73" t="s">
        <v>74</v>
      </c>
      <c r="K53" s="94">
        <v>0</v>
      </c>
      <c r="L53" s="108"/>
      <c r="M53" s="98"/>
      <c r="N53" s="98"/>
    </row>
    <row r="54" spans="1:14" ht="13.5" customHeight="1" x14ac:dyDescent="0.25">
      <c r="A54" s="95"/>
      <c r="B54" s="8"/>
      <c r="C54" s="9"/>
      <c r="D54" s="2"/>
      <c r="E54" s="2"/>
      <c r="F54" s="55"/>
      <c r="G54" s="38"/>
      <c r="H54" s="2"/>
      <c r="I54" s="11"/>
      <c r="J54" s="73" t="s">
        <v>68</v>
      </c>
      <c r="K54" s="94">
        <v>0</v>
      </c>
      <c r="L54" s="108"/>
      <c r="M54" s="98"/>
      <c r="N54" s="98"/>
    </row>
    <row r="55" spans="1:14" ht="13.5" customHeight="1" x14ac:dyDescent="0.25">
      <c r="A55" s="95"/>
      <c r="B55" s="8"/>
      <c r="C55" s="9"/>
      <c r="D55" s="2"/>
      <c r="E55" s="2"/>
      <c r="F55" s="55"/>
      <c r="G55" s="38"/>
      <c r="H55" s="2"/>
      <c r="I55" s="11"/>
      <c r="J55" s="87" t="s">
        <v>58</v>
      </c>
      <c r="K55" s="94">
        <v>0</v>
      </c>
      <c r="L55" s="108"/>
      <c r="M55" s="98"/>
      <c r="N55" s="98"/>
    </row>
    <row r="56" spans="1:14" ht="13.5" customHeight="1" x14ac:dyDescent="0.25">
      <c r="A56" s="95"/>
      <c r="B56" s="8"/>
      <c r="C56" s="9"/>
      <c r="D56" s="2"/>
      <c r="E56" s="2"/>
      <c r="F56" s="55"/>
      <c r="G56" s="38"/>
      <c r="H56" s="2"/>
      <c r="I56" s="11"/>
      <c r="J56" s="7" t="s">
        <v>92</v>
      </c>
      <c r="K56" s="94">
        <v>0</v>
      </c>
      <c r="L56" s="108"/>
      <c r="M56" s="98"/>
      <c r="N56" s="98"/>
    </row>
    <row r="57" spans="1:14" ht="13.5" customHeight="1" x14ac:dyDescent="0.25">
      <c r="A57" s="86"/>
      <c r="B57" s="8"/>
      <c r="C57" s="9"/>
      <c r="D57" s="2"/>
      <c r="E57" s="2"/>
      <c r="F57" s="55"/>
      <c r="G57" s="38"/>
      <c r="H57" s="2"/>
      <c r="I57" s="11"/>
      <c r="J57" s="71" t="s">
        <v>69</v>
      </c>
      <c r="K57" s="91">
        <v>0</v>
      </c>
      <c r="L57" s="108"/>
      <c r="M57" s="98"/>
      <c r="N57" s="98"/>
    </row>
    <row r="58" spans="1:14" ht="13.5" customHeight="1" x14ac:dyDescent="0.25">
      <c r="A58" s="86"/>
      <c r="B58" s="8"/>
      <c r="C58" s="9"/>
      <c r="D58" s="2"/>
      <c r="E58" s="2"/>
      <c r="F58" s="55"/>
      <c r="G58" s="38"/>
      <c r="H58" s="2"/>
      <c r="I58" s="11"/>
      <c r="J58" s="72" t="s">
        <v>70</v>
      </c>
      <c r="K58" s="91">
        <v>22</v>
      </c>
      <c r="L58" s="108"/>
      <c r="M58" s="98"/>
      <c r="N58" s="98"/>
    </row>
    <row r="59" spans="1:14" ht="13.5" customHeight="1" x14ac:dyDescent="0.25">
      <c r="A59" s="82"/>
      <c r="B59" s="8"/>
      <c r="C59" s="9"/>
      <c r="D59" s="2"/>
      <c r="E59" s="2"/>
      <c r="F59" s="55"/>
      <c r="G59" s="38"/>
      <c r="H59" s="2"/>
      <c r="I59" s="11"/>
      <c r="J59" s="73" t="s">
        <v>71</v>
      </c>
      <c r="K59" s="91">
        <v>0</v>
      </c>
      <c r="L59" s="108"/>
      <c r="M59" s="98"/>
      <c r="N59" s="98"/>
    </row>
    <row r="60" spans="1:14" ht="16.5" x14ac:dyDescent="0.25">
      <c r="A60" s="82"/>
      <c r="B60" s="8"/>
      <c r="C60" s="9"/>
      <c r="D60" s="2"/>
      <c r="E60" s="2"/>
      <c r="F60" s="55"/>
      <c r="G60" s="38"/>
      <c r="H60" s="2"/>
      <c r="I60" s="11"/>
      <c r="J60" s="73" t="s">
        <v>93</v>
      </c>
      <c r="K60" s="91">
        <v>0</v>
      </c>
      <c r="L60" s="108"/>
      <c r="M60" s="98"/>
      <c r="N60" s="98"/>
    </row>
    <row r="61" spans="1:14" ht="16.5" x14ac:dyDescent="0.25">
      <c r="A61" s="82"/>
      <c r="B61" s="8"/>
      <c r="C61" s="9"/>
      <c r="D61" s="2"/>
      <c r="E61" s="2"/>
      <c r="F61" s="55"/>
      <c r="G61" s="38"/>
      <c r="H61" s="2"/>
      <c r="I61" s="11"/>
      <c r="J61" s="72" t="s">
        <v>66</v>
      </c>
      <c r="K61" s="91">
        <v>0</v>
      </c>
      <c r="L61" s="108"/>
      <c r="M61" s="98"/>
      <c r="N61" s="98"/>
    </row>
    <row r="62" spans="1:14" ht="16.5" x14ac:dyDescent="0.25">
      <c r="A62" s="82"/>
      <c r="B62" s="8"/>
      <c r="C62" s="9"/>
      <c r="D62" s="2"/>
      <c r="E62" s="2"/>
      <c r="F62" s="55"/>
      <c r="G62" s="38"/>
      <c r="H62" s="2"/>
      <c r="I62" s="11"/>
      <c r="J62" s="72" t="s">
        <v>94</v>
      </c>
      <c r="K62" s="91">
        <v>0</v>
      </c>
      <c r="L62" s="108"/>
      <c r="M62" s="98"/>
      <c r="N62" s="98"/>
    </row>
    <row r="63" spans="1:14" ht="16.5" x14ac:dyDescent="0.25">
      <c r="A63" s="82"/>
      <c r="B63" s="8"/>
      <c r="C63" s="9"/>
      <c r="D63" s="2"/>
      <c r="E63" s="2"/>
      <c r="F63" s="55"/>
      <c r="G63" s="38"/>
      <c r="H63" s="2"/>
      <c r="I63" s="11"/>
      <c r="J63" s="72" t="s">
        <v>95</v>
      </c>
      <c r="K63" s="91">
        <v>0</v>
      </c>
      <c r="L63" s="108"/>
      <c r="M63" s="98"/>
      <c r="N63" s="98"/>
    </row>
    <row r="64" spans="1:14" ht="16.5" x14ac:dyDescent="0.25">
      <c r="A64" s="93">
        <v>4</v>
      </c>
      <c r="B64" s="25" t="s">
        <v>87</v>
      </c>
      <c r="C64" s="93">
        <v>9</v>
      </c>
      <c r="D64" s="23">
        <v>45448</v>
      </c>
      <c r="E64" s="24">
        <v>45449</v>
      </c>
      <c r="F64" s="5" t="s">
        <v>19</v>
      </c>
      <c r="G64" s="94">
        <v>0</v>
      </c>
      <c r="H64" s="105" t="s">
        <v>20</v>
      </c>
      <c r="I64" s="106">
        <f>SUM(G64+G65+G66)</f>
        <v>2151</v>
      </c>
      <c r="J64" s="71" t="s">
        <v>79</v>
      </c>
      <c r="K64" s="94">
        <v>0</v>
      </c>
      <c r="L64" s="107" t="s">
        <v>20</v>
      </c>
      <c r="M64" s="97">
        <f>SUM(K64:K82)</f>
        <v>1024</v>
      </c>
      <c r="N64" s="97">
        <f>SUM(M64+I64)</f>
        <v>3175</v>
      </c>
    </row>
    <row r="65" spans="1:14" ht="16.5" x14ac:dyDescent="0.25">
      <c r="A65" s="95"/>
      <c r="B65" s="8"/>
      <c r="C65" s="9"/>
      <c r="D65" s="2"/>
      <c r="E65" s="2"/>
      <c r="F65" s="5" t="s">
        <v>53</v>
      </c>
      <c r="G65" s="94">
        <v>0</v>
      </c>
      <c r="H65" s="105"/>
      <c r="I65" s="106"/>
      <c r="J65" s="71" t="s">
        <v>21</v>
      </c>
      <c r="K65" s="94">
        <v>664</v>
      </c>
      <c r="L65" s="108"/>
      <c r="M65" s="98"/>
      <c r="N65" s="98"/>
    </row>
    <row r="66" spans="1:14" ht="16.5" x14ac:dyDescent="0.25">
      <c r="A66" s="95"/>
      <c r="B66" s="8"/>
      <c r="C66" s="9"/>
      <c r="D66" s="2"/>
      <c r="E66" s="2"/>
      <c r="F66" s="5" t="s">
        <v>12</v>
      </c>
      <c r="G66" s="94">
        <v>2151</v>
      </c>
      <c r="H66" s="105"/>
      <c r="I66" s="106"/>
      <c r="J66" s="72" t="s">
        <v>80</v>
      </c>
      <c r="K66" s="94">
        <v>120</v>
      </c>
      <c r="L66" s="108"/>
      <c r="M66" s="98"/>
      <c r="N66" s="98"/>
    </row>
    <row r="67" spans="1:14" ht="16.5" x14ac:dyDescent="0.25">
      <c r="A67" s="95"/>
      <c r="B67" s="8"/>
      <c r="C67" s="9"/>
      <c r="D67" s="2"/>
      <c r="E67" s="2"/>
      <c r="F67" s="55"/>
      <c r="G67" s="38"/>
      <c r="H67" s="2"/>
      <c r="I67" s="62"/>
      <c r="J67" s="88" t="s">
        <v>72</v>
      </c>
      <c r="K67" s="94">
        <v>0</v>
      </c>
      <c r="L67" s="108"/>
      <c r="M67" s="98"/>
      <c r="N67" s="98"/>
    </row>
    <row r="68" spans="1:14" ht="16.5" x14ac:dyDescent="0.25">
      <c r="A68" s="95"/>
      <c r="B68" s="8"/>
      <c r="C68" s="9"/>
      <c r="D68" s="2"/>
      <c r="E68" s="2"/>
      <c r="F68" s="55"/>
      <c r="G68" s="38"/>
      <c r="H68" s="2"/>
      <c r="I68" s="62"/>
      <c r="J68" s="73" t="s">
        <v>73</v>
      </c>
      <c r="K68" s="94">
        <v>17</v>
      </c>
      <c r="L68" s="108"/>
      <c r="M68" s="98"/>
      <c r="N68" s="98"/>
    </row>
    <row r="69" spans="1:14" ht="16.5" x14ac:dyDescent="0.25">
      <c r="A69" s="95"/>
      <c r="B69" s="8"/>
      <c r="C69" s="9"/>
      <c r="D69" s="2"/>
      <c r="E69" s="2"/>
      <c r="F69" s="55"/>
      <c r="G69" s="38"/>
      <c r="H69" s="2"/>
      <c r="I69" s="62"/>
      <c r="J69" s="88" t="s">
        <v>91</v>
      </c>
      <c r="K69" s="94">
        <v>0</v>
      </c>
      <c r="L69" s="108"/>
      <c r="M69" s="98"/>
      <c r="N69" s="98"/>
    </row>
    <row r="70" spans="1:14" ht="16.5" x14ac:dyDescent="0.25">
      <c r="A70" s="95"/>
      <c r="B70" s="8"/>
      <c r="C70" s="9"/>
      <c r="D70" s="2"/>
      <c r="E70" s="2"/>
      <c r="F70" s="55"/>
      <c r="G70" s="38"/>
      <c r="H70" s="2"/>
      <c r="I70" s="62"/>
      <c r="J70" s="88" t="s">
        <v>67</v>
      </c>
      <c r="K70" s="94">
        <v>0</v>
      </c>
      <c r="L70" s="108"/>
      <c r="M70" s="98"/>
      <c r="N70" s="98"/>
    </row>
    <row r="71" spans="1:14" ht="16.5" x14ac:dyDescent="0.25">
      <c r="A71" s="95"/>
      <c r="B71" s="8"/>
      <c r="C71" s="9"/>
      <c r="D71" s="2"/>
      <c r="E71" s="2"/>
      <c r="F71" s="55"/>
      <c r="G71" s="38"/>
      <c r="H71" s="2"/>
      <c r="I71" s="62"/>
      <c r="J71" s="87" t="s">
        <v>64</v>
      </c>
      <c r="K71" s="94">
        <v>39</v>
      </c>
      <c r="L71" s="108"/>
      <c r="M71" s="98"/>
      <c r="N71" s="98"/>
    </row>
    <row r="72" spans="1:14" ht="16.5" x14ac:dyDescent="0.25">
      <c r="A72" s="95"/>
      <c r="B72" s="8"/>
      <c r="C72" s="9"/>
      <c r="D72" s="2"/>
      <c r="E72" s="2"/>
      <c r="F72" s="55"/>
      <c r="G72" s="38"/>
      <c r="H72" s="2"/>
      <c r="I72" s="62"/>
      <c r="J72" s="73" t="s">
        <v>74</v>
      </c>
      <c r="K72" s="94">
        <v>0</v>
      </c>
      <c r="L72" s="108"/>
      <c r="M72" s="98"/>
      <c r="N72" s="98"/>
    </row>
    <row r="73" spans="1:14" ht="16.5" x14ac:dyDescent="0.25">
      <c r="A73" s="95"/>
      <c r="B73" s="8"/>
      <c r="C73" s="9"/>
      <c r="D73" s="2"/>
      <c r="E73" s="2"/>
      <c r="F73" s="55"/>
      <c r="G73" s="38"/>
      <c r="H73" s="2"/>
      <c r="I73" s="62"/>
      <c r="J73" s="73" t="s">
        <v>68</v>
      </c>
      <c r="K73" s="94">
        <v>169</v>
      </c>
      <c r="L73" s="108"/>
      <c r="M73" s="98"/>
      <c r="N73" s="98"/>
    </row>
    <row r="74" spans="1:14" ht="16.5" x14ac:dyDescent="0.25">
      <c r="A74" s="95"/>
      <c r="B74" s="8"/>
      <c r="C74" s="9"/>
      <c r="D74" s="2"/>
      <c r="E74" s="2"/>
      <c r="F74" s="55"/>
      <c r="G74" s="38"/>
      <c r="H74" s="2"/>
      <c r="I74" s="62"/>
      <c r="J74" s="87" t="s">
        <v>58</v>
      </c>
      <c r="K74" s="94">
        <v>0</v>
      </c>
      <c r="L74" s="108"/>
      <c r="M74" s="98"/>
      <c r="N74" s="98"/>
    </row>
    <row r="75" spans="1:14" x14ac:dyDescent="0.25">
      <c r="A75" s="95"/>
      <c r="B75" s="8"/>
      <c r="C75" s="9"/>
      <c r="D75" s="2"/>
      <c r="E75" s="2"/>
      <c r="F75" s="55"/>
      <c r="G75" s="38"/>
      <c r="H75" s="2"/>
      <c r="I75" s="62"/>
      <c r="J75" s="7" t="s">
        <v>92</v>
      </c>
      <c r="K75" s="94">
        <v>0</v>
      </c>
      <c r="L75" s="108"/>
      <c r="M75" s="98"/>
      <c r="N75" s="98"/>
    </row>
    <row r="76" spans="1:14" ht="16.5" x14ac:dyDescent="0.25">
      <c r="A76" s="95"/>
      <c r="B76" s="8"/>
      <c r="C76" s="9"/>
      <c r="D76" s="2"/>
      <c r="E76" s="2"/>
      <c r="F76" s="55"/>
      <c r="G76" s="38"/>
      <c r="H76" s="2"/>
      <c r="I76" s="62"/>
      <c r="J76" s="71" t="s">
        <v>69</v>
      </c>
      <c r="K76" s="94">
        <v>15</v>
      </c>
      <c r="L76" s="108"/>
      <c r="M76" s="98"/>
      <c r="N76" s="98"/>
    </row>
    <row r="77" spans="1:14" ht="16.5" x14ac:dyDescent="0.25">
      <c r="A77" s="95"/>
      <c r="B77" s="8"/>
      <c r="C77" s="9"/>
      <c r="D77" s="2"/>
      <c r="E77" s="2"/>
      <c r="F77" s="55"/>
      <c r="G77" s="38"/>
      <c r="H77" s="2"/>
      <c r="I77" s="62"/>
      <c r="J77" s="72" t="s">
        <v>70</v>
      </c>
      <c r="K77" s="94">
        <v>0</v>
      </c>
      <c r="L77" s="108"/>
      <c r="M77" s="98"/>
      <c r="N77" s="98"/>
    </row>
    <row r="78" spans="1:14" ht="16.5" x14ac:dyDescent="0.25">
      <c r="A78" s="95"/>
      <c r="B78" s="8"/>
      <c r="C78" s="9"/>
      <c r="D78" s="2"/>
      <c r="E78" s="2"/>
      <c r="F78" s="55"/>
      <c r="G78" s="38"/>
      <c r="H78" s="2"/>
      <c r="I78" s="11"/>
      <c r="J78" s="73" t="s">
        <v>71</v>
      </c>
      <c r="K78" s="94">
        <v>0</v>
      </c>
      <c r="L78" s="108"/>
      <c r="M78" s="98"/>
      <c r="N78" s="98"/>
    </row>
    <row r="79" spans="1:14" ht="16.5" x14ac:dyDescent="0.25">
      <c r="A79" s="95"/>
      <c r="B79" s="8"/>
      <c r="C79" s="9"/>
      <c r="D79" s="2"/>
      <c r="E79" s="2"/>
      <c r="F79" s="55"/>
      <c r="G79" s="38"/>
      <c r="H79" s="2"/>
      <c r="I79" s="11"/>
      <c r="J79" s="73" t="s">
        <v>93</v>
      </c>
      <c r="K79" s="94">
        <v>0</v>
      </c>
      <c r="L79" s="108"/>
      <c r="M79" s="98"/>
      <c r="N79" s="98"/>
    </row>
    <row r="80" spans="1:14" ht="16.5" x14ac:dyDescent="0.25">
      <c r="A80" s="95"/>
      <c r="B80" s="8"/>
      <c r="C80" s="9"/>
      <c r="D80" s="2"/>
      <c r="E80" s="2"/>
      <c r="F80" s="55"/>
      <c r="G80" s="38"/>
      <c r="H80" s="2"/>
      <c r="I80" s="11"/>
      <c r="J80" s="72" t="s">
        <v>66</v>
      </c>
      <c r="K80" s="94">
        <v>0</v>
      </c>
      <c r="L80" s="108"/>
      <c r="M80" s="98"/>
      <c r="N80" s="98"/>
    </row>
    <row r="81" spans="1:14" ht="16.5" x14ac:dyDescent="0.25">
      <c r="A81" s="95"/>
      <c r="B81" s="8"/>
      <c r="C81" s="9"/>
      <c r="D81" s="2"/>
      <c r="E81" s="2" t="s">
        <v>78</v>
      </c>
      <c r="F81" s="55"/>
      <c r="G81" s="38"/>
      <c r="H81" s="2"/>
      <c r="I81" s="11"/>
      <c r="J81" s="72" t="s">
        <v>94</v>
      </c>
      <c r="K81" s="94">
        <v>0</v>
      </c>
      <c r="L81" s="108"/>
      <c r="M81" s="98"/>
      <c r="N81" s="98"/>
    </row>
    <row r="82" spans="1:14" ht="16.5" x14ac:dyDescent="0.25">
      <c r="A82" s="95"/>
      <c r="B82" s="8"/>
      <c r="C82" s="9"/>
      <c r="D82" s="2"/>
      <c r="E82" s="2"/>
      <c r="F82" s="55"/>
      <c r="G82" s="38"/>
      <c r="H82" s="2"/>
      <c r="I82" s="11"/>
      <c r="J82" s="72" t="s">
        <v>95</v>
      </c>
      <c r="K82" s="94">
        <v>0</v>
      </c>
      <c r="L82" s="108"/>
      <c r="M82" s="98"/>
      <c r="N82" s="98"/>
    </row>
    <row r="83" spans="1:14" ht="16.5" x14ac:dyDescent="0.25">
      <c r="A83" s="93">
        <v>5</v>
      </c>
      <c r="B83" s="25" t="s">
        <v>88</v>
      </c>
      <c r="C83" s="93">
        <v>9</v>
      </c>
      <c r="D83" s="23">
        <v>45456</v>
      </c>
      <c r="E83" s="24">
        <v>45457</v>
      </c>
      <c r="F83" s="5" t="s">
        <v>19</v>
      </c>
      <c r="G83" s="94">
        <v>0</v>
      </c>
      <c r="H83" s="105" t="s">
        <v>20</v>
      </c>
      <c r="I83" s="106">
        <f>SUM(G83+G84+G85)</f>
        <v>1852</v>
      </c>
      <c r="J83" s="71" t="s">
        <v>79</v>
      </c>
      <c r="K83" s="94">
        <v>104</v>
      </c>
      <c r="L83" s="107">
        <v>0</v>
      </c>
      <c r="M83" s="97">
        <f>SUM(K83:K101)</f>
        <v>1905</v>
      </c>
      <c r="N83" s="97">
        <f>SUM(M83+I83)</f>
        <v>3757</v>
      </c>
    </row>
    <row r="84" spans="1:14" ht="16.5" x14ac:dyDescent="0.25">
      <c r="A84" s="95"/>
      <c r="B84" s="8"/>
      <c r="C84" s="9"/>
      <c r="D84" s="2"/>
      <c r="E84" s="2"/>
      <c r="F84" s="5" t="s">
        <v>53</v>
      </c>
      <c r="G84" s="94">
        <v>0</v>
      </c>
      <c r="H84" s="105"/>
      <c r="I84" s="106"/>
      <c r="J84" s="71" t="s">
        <v>21</v>
      </c>
      <c r="K84" s="94">
        <v>670</v>
      </c>
      <c r="L84" s="108"/>
      <c r="M84" s="98"/>
      <c r="N84" s="98"/>
    </row>
    <row r="85" spans="1:14" ht="16.5" x14ac:dyDescent="0.25">
      <c r="A85" s="95"/>
      <c r="B85" s="8"/>
      <c r="C85" s="9"/>
      <c r="D85" s="2"/>
      <c r="E85" s="2"/>
      <c r="F85" s="5" t="s">
        <v>12</v>
      </c>
      <c r="G85" s="94">
        <v>1852</v>
      </c>
      <c r="H85" s="105"/>
      <c r="I85" s="106"/>
      <c r="J85" s="72" t="s">
        <v>80</v>
      </c>
      <c r="K85" s="94">
        <v>157</v>
      </c>
      <c r="L85" s="108"/>
      <c r="M85" s="98"/>
      <c r="N85" s="98"/>
    </row>
    <row r="86" spans="1:14" ht="16.5" x14ac:dyDescent="0.25">
      <c r="A86" s="95"/>
      <c r="B86" s="8"/>
      <c r="C86" s="9"/>
      <c r="D86" s="2"/>
      <c r="E86" s="2"/>
      <c r="F86" s="55"/>
      <c r="G86" s="38"/>
      <c r="H86" s="2"/>
      <c r="I86" s="62"/>
      <c r="J86" s="88" t="s">
        <v>72</v>
      </c>
      <c r="K86" s="94">
        <v>0</v>
      </c>
      <c r="L86" s="108"/>
      <c r="M86" s="98"/>
      <c r="N86" s="98"/>
    </row>
    <row r="87" spans="1:14" ht="16.5" x14ac:dyDescent="0.25">
      <c r="A87" s="95"/>
      <c r="B87" s="8"/>
      <c r="C87" s="9"/>
      <c r="D87" s="2"/>
      <c r="E87" s="2"/>
      <c r="F87" s="55"/>
      <c r="G87" s="38"/>
      <c r="H87" s="2"/>
      <c r="I87" s="62"/>
      <c r="J87" s="73" t="s">
        <v>73</v>
      </c>
      <c r="K87" s="94">
        <v>16</v>
      </c>
      <c r="L87" s="108"/>
      <c r="M87" s="98"/>
      <c r="N87" s="98"/>
    </row>
    <row r="88" spans="1:14" ht="16.5" x14ac:dyDescent="0.25">
      <c r="A88" s="95"/>
      <c r="B88" s="8"/>
      <c r="C88" s="9"/>
      <c r="D88" s="2"/>
      <c r="E88" s="2"/>
      <c r="F88" s="55"/>
      <c r="G88" s="38"/>
      <c r="H88" s="2"/>
      <c r="I88" s="62"/>
      <c r="J88" s="88" t="s">
        <v>91</v>
      </c>
      <c r="K88" s="94">
        <v>0</v>
      </c>
      <c r="L88" s="108"/>
      <c r="M88" s="98"/>
      <c r="N88" s="98"/>
    </row>
    <row r="89" spans="1:14" ht="16.5" x14ac:dyDescent="0.25">
      <c r="A89" s="95"/>
      <c r="B89" s="8"/>
      <c r="C89" s="9"/>
      <c r="D89" s="2"/>
      <c r="E89" s="2"/>
      <c r="F89" s="55"/>
      <c r="G89" s="38"/>
      <c r="H89" s="2"/>
      <c r="I89" s="62"/>
      <c r="J89" s="88" t="s">
        <v>67</v>
      </c>
      <c r="K89" s="94">
        <v>18</v>
      </c>
      <c r="L89" s="108"/>
      <c r="M89" s="98"/>
      <c r="N89" s="98"/>
    </row>
    <row r="90" spans="1:14" ht="16.5" x14ac:dyDescent="0.25">
      <c r="A90" s="95"/>
      <c r="B90" s="8"/>
      <c r="C90" s="9"/>
      <c r="D90" s="2"/>
      <c r="E90" s="2"/>
      <c r="F90" s="55"/>
      <c r="G90" s="38"/>
      <c r="H90" s="2"/>
      <c r="I90" s="62"/>
      <c r="J90" s="87" t="s">
        <v>64</v>
      </c>
      <c r="K90" s="94">
        <v>52</v>
      </c>
      <c r="L90" s="108"/>
      <c r="M90" s="98"/>
      <c r="N90" s="98"/>
    </row>
    <row r="91" spans="1:14" ht="16.5" x14ac:dyDescent="0.25">
      <c r="A91" s="95"/>
      <c r="B91" s="8"/>
      <c r="C91" s="9"/>
      <c r="D91" s="2"/>
      <c r="E91" s="2"/>
      <c r="F91" s="55"/>
      <c r="G91" s="38"/>
      <c r="H91" s="2"/>
      <c r="I91" s="62"/>
      <c r="J91" s="73" t="s">
        <v>74</v>
      </c>
      <c r="K91" s="94">
        <v>0</v>
      </c>
      <c r="L91" s="108"/>
      <c r="M91" s="98"/>
      <c r="N91" s="98"/>
    </row>
    <row r="92" spans="1:14" ht="16.5" x14ac:dyDescent="0.25">
      <c r="A92" s="95"/>
      <c r="B92" s="8"/>
      <c r="C92" s="9"/>
      <c r="D92" s="2"/>
      <c r="E92" s="2"/>
      <c r="F92" s="55"/>
      <c r="G92" s="38"/>
      <c r="H92" s="2"/>
      <c r="I92" s="62"/>
      <c r="J92" s="73" t="s">
        <v>68</v>
      </c>
      <c r="K92" s="94">
        <v>507</v>
      </c>
      <c r="L92" s="108"/>
      <c r="M92" s="98"/>
      <c r="N92" s="98"/>
    </row>
    <row r="93" spans="1:14" ht="16.5" x14ac:dyDescent="0.25">
      <c r="A93" s="95"/>
      <c r="B93" s="8"/>
      <c r="C93" s="9"/>
      <c r="D93" s="2"/>
      <c r="E93" s="2"/>
      <c r="F93" s="55"/>
      <c r="G93" s="38"/>
      <c r="H93" s="2"/>
      <c r="I93" s="62"/>
      <c r="J93" s="87" t="s">
        <v>58</v>
      </c>
      <c r="K93" s="94">
        <v>334</v>
      </c>
      <c r="L93" s="108"/>
      <c r="M93" s="98"/>
      <c r="N93" s="98"/>
    </row>
    <row r="94" spans="1:14" x14ac:dyDescent="0.25">
      <c r="A94" s="95"/>
      <c r="B94" s="8"/>
      <c r="C94" s="9"/>
      <c r="D94" s="2"/>
      <c r="E94" s="2"/>
      <c r="F94" s="55"/>
      <c r="G94" s="38"/>
      <c r="H94" s="2"/>
      <c r="I94" s="62"/>
      <c r="J94" s="7" t="s">
        <v>92</v>
      </c>
      <c r="K94" s="94">
        <v>6</v>
      </c>
      <c r="L94" s="108"/>
      <c r="M94" s="98"/>
      <c r="N94" s="98"/>
    </row>
    <row r="95" spans="1:14" ht="16.5" x14ac:dyDescent="0.25">
      <c r="A95" s="95"/>
      <c r="B95" s="8"/>
      <c r="C95" s="9"/>
      <c r="D95" s="2"/>
      <c r="E95" s="2"/>
      <c r="F95" s="55"/>
      <c r="G95" s="38"/>
      <c r="H95" s="2"/>
      <c r="I95" s="62"/>
      <c r="J95" s="71" t="s">
        <v>69</v>
      </c>
      <c r="K95" s="94">
        <v>0</v>
      </c>
      <c r="L95" s="108"/>
      <c r="M95" s="98"/>
      <c r="N95" s="98"/>
    </row>
    <row r="96" spans="1:14" ht="16.5" x14ac:dyDescent="0.25">
      <c r="A96" s="95"/>
      <c r="B96" s="8"/>
      <c r="C96" s="9"/>
      <c r="D96" s="2"/>
      <c r="E96" s="2"/>
      <c r="F96" s="55"/>
      <c r="G96" s="38"/>
      <c r="H96" s="2"/>
      <c r="I96" s="62"/>
      <c r="J96" s="72" t="s">
        <v>70</v>
      </c>
      <c r="K96" s="94">
        <v>0</v>
      </c>
      <c r="L96" s="108"/>
      <c r="M96" s="98"/>
      <c r="N96" s="98"/>
    </row>
    <row r="97" spans="1:14" ht="16.5" x14ac:dyDescent="0.25">
      <c r="A97" s="95"/>
      <c r="B97" s="8"/>
      <c r="C97" s="9"/>
      <c r="D97" s="2"/>
      <c r="E97" s="2"/>
      <c r="F97" s="55"/>
      <c r="G97" s="38"/>
      <c r="H97" s="2"/>
      <c r="I97" s="11"/>
      <c r="J97" s="73" t="s">
        <v>71</v>
      </c>
      <c r="K97" s="94">
        <v>15</v>
      </c>
      <c r="L97" s="108"/>
      <c r="M97" s="98"/>
      <c r="N97" s="98"/>
    </row>
    <row r="98" spans="1:14" ht="16.5" x14ac:dyDescent="0.25">
      <c r="A98" s="95"/>
      <c r="B98" s="8"/>
      <c r="C98" s="9"/>
      <c r="D98" s="2"/>
      <c r="E98" s="2"/>
      <c r="F98" s="55"/>
      <c r="G98" s="38"/>
      <c r="H98" s="2"/>
      <c r="I98" s="11"/>
      <c r="J98" s="73" t="s">
        <v>93</v>
      </c>
      <c r="K98" s="94">
        <v>26</v>
      </c>
      <c r="L98" s="108"/>
      <c r="M98" s="98"/>
      <c r="N98" s="98"/>
    </row>
    <row r="99" spans="1:14" ht="16.5" x14ac:dyDescent="0.25">
      <c r="A99" s="95"/>
      <c r="B99" s="8"/>
      <c r="C99" s="9"/>
      <c r="D99" s="2"/>
      <c r="E99" s="2"/>
      <c r="F99" s="55"/>
      <c r="G99" s="38"/>
      <c r="H99" s="2"/>
      <c r="I99" s="11"/>
      <c r="J99" s="72" t="s">
        <v>66</v>
      </c>
      <c r="K99" s="94">
        <v>0</v>
      </c>
      <c r="L99" s="108"/>
      <c r="M99" s="98"/>
      <c r="N99" s="98"/>
    </row>
    <row r="100" spans="1:14" ht="16.5" x14ac:dyDescent="0.25">
      <c r="A100" s="95"/>
      <c r="B100" s="8"/>
      <c r="C100" s="9"/>
      <c r="D100" s="2"/>
      <c r="E100" s="2" t="s">
        <v>78</v>
      </c>
      <c r="F100" s="55"/>
      <c r="G100" s="38"/>
      <c r="H100" s="2"/>
      <c r="I100" s="11"/>
      <c r="J100" s="72" t="s">
        <v>94</v>
      </c>
      <c r="K100" s="94">
        <v>0</v>
      </c>
      <c r="L100" s="108"/>
      <c r="M100" s="98"/>
      <c r="N100" s="98"/>
    </row>
    <row r="101" spans="1:14" ht="16.5" x14ac:dyDescent="0.25">
      <c r="A101" s="95"/>
      <c r="B101" s="8"/>
      <c r="C101" s="9"/>
      <c r="D101" s="2"/>
      <c r="E101" s="2"/>
      <c r="F101" s="55"/>
      <c r="G101" s="38"/>
      <c r="H101" s="2"/>
      <c r="I101" s="11"/>
      <c r="J101" s="72" t="s">
        <v>95</v>
      </c>
      <c r="K101" s="94">
        <v>0</v>
      </c>
      <c r="L101" s="108"/>
      <c r="M101" s="98"/>
      <c r="N101" s="98"/>
    </row>
    <row r="102" spans="1:14" ht="16.5" x14ac:dyDescent="0.25">
      <c r="A102" s="93">
        <v>6</v>
      </c>
      <c r="B102" s="25" t="s">
        <v>89</v>
      </c>
      <c r="C102" s="93">
        <v>9</v>
      </c>
      <c r="D102" s="23">
        <v>45461</v>
      </c>
      <c r="E102" s="24">
        <v>45463</v>
      </c>
      <c r="F102" s="5" t="s">
        <v>19</v>
      </c>
      <c r="G102" s="94">
        <v>0</v>
      </c>
      <c r="H102" s="105" t="s">
        <v>20</v>
      </c>
      <c r="I102" s="106">
        <f>SUM(G102+G103+G104)</f>
        <v>2698</v>
      </c>
      <c r="J102" s="71" t="s">
        <v>79</v>
      </c>
      <c r="K102" s="94">
        <v>0</v>
      </c>
      <c r="L102" s="107" t="s">
        <v>20</v>
      </c>
      <c r="M102" s="97">
        <f>SUM(K102:K120)</f>
        <v>416</v>
      </c>
      <c r="N102" s="97">
        <f>SUM(M102+I102)</f>
        <v>3114</v>
      </c>
    </row>
    <row r="103" spans="1:14" ht="16.5" x14ac:dyDescent="0.25">
      <c r="A103" s="95"/>
      <c r="B103" s="8"/>
      <c r="C103" s="9"/>
      <c r="D103" s="2"/>
      <c r="E103" s="2"/>
      <c r="F103" s="5" t="s">
        <v>53</v>
      </c>
      <c r="G103" s="94">
        <v>18</v>
      </c>
      <c r="H103" s="105"/>
      <c r="I103" s="106"/>
      <c r="J103" s="71" t="s">
        <v>21</v>
      </c>
      <c r="K103" s="94">
        <v>0</v>
      </c>
      <c r="L103" s="108"/>
      <c r="M103" s="98"/>
      <c r="N103" s="98"/>
    </row>
    <row r="104" spans="1:14" ht="16.5" x14ac:dyDescent="0.25">
      <c r="A104" s="95"/>
      <c r="B104" s="8"/>
      <c r="C104" s="9"/>
      <c r="D104" s="2"/>
      <c r="E104" s="2"/>
      <c r="F104" s="5" t="s">
        <v>12</v>
      </c>
      <c r="G104" s="94">
        <v>2680</v>
      </c>
      <c r="H104" s="105"/>
      <c r="I104" s="106"/>
      <c r="J104" s="72" t="s">
        <v>80</v>
      </c>
      <c r="K104" s="94">
        <v>357</v>
      </c>
      <c r="L104" s="108"/>
      <c r="M104" s="98"/>
      <c r="N104" s="98"/>
    </row>
    <row r="105" spans="1:14" ht="16.5" x14ac:dyDescent="0.25">
      <c r="A105" s="95"/>
      <c r="B105" s="8"/>
      <c r="C105" s="9"/>
      <c r="D105" s="2"/>
      <c r="E105" s="2"/>
      <c r="F105" s="55"/>
      <c r="G105" s="38"/>
      <c r="H105" s="2"/>
      <c r="I105" s="62"/>
      <c r="J105" s="88" t="s">
        <v>72</v>
      </c>
      <c r="K105" s="94">
        <v>19</v>
      </c>
      <c r="L105" s="108"/>
      <c r="M105" s="98"/>
      <c r="N105" s="98"/>
    </row>
    <row r="106" spans="1:14" ht="13.5" customHeight="1" x14ac:dyDescent="0.25">
      <c r="A106" s="95"/>
      <c r="B106" s="8"/>
      <c r="C106" s="9"/>
      <c r="D106" s="2"/>
      <c r="E106" s="2"/>
      <c r="F106" s="55"/>
      <c r="G106" s="38"/>
      <c r="H106" s="2"/>
      <c r="I106" s="11"/>
      <c r="J106" s="73" t="s">
        <v>73</v>
      </c>
      <c r="K106" s="94">
        <v>0</v>
      </c>
      <c r="L106" s="108"/>
      <c r="M106" s="98"/>
      <c r="N106" s="98"/>
    </row>
    <row r="107" spans="1:14" ht="13.5" customHeight="1" x14ac:dyDescent="0.25">
      <c r="A107" s="95"/>
      <c r="B107" s="8"/>
      <c r="C107" s="9"/>
      <c r="D107" s="2"/>
      <c r="E107" s="2"/>
      <c r="F107" s="55"/>
      <c r="G107" s="38"/>
      <c r="H107" s="2"/>
      <c r="I107" s="11"/>
      <c r="J107" s="88" t="s">
        <v>91</v>
      </c>
      <c r="K107" s="94">
        <v>0</v>
      </c>
      <c r="L107" s="108"/>
      <c r="M107" s="98"/>
      <c r="N107" s="98"/>
    </row>
    <row r="108" spans="1:14" ht="13.5" customHeight="1" x14ac:dyDescent="0.25">
      <c r="A108" s="95"/>
      <c r="B108" s="8"/>
      <c r="C108" s="9"/>
      <c r="D108" s="2"/>
      <c r="E108" s="2"/>
      <c r="F108" s="55"/>
      <c r="G108" s="38"/>
      <c r="H108" s="2"/>
      <c r="I108" s="11"/>
      <c r="J108" s="88" t="s">
        <v>67</v>
      </c>
      <c r="K108" s="94">
        <v>36</v>
      </c>
      <c r="L108" s="108"/>
      <c r="M108" s="98"/>
      <c r="N108" s="98"/>
    </row>
    <row r="109" spans="1:14" ht="13.5" customHeight="1" x14ac:dyDescent="0.25">
      <c r="A109" s="95"/>
      <c r="B109" s="8"/>
      <c r="C109" s="9"/>
      <c r="D109" s="2"/>
      <c r="E109" s="2"/>
      <c r="F109" s="55"/>
      <c r="G109" s="38"/>
      <c r="H109" s="2"/>
      <c r="I109" s="11"/>
      <c r="J109" s="87" t="s">
        <v>64</v>
      </c>
      <c r="K109" s="94">
        <v>0</v>
      </c>
      <c r="L109" s="108"/>
      <c r="M109" s="98"/>
      <c r="N109" s="98"/>
    </row>
    <row r="110" spans="1:14" ht="13.5" customHeight="1" x14ac:dyDescent="0.25">
      <c r="A110" s="95"/>
      <c r="B110" s="8"/>
      <c r="C110" s="9"/>
      <c r="D110" s="2"/>
      <c r="E110" s="2"/>
      <c r="F110" s="55"/>
      <c r="G110" s="38"/>
      <c r="H110" s="2"/>
      <c r="I110" s="11"/>
      <c r="J110" s="73" t="s">
        <v>74</v>
      </c>
      <c r="K110" s="94">
        <v>0</v>
      </c>
      <c r="L110" s="108"/>
      <c r="M110" s="98"/>
      <c r="N110" s="98"/>
    </row>
    <row r="111" spans="1:14" ht="13.5" customHeight="1" x14ac:dyDescent="0.25">
      <c r="A111" s="95"/>
      <c r="B111" s="8"/>
      <c r="C111" s="9"/>
      <c r="D111" s="2"/>
      <c r="E111" s="2"/>
      <c r="F111" s="55"/>
      <c r="G111" s="38"/>
      <c r="H111" s="2"/>
      <c r="I111" s="11"/>
      <c r="J111" s="73" t="s">
        <v>68</v>
      </c>
      <c r="K111" s="94">
        <v>0</v>
      </c>
      <c r="L111" s="108"/>
      <c r="M111" s="98"/>
      <c r="N111" s="98"/>
    </row>
    <row r="112" spans="1:14" ht="13.5" customHeight="1" x14ac:dyDescent="0.25">
      <c r="A112" s="95"/>
      <c r="B112" s="8"/>
      <c r="C112" s="9"/>
      <c r="D112" s="2"/>
      <c r="E112" s="2"/>
      <c r="F112" s="55"/>
      <c r="G112" s="38"/>
      <c r="H112" s="2"/>
      <c r="I112" s="11"/>
      <c r="J112" s="87" t="s">
        <v>58</v>
      </c>
      <c r="K112" s="94">
        <v>0</v>
      </c>
      <c r="L112" s="108"/>
      <c r="M112" s="98"/>
      <c r="N112" s="98"/>
    </row>
    <row r="113" spans="1:14" ht="13.5" customHeight="1" x14ac:dyDescent="0.25">
      <c r="A113" s="95"/>
      <c r="B113" s="8"/>
      <c r="C113" s="9"/>
      <c r="D113" s="2"/>
      <c r="E113" s="2"/>
      <c r="F113" s="55"/>
      <c r="G113" s="38"/>
      <c r="H113" s="2"/>
      <c r="I113" s="11"/>
      <c r="J113" s="7" t="s">
        <v>92</v>
      </c>
      <c r="K113" s="94">
        <v>0</v>
      </c>
      <c r="L113" s="108"/>
      <c r="M113" s="98"/>
      <c r="N113" s="98"/>
    </row>
    <row r="114" spans="1:14" ht="13.5" customHeight="1" x14ac:dyDescent="0.25">
      <c r="A114" s="95"/>
      <c r="B114" s="8"/>
      <c r="C114" s="9"/>
      <c r="D114" s="2"/>
      <c r="E114" s="2"/>
      <c r="F114" s="55"/>
      <c r="G114" s="38"/>
      <c r="H114" s="2"/>
      <c r="I114" s="11"/>
      <c r="J114" s="71" t="s">
        <v>69</v>
      </c>
      <c r="K114" s="94">
        <v>0</v>
      </c>
      <c r="L114" s="108"/>
      <c r="M114" s="98"/>
      <c r="N114" s="98"/>
    </row>
    <row r="115" spans="1:14" ht="13.5" customHeight="1" x14ac:dyDescent="0.25">
      <c r="A115" s="95"/>
      <c r="B115" s="8"/>
      <c r="C115" s="9"/>
      <c r="D115" s="2"/>
      <c r="E115" s="2"/>
      <c r="F115" s="55"/>
      <c r="G115" s="38"/>
      <c r="H115" s="2"/>
      <c r="I115" s="11"/>
      <c r="J115" s="72" t="s">
        <v>70</v>
      </c>
      <c r="K115" s="94">
        <v>0</v>
      </c>
      <c r="L115" s="108"/>
      <c r="M115" s="98"/>
      <c r="N115" s="98"/>
    </row>
    <row r="116" spans="1:14" ht="13.5" customHeight="1" x14ac:dyDescent="0.25">
      <c r="A116" s="95"/>
      <c r="B116" s="8"/>
      <c r="C116" s="9"/>
      <c r="D116" s="2"/>
      <c r="E116" s="2"/>
      <c r="F116" s="55"/>
      <c r="G116" s="38"/>
      <c r="H116" s="2"/>
      <c r="I116" s="11"/>
      <c r="J116" s="73" t="s">
        <v>71</v>
      </c>
      <c r="K116" s="94">
        <v>0</v>
      </c>
      <c r="L116" s="108"/>
      <c r="M116" s="98"/>
      <c r="N116" s="98"/>
    </row>
    <row r="117" spans="1:14" ht="16.5" x14ac:dyDescent="0.25">
      <c r="A117" s="95"/>
      <c r="B117" s="8"/>
      <c r="C117" s="9"/>
      <c r="D117" s="2"/>
      <c r="E117" s="2"/>
      <c r="F117" s="55"/>
      <c r="G117" s="38"/>
      <c r="H117" s="2"/>
      <c r="I117" s="11"/>
      <c r="J117" s="73" t="s">
        <v>93</v>
      </c>
      <c r="K117" s="94">
        <v>0</v>
      </c>
      <c r="L117" s="108"/>
      <c r="M117" s="98"/>
      <c r="N117" s="98"/>
    </row>
    <row r="118" spans="1:14" ht="16.5" x14ac:dyDescent="0.25">
      <c r="A118" s="95"/>
      <c r="B118" s="8"/>
      <c r="C118" s="9"/>
      <c r="D118" s="2"/>
      <c r="E118" s="2"/>
      <c r="F118" s="55"/>
      <c r="G118" s="38"/>
      <c r="H118" s="2"/>
      <c r="I118" s="11"/>
      <c r="J118" s="72" t="s">
        <v>66</v>
      </c>
      <c r="K118" s="94">
        <v>0</v>
      </c>
      <c r="L118" s="108"/>
      <c r="M118" s="98"/>
      <c r="N118" s="98"/>
    </row>
    <row r="119" spans="1:14" ht="16.5" x14ac:dyDescent="0.25">
      <c r="A119" s="95"/>
      <c r="B119" s="8"/>
      <c r="C119" s="9"/>
      <c r="D119" s="2"/>
      <c r="E119" s="2"/>
      <c r="F119" s="55"/>
      <c r="G119" s="38"/>
      <c r="H119" s="2"/>
      <c r="I119" s="11"/>
      <c r="J119" s="72" t="s">
        <v>94</v>
      </c>
      <c r="K119" s="94">
        <v>0</v>
      </c>
      <c r="L119" s="108"/>
      <c r="M119" s="98"/>
      <c r="N119" s="98"/>
    </row>
    <row r="120" spans="1:14" ht="16.5" x14ac:dyDescent="0.25">
      <c r="A120" s="95"/>
      <c r="B120" s="8"/>
      <c r="C120" s="9"/>
      <c r="D120" s="2"/>
      <c r="E120" s="2"/>
      <c r="F120" s="55"/>
      <c r="G120" s="38"/>
      <c r="H120" s="2"/>
      <c r="I120" s="11"/>
      <c r="J120" s="72" t="s">
        <v>95</v>
      </c>
      <c r="K120" s="94">
        <v>4</v>
      </c>
      <c r="L120" s="108"/>
      <c r="M120" s="98"/>
      <c r="N120" s="98"/>
    </row>
    <row r="121" spans="1:14" ht="16.5" x14ac:dyDescent="0.25">
      <c r="A121" s="76">
        <v>7</v>
      </c>
      <c r="B121" s="25" t="s">
        <v>90</v>
      </c>
      <c r="C121" s="76">
        <v>9</v>
      </c>
      <c r="D121" s="23">
        <v>45469</v>
      </c>
      <c r="E121" s="24">
        <v>45470</v>
      </c>
      <c r="F121" s="5" t="s">
        <v>19</v>
      </c>
      <c r="G121" s="81">
        <v>19</v>
      </c>
      <c r="H121" s="105" t="s">
        <v>20</v>
      </c>
      <c r="I121" s="106">
        <f>SUM(G121+G122+G123)</f>
        <v>1442</v>
      </c>
      <c r="J121" s="71" t="s">
        <v>79</v>
      </c>
      <c r="K121" s="91">
        <v>0</v>
      </c>
      <c r="L121" s="107" t="s">
        <v>20</v>
      </c>
      <c r="M121" s="97">
        <f>SUM(K121:K139)</f>
        <v>1706</v>
      </c>
      <c r="N121" s="97">
        <f>SUM(M121+I121)</f>
        <v>3148</v>
      </c>
    </row>
    <row r="122" spans="1:14" ht="16.5" x14ac:dyDescent="0.25">
      <c r="A122" s="82"/>
      <c r="B122" s="8"/>
      <c r="C122" s="9"/>
      <c r="D122" s="2"/>
      <c r="E122" s="2"/>
      <c r="F122" s="5" t="s">
        <v>53</v>
      </c>
      <c r="G122" s="81">
        <v>0</v>
      </c>
      <c r="H122" s="105"/>
      <c r="I122" s="106"/>
      <c r="J122" s="71" t="s">
        <v>21</v>
      </c>
      <c r="K122" s="91">
        <v>525</v>
      </c>
      <c r="L122" s="108"/>
      <c r="M122" s="98"/>
      <c r="N122" s="98"/>
    </row>
    <row r="123" spans="1:14" ht="16.5" x14ac:dyDescent="0.25">
      <c r="A123" s="82"/>
      <c r="B123" s="8"/>
      <c r="C123" s="9"/>
      <c r="D123" s="2"/>
      <c r="E123" s="2"/>
      <c r="F123" s="5" t="s">
        <v>12</v>
      </c>
      <c r="G123" s="81">
        <v>1423</v>
      </c>
      <c r="H123" s="105"/>
      <c r="I123" s="106"/>
      <c r="J123" s="72" t="s">
        <v>80</v>
      </c>
      <c r="K123" s="91">
        <v>562</v>
      </c>
      <c r="L123" s="108"/>
      <c r="M123" s="98"/>
      <c r="N123" s="98"/>
    </row>
    <row r="124" spans="1:14" ht="16.5" x14ac:dyDescent="0.25">
      <c r="A124" s="82"/>
      <c r="B124" s="8"/>
      <c r="C124" s="9"/>
      <c r="D124" s="2"/>
      <c r="E124" s="2"/>
      <c r="F124" s="55"/>
      <c r="G124" s="38"/>
      <c r="H124" s="2"/>
      <c r="I124" s="62"/>
      <c r="J124" s="88" t="s">
        <v>72</v>
      </c>
      <c r="K124" s="91">
        <v>0</v>
      </c>
      <c r="L124" s="108"/>
      <c r="M124" s="98"/>
      <c r="N124" s="98"/>
    </row>
    <row r="125" spans="1:14" ht="16.5" x14ac:dyDescent="0.25">
      <c r="A125" s="82"/>
      <c r="B125" s="8"/>
      <c r="C125" s="9"/>
      <c r="D125" s="2"/>
      <c r="E125" s="2"/>
      <c r="F125" s="55"/>
      <c r="G125" s="38"/>
      <c r="H125" s="2"/>
      <c r="I125" s="62"/>
      <c r="J125" s="73" t="s">
        <v>73</v>
      </c>
      <c r="K125" s="91">
        <v>17</v>
      </c>
      <c r="L125" s="108"/>
      <c r="M125" s="98"/>
      <c r="N125" s="98"/>
    </row>
    <row r="126" spans="1:14" ht="16.5" x14ac:dyDescent="0.25">
      <c r="A126" s="86"/>
      <c r="B126" s="8"/>
      <c r="C126" s="9"/>
      <c r="D126" s="2"/>
      <c r="E126" s="2"/>
      <c r="F126" s="55"/>
      <c r="G126" s="38"/>
      <c r="H126" s="2"/>
      <c r="I126" s="62"/>
      <c r="J126" s="88" t="s">
        <v>91</v>
      </c>
      <c r="K126" s="91">
        <v>17</v>
      </c>
      <c r="L126" s="108"/>
      <c r="M126" s="98"/>
      <c r="N126" s="98"/>
    </row>
    <row r="127" spans="1:14" ht="16.5" x14ac:dyDescent="0.25">
      <c r="A127" s="86"/>
      <c r="B127" s="8"/>
      <c r="C127" s="9"/>
      <c r="D127" s="2"/>
      <c r="E127" s="2"/>
      <c r="F127" s="55"/>
      <c r="G127" s="38"/>
      <c r="H127" s="2"/>
      <c r="I127" s="62"/>
      <c r="J127" s="88" t="s">
        <v>67</v>
      </c>
      <c r="K127" s="91">
        <v>18</v>
      </c>
      <c r="L127" s="108"/>
      <c r="M127" s="98"/>
      <c r="N127" s="98"/>
    </row>
    <row r="128" spans="1:14" ht="16.5" x14ac:dyDescent="0.25">
      <c r="A128" s="86"/>
      <c r="B128" s="8"/>
      <c r="C128" s="9"/>
      <c r="D128" s="2"/>
      <c r="E128" s="2"/>
      <c r="F128" s="55"/>
      <c r="G128" s="38"/>
      <c r="H128" s="2"/>
      <c r="I128" s="62"/>
      <c r="J128" s="87" t="s">
        <v>64</v>
      </c>
      <c r="K128" s="91">
        <v>0</v>
      </c>
      <c r="L128" s="108"/>
      <c r="M128" s="98"/>
      <c r="N128" s="98"/>
    </row>
    <row r="129" spans="1:14" ht="16.5" x14ac:dyDescent="0.25">
      <c r="A129" s="86"/>
      <c r="B129" s="8"/>
      <c r="C129" s="9"/>
      <c r="D129" s="2"/>
      <c r="E129" s="2"/>
      <c r="F129" s="55"/>
      <c r="G129" s="38"/>
      <c r="H129" s="2"/>
      <c r="I129" s="62"/>
      <c r="J129" s="73" t="s">
        <v>74</v>
      </c>
      <c r="K129" s="91">
        <v>8</v>
      </c>
      <c r="L129" s="108"/>
      <c r="M129" s="98"/>
      <c r="N129" s="98"/>
    </row>
    <row r="130" spans="1:14" ht="16.5" x14ac:dyDescent="0.25">
      <c r="A130" s="95"/>
      <c r="B130" s="8"/>
      <c r="C130" s="9"/>
      <c r="D130" s="2"/>
      <c r="E130" s="2"/>
      <c r="F130" s="55"/>
      <c r="G130" s="38"/>
      <c r="H130" s="2"/>
      <c r="I130" s="62"/>
      <c r="J130" s="73" t="s">
        <v>68</v>
      </c>
      <c r="K130" s="94">
        <v>507</v>
      </c>
      <c r="L130" s="108"/>
      <c r="M130" s="98"/>
      <c r="N130" s="98"/>
    </row>
    <row r="131" spans="1:14" ht="16.5" x14ac:dyDescent="0.25">
      <c r="A131" s="95"/>
      <c r="B131" s="8"/>
      <c r="C131" s="9"/>
      <c r="D131" s="2"/>
      <c r="E131" s="2"/>
      <c r="F131" s="55"/>
      <c r="G131" s="38"/>
      <c r="H131" s="2"/>
      <c r="I131" s="62"/>
      <c r="J131" s="87" t="s">
        <v>58</v>
      </c>
      <c r="K131" s="94">
        <v>0</v>
      </c>
      <c r="L131" s="108"/>
      <c r="M131" s="98"/>
      <c r="N131" s="98"/>
    </row>
    <row r="132" spans="1:14" x14ac:dyDescent="0.25">
      <c r="A132" s="95"/>
      <c r="B132" s="8"/>
      <c r="C132" s="9"/>
      <c r="D132" s="2"/>
      <c r="E132" s="2"/>
      <c r="F132" s="55"/>
      <c r="G132" s="38"/>
      <c r="H132" s="2"/>
      <c r="I132" s="62"/>
      <c r="J132" s="7" t="s">
        <v>92</v>
      </c>
      <c r="K132" s="94">
        <v>0</v>
      </c>
      <c r="L132" s="108"/>
      <c r="M132" s="98"/>
      <c r="N132" s="98"/>
    </row>
    <row r="133" spans="1:14" ht="16.5" x14ac:dyDescent="0.25">
      <c r="A133" s="95"/>
      <c r="B133" s="8"/>
      <c r="C133" s="9"/>
      <c r="D133" s="2"/>
      <c r="E133" s="2"/>
      <c r="F133" s="55"/>
      <c r="G133" s="38"/>
      <c r="H133" s="2"/>
      <c r="I133" s="62"/>
      <c r="J133" s="71" t="s">
        <v>69</v>
      </c>
      <c r="K133" s="94">
        <v>0</v>
      </c>
      <c r="L133" s="108"/>
      <c r="M133" s="98"/>
      <c r="N133" s="98"/>
    </row>
    <row r="134" spans="1:14" ht="16.5" x14ac:dyDescent="0.25">
      <c r="A134" s="82"/>
      <c r="B134" s="8"/>
      <c r="C134" s="9"/>
      <c r="D134" s="2"/>
      <c r="E134" s="2"/>
      <c r="F134" s="55"/>
      <c r="G134" s="38"/>
      <c r="H134" s="2"/>
      <c r="I134" s="62"/>
      <c r="J134" s="72" t="s">
        <v>70</v>
      </c>
      <c r="K134" s="91">
        <v>0</v>
      </c>
      <c r="L134" s="108"/>
      <c r="M134" s="98"/>
      <c r="N134" s="98"/>
    </row>
    <row r="135" spans="1:14" ht="16.5" x14ac:dyDescent="0.25">
      <c r="A135" s="82"/>
      <c r="B135" s="8"/>
      <c r="C135" s="9"/>
      <c r="D135" s="2"/>
      <c r="E135" s="2"/>
      <c r="F135" s="55"/>
      <c r="G135" s="38"/>
      <c r="H135" s="2"/>
      <c r="I135" s="11"/>
      <c r="J135" s="73" t="s">
        <v>71</v>
      </c>
      <c r="K135" s="91">
        <v>0</v>
      </c>
      <c r="L135" s="108"/>
      <c r="M135" s="98"/>
      <c r="N135" s="98"/>
    </row>
    <row r="136" spans="1:14" ht="16.5" x14ac:dyDescent="0.25">
      <c r="A136" s="82"/>
      <c r="B136" s="8"/>
      <c r="C136" s="9"/>
      <c r="D136" s="2"/>
      <c r="E136" s="2"/>
      <c r="F136" s="55"/>
      <c r="G136" s="38"/>
      <c r="H136" s="2"/>
      <c r="I136" s="11"/>
      <c r="J136" s="73" t="s">
        <v>93</v>
      </c>
      <c r="K136" s="91">
        <v>0</v>
      </c>
      <c r="L136" s="108"/>
      <c r="M136" s="98"/>
      <c r="N136" s="98"/>
    </row>
    <row r="137" spans="1:14" ht="16.5" x14ac:dyDescent="0.25">
      <c r="A137" s="82"/>
      <c r="B137" s="8"/>
      <c r="C137" s="9"/>
      <c r="D137" s="2"/>
      <c r="E137" s="2"/>
      <c r="F137" s="55"/>
      <c r="G137" s="38"/>
      <c r="H137" s="2"/>
      <c r="I137" s="11"/>
      <c r="J137" s="72" t="s">
        <v>66</v>
      </c>
      <c r="K137" s="91">
        <v>26</v>
      </c>
      <c r="L137" s="108"/>
      <c r="M137" s="98"/>
      <c r="N137" s="98"/>
    </row>
    <row r="138" spans="1:14" ht="16.5" x14ac:dyDescent="0.25">
      <c r="A138" s="82"/>
      <c r="B138" s="8"/>
      <c r="C138" s="9"/>
      <c r="D138" s="2"/>
      <c r="E138" s="2" t="s">
        <v>78</v>
      </c>
      <c r="F138" s="55"/>
      <c r="G138" s="38"/>
      <c r="H138" s="2"/>
      <c r="I138" s="11"/>
      <c r="J138" s="72" t="s">
        <v>94</v>
      </c>
      <c r="K138" s="91">
        <v>26</v>
      </c>
      <c r="L138" s="108"/>
      <c r="M138" s="98"/>
      <c r="N138" s="98"/>
    </row>
    <row r="139" spans="1:14" ht="16.5" x14ac:dyDescent="0.25">
      <c r="A139" s="82"/>
      <c r="B139" s="8"/>
      <c r="C139" s="9"/>
      <c r="D139" s="2"/>
      <c r="E139" s="2"/>
      <c r="F139" s="55"/>
      <c r="G139" s="38"/>
      <c r="H139" s="2"/>
      <c r="I139" s="11"/>
      <c r="J139" s="72" t="s">
        <v>95</v>
      </c>
      <c r="K139" s="91">
        <v>0</v>
      </c>
      <c r="L139" s="108"/>
      <c r="M139" s="98"/>
      <c r="N139" s="98"/>
    </row>
    <row r="140" spans="1:14" ht="19.5" x14ac:dyDescent="0.25">
      <c r="A140" s="110" t="s">
        <v>103</v>
      </c>
      <c r="B140" s="111"/>
      <c r="C140" s="12"/>
      <c r="D140" s="77"/>
      <c r="E140" s="77"/>
      <c r="F140" s="77"/>
      <c r="G140" s="30">
        <f>SUM(G7:G139)</f>
        <v>14464</v>
      </c>
      <c r="H140" s="80" t="s">
        <v>20</v>
      </c>
      <c r="I140" s="30">
        <f>SUM(I7:I139)</f>
        <v>14464</v>
      </c>
      <c r="J140" s="80"/>
      <c r="K140" s="30">
        <f>SUM(K7:K139)</f>
        <v>7771</v>
      </c>
      <c r="L140" s="80" t="s">
        <v>20</v>
      </c>
      <c r="M140" s="30">
        <f>SUM(M7:M139)</f>
        <v>7771</v>
      </c>
      <c r="N140" s="30">
        <f>SUM(N7:N139)</f>
        <v>22235</v>
      </c>
    </row>
    <row r="141" spans="1:14" x14ac:dyDescent="0.25">
      <c r="B141" s="6"/>
      <c r="C141" s="10"/>
      <c r="M141" s="74" t="s">
        <v>54</v>
      </c>
    </row>
    <row r="142" spans="1:14" x14ac:dyDescent="0.25">
      <c r="B142" s="6"/>
    </row>
    <row r="143" spans="1:14" x14ac:dyDescent="0.25">
      <c r="B143" s="6"/>
    </row>
    <row r="144" spans="1:14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</sheetData>
  <mergeCells count="44">
    <mergeCell ref="L83:L101"/>
    <mergeCell ref="M83:M101"/>
    <mergeCell ref="N83:N101"/>
    <mergeCell ref="A140:B140"/>
    <mergeCell ref="H45:H47"/>
    <mergeCell ref="I45:I47"/>
    <mergeCell ref="L45:L63"/>
    <mergeCell ref="M45:M63"/>
    <mergeCell ref="H102:H104"/>
    <mergeCell ref="I102:I104"/>
    <mergeCell ref="L102:L120"/>
    <mergeCell ref="M102:M120"/>
    <mergeCell ref="L7:L24"/>
    <mergeCell ref="M7:M24"/>
    <mergeCell ref="N7:N24"/>
    <mergeCell ref="N45:N63"/>
    <mergeCell ref="H121:H123"/>
    <mergeCell ref="I121:I123"/>
    <mergeCell ref="L121:L139"/>
    <mergeCell ref="M121:M139"/>
    <mergeCell ref="N121:N139"/>
    <mergeCell ref="H64:H66"/>
    <mergeCell ref="I64:I66"/>
    <mergeCell ref="L64:L82"/>
    <mergeCell ref="M64:M82"/>
    <mergeCell ref="N64:N82"/>
    <mergeCell ref="H83:H85"/>
    <mergeCell ref="I83:I85"/>
    <mergeCell ref="N102:N120"/>
    <mergeCell ref="A1:N1"/>
    <mergeCell ref="A2:N2"/>
    <mergeCell ref="A3:N3"/>
    <mergeCell ref="C5:C6"/>
    <mergeCell ref="D5:E5"/>
    <mergeCell ref="F5:I5"/>
    <mergeCell ref="J5:M5"/>
    <mergeCell ref="N5:N6"/>
    <mergeCell ref="H26:H28"/>
    <mergeCell ref="I26:I28"/>
    <mergeCell ref="L26:L44"/>
    <mergeCell ref="M26:M44"/>
    <mergeCell ref="N26:N44"/>
    <mergeCell ref="H7:H9"/>
    <mergeCell ref="I7:I9"/>
  </mergeCells>
  <pageMargins left="0.45" right="0.2" top="0.75" bottom="0.75" header="0.3" footer="0.3"/>
  <pageSetup paperSize="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A13" workbookViewId="0">
      <selection activeCell="F17" sqref="F17"/>
    </sheetView>
  </sheetViews>
  <sheetFormatPr defaultRowHeight="15.75" x14ac:dyDescent="0.3"/>
  <cols>
    <col min="1" max="1" width="6" style="15" customWidth="1"/>
    <col min="2" max="2" width="7.7109375" style="14" customWidth="1"/>
    <col min="3" max="3" width="26.28515625" style="13" customWidth="1"/>
    <col min="4" max="4" width="7.28515625" style="15" customWidth="1"/>
    <col min="5" max="5" width="11.85546875" style="13" customWidth="1"/>
    <col min="6" max="6" width="12.28515625" style="13" customWidth="1"/>
    <col min="7" max="7" width="10.85546875" style="13" bestFit="1" customWidth="1"/>
    <col min="8" max="8" width="8" style="13" customWidth="1"/>
    <col min="9" max="9" width="14.7109375" style="13" customWidth="1"/>
    <col min="10" max="10" width="9.42578125" style="13" customWidth="1"/>
    <col min="11" max="11" width="12.5703125" style="13" customWidth="1"/>
    <col min="12" max="12" width="11.140625" style="13" customWidth="1"/>
    <col min="13" max="13" width="10.140625" style="13" customWidth="1"/>
    <col min="14" max="14" width="9.7109375" style="13" customWidth="1"/>
    <col min="15" max="15" width="11.5703125" style="13" customWidth="1"/>
    <col min="16" max="16384" width="9.140625" style="13"/>
  </cols>
  <sheetData>
    <row r="1" spans="1:15" ht="19.5" x14ac:dyDescent="0.3">
      <c r="A1" s="114">
        <v>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5"/>
    </row>
    <row r="2" spans="1:15" x14ac:dyDescent="0.3">
      <c r="A2" s="122" t="s">
        <v>0</v>
      </c>
      <c r="B2" s="117" t="s">
        <v>7</v>
      </c>
      <c r="C2" s="118"/>
      <c r="D2" s="105" t="s">
        <v>22</v>
      </c>
      <c r="E2" s="105" t="s">
        <v>1</v>
      </c>
      <c r="F2" s="105"/>
      <c r="G2" s="105" t="s">
        <v>2</v>
      </c>
      <c r="H2" s="105"/>
      <c r="I2" s="105"/>
      <c r="J2" s="105"/>
      <c r="K2" s="105" t="s">
        <v>3</v>
      </c>
      <c r="L2" s="105"/>
      <c r="M2" s="105"/>
      <c r="N2" s="105"/>
      <c r="O2" s="105" t="s">
        <v>4</v>
      </c>
    </row>
    <row r="3" spans="1:15" x14ac:dyDescent="0.3">
      <c r="A3" s="122"/>
      <c r="B3" s="119"/>
      <c r="C3" s="120"/>
      <c r="D3" s="105"/>
      <c r="E3" s="40" t="s">
        <v>8</v>
      </c>
      <c r="F3" s="40" t="s">
        <v>9</v>
      </c>
      <c r="G3" s="40" t="s">
        <v>10</v>
      </c>
      <c r="H3" s="40" t="s">
        <v>11</v>
      </c>
      <c r="I3" s="40" t="s">
        <v>16</v>
      </c>
      <c r="J3" s="40" t="s">
        <v>13</v>
      </c>
      <c r="K3" s="40" t="s">
        <v>10</v>
      </c>
      <c r="L3" s="40" t="s">
        <v>11</v>
      </c>
      <c r="M3" s="40" t="s">
        <v>16</v>
      </c>
      <c r="N3" s="40" t="s">
        <v>13</v>
      </c>
      <c r="O3" s="105"/>
    </row>
    <row r="4" spans="1:15" x14ac:dyDescent="0.3">
      <c r="A4" s="122"/>
      <c r="B4" s="123" t="s">
        <v>96</v>
      </c>
      <c r="C4" s="124"/>
      <c r="D4" s="40"/>
      <c r="E4" s="40" t="s">
        <v>20</v>
      </c>
      <c r="F4" s="40" t="s">
        <v>20</v>
      </c>
      <c r="G4" s="40" t="s">
        <v>20</v>
      </c>
      <c r="H4" s="41">
        <f>SUM('Page-1'!G140)</f>
        <v>14464</v>
      </c>
      <c r="I4" s="45">
        <v>0</v>
      </c>
      <c r="J4" s="41">
        <f>SUM('Page-1'!I140)</f>
        <v>14464</v>
      </c>
      <c r="K4" s="40" t="s">
        <v>20</v>
      </c>
      <c r="L4" s="41">
        <f>SUM('Page-1'!K140)</f>
        <v>7771</v>
      </c>
      <c r="M4" s="45">
        <v>0</v>
      </c>
      <c r="N4" s="41">
        <f>SUM('Page-1'!M140)</f>
        <v>7771</v>
      </c>
      <c r="O4" s="41">
        <f>SUM(N4+J4)</f>
        <v>22235</v>
      </c>
    </row>
    <row r="5" spans="1:15" x14ac:dyDescent="0.3">
      <c r="A5" s="43" t="s">
        <v>17</v>
      </c>
      <c r="B5" s="105" t="s">
        <v>18</v>
      </c>
      <c r="C5" s="105"/>
      <c r="D5" s="117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18"/>
    </row>
    <row r="6" spans="1:15" x14ac:dyDescent="0.3">
      <c r="A6" s="58">
        <v>1</v>
      </c>
      <c r="B6" s="54" t="s">
        <v>97</v>
      </c>
      <c r="C6" s="39" t="s">
        <v>98</v>
      </c>
      <c r="D6" s="59">
        <v>9</v>
      </c>
      <c r="E6" s="23">
        <v>45445</v>
      </c>
      <c r="F6" s="23">
        <v>45447</v>
      </c>
      <c r="G6" s="5" t="s">
        <v>82</v>
      </c>
      <c r="H6" s="59">
        <v>0</v>
      </c>
      <c r="I6" s="61">
        <v>9999</v>
      </c>
      <c r="J6" s="61">
        <f t="shared" ref="J6:J10" si="0">SUM(H6:I6)</f>
        <v>9999</v>
      </c>
      <c r="K6" s="60" t="s">
        <v>20</v>
      </c>
      <c r="L6" s="61">
        <v>0</v>
      </c>
      <c r="M6" s="61">
        <v>0</v>
      </c>
      <c r="N6" s="61">
        <f t="shared" ref="N6" si="1">SUM(L6:M6)</f>
        <v>0</v>
      </c>
      <c r="O6" s="61">
        <f t="shared" ref="O6" si="2">SUM(J6+N6)</f>
        <v>9999</v>
      </c>
    </row>
    <row r="7" spans="1:15" x14ac:dyDescent="0.3">
      <c r="A7" s="58">
        <v>2</v>
      </c>
      <c r="B7" s="54" t="s">
        <v>23</v>
      </c>
      <c r="C7" s="39" t="s">
        <v>81</v>
      </c>
      <c r="D7" s="63">
        <v>9</v>
      </c>
      <c r="E7" s="23">
        <v>45447</v>
      </c>
      <c r="F7" s="23">
        <v>45448</v>
      </c>
      <c r="G7" s="5" t="s">
        <v>77</v>
      </c>
      <c r="H7" s="63">
        <v>0</v>
      </c>
      <c r="I7" s="65">
        <v>456</v>
      </c>
      <c r="J7" s="65">
        <f t="shared" si="0"/>
        <v>456</v>
      </c>
      <c r="K7" s="66" t="s">
        <v>20</v>
      </c>
      <c r="L7" s="67">
        <v>0</v>
      </c>
      <c r="M7" s="67">
        <v>0</v>
      </c>
      <c r="N7" s="67">
        <f t="shared" ref="N7:N10" si="3">SUM(L7:M7)</f>
        <v>0</v>
      </c>
      <c r="O7" s="67">
        <f t="shared" ref="O7:O10" si="4">SUM(J7+N7)</f>
        <v>456</v>
      </c>
    </row>
    <row r="8" spans="1:15" x14ac:dyDescent="0.3">
      <c r="A8" s="58">
        <v>3</v>
      </c>
      <c r="B8" s="54" t="s">
        <v>23</v>
      </c>
      <c r="C8" s="39" t="s">
        <v>99</v>
      </c>
      <c r="D8" s="90">
        <v>9</v>
      </c>
      <c r="E8" s="23">
        <v>45453</v>
      </c>
      <c r="F8" s="23">
        <v>45454</v>
      </c>
      <c r="G8" s="5" t="s">
        <v>65</v>
      </c>
      <c r="H8" s="90">
        <v>0</v>
      </c>
      <c r="I8" s="91">
        <v>0</v>
      </c>
      <c r="J8" s="91">
        <f t="shared" ref="J8" si="5">SUM(H8:I8)</f>
        <v>0</v>
      </c>
      <c r="K8" s="89" t="s">
        <v>20</v>
      </c>
      <c r="L8" s="91">
        <v>0</v>
      </c>
      <c r="M8" s="91">
        <v>293</v>
      </c>
      <c r="N8" s="91">
        <f t="shared" ref="N8" si="6">SUM(L8:M8)</f>
        <v>293</v>
      </c>
      <c r="O8" s="91">
        <f t="shared" ref="O8" si="7">SUM(J8+N8)</f>
        <v>293</v>
      </c>
    </row>
    <row r="9" spans="1:15" x14ac:dyDescent="0.3">
      <c r="A9" s="58">
        <v>4</v>
      </c>
      <c r="B9" s="54" t="s">
        <v>23</v>
      </c>
      <c r="C9" s="39" t="s">
        <v>62</v>
      </c>
      <c r="D9" s="69">
        <v>7</v>
      </c>
      <c r="E9" s="23">
        <v>45454</v>
      </c>
      <c r="F9" s="23">
        <v>45455</v>
      </c>
      <c r="G9" s="5" t="s">
        <v>77</v>
      </c>
      <c r="H9" s="69">
        <v>0</v>
      </c>
      <c r="I9" s="70">
        <v>722</v>
      </c>
      <c r="J9" s="70">
        <f t="shared" ref="J9" si="8">SUM(H9:I9)</f>
        <v>722</v>
      </c>
      <c r="K9" s="68" t="s">
        <v>20</v>
      </c>
      <c r="L9" s="70">
        <v>0</v>
      </c>
      <c r="M9" s="70">
        <v>0</v>
      </c>
      <c r="N9" s="70">
        <f t="shared" ref="N9" si="9">SUM(L9:M9)</f>
        <v>0</v>
      </c>
      <c r="O9" s="70">
        <f t="shared" ref="O9" si="10">SUM(J9+N9)</f>
        <v>722</v>
      </c>
    </row>
    <row r="10" spans="1:15" ht="19.5" x14ac:dyDescent="0.3">
      <c r="A10" s="125" t="s">
        <v>104</v>
      </c>
      <c r="B10" s="125"/>
      <c r="C10" s="125"/>
      <c r="D10" s="42"/>
      <c r="E10" s="27"/>
      <c r="F10" s="27"/>
      <c r="G10" s="27"/>
      <c r="H10" s="27"/>
      <c r="I10" s="28">
        <f>SUM(I6:I9)</f>
        <v>11177</v>
      </c>
      <c r="J10" s="61">
        <f t="shared" si="0"/>
        <v>11177</v>
      </c>
      <c r="K10" s="60" t="s">
        <v>20</v>
      </c>
      <c r="L10" s="67">
        <v>0</v>
      </c>
      <c r="M10" s="67">
        <v>0</v>
      </c>
      <c r="N10" s="67">
        <f t="shared" si="3"/>
        <v>0</v>
      </c>
      <c r="O10" s="67">
        <f t="shared" si="4"/>
        <v>11177</v>
      </c>
    </row>
    <row r="11" spans="1:15" ht="19.5" x14ac:dyDescent="0.3">
      <c r="A11" s="110" t="s">
        <v>76</v>
      </c>
      <c r="B11" s="111"/>
      <c r="C11" s="115"/>
      <c r="D11" s="46"/>
      <c r="E11" s="27"/>
      <c r="F11" s="27"/>
      <c r="G11" s="27"/>
      <c r="H11" s="28">
        <f>H4</f>
        <v>14464</v>
      </c>
      <c r="I11" s="28">
        <f>SUM(I10)</f>
        <v>11177</v>
      </c>
      <c r="J11" s="28">
        <f>SUM(H11+I11)</f>
        <v>25641</v>
      </c>
      <c r="K11" s="46" t="s">
        <v>20</v>
      </c>
      <c r="L11" s="28">
        <f>L4</f>
        <v>7771</v>
      </c>
      <c r="M11" s="30">
        <f>SUM(M6:M10)</f>
        <v>293</v>
      </c>
      <c r="N11" s="28">
        <f>SUM(L11+M11)</f>
        <v>8064</v>
      </c>
      <c r="O11" s="28">
        <f>SUM(N11+J11)</f>
        <v>33705</v>
      </c>
    </row>
    <row r="12" spans="1:15" x14ac:dyDescent="0.3">
      <c r="A12" s="48"/>
      <c r="B12" s="49"/>
      <c r="C12" s="50"/>
      <c r="D12" s="51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3"/>
    </row>
    <row r="13" spans="1:15" ht="19.5" x14ac:dyDescent="0.3">
      <c r="A13" s="56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57"/>
    </row>
    <row r="14" spans="1:15" x14ac:dyDescent="0.3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19"/>
    </row>
    <row r="15" spans="1:15" x14ac:dyDescent="0.3">
      <c r="A15" s="48"/>
      <c r="B15" s="49"/>
      <c r="C15" s="50"/>
      <c r="D15" s="51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3"/>
    </row>
    <row r="16" spans="1:15" x14ac:dyDescent="0.3">
      <c r="A16" s="48"/>
      <c r="B16" s="49"/>
      <c r="C16" s="50"/>
      <c r="D16" s="51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3"/>
    </row>
    <row r="17" spans="1:15" x14ac:dyDescent="0.3">
      <c r="A17" s="48"/>
      <c r="B17" s="49"/>
      <c r="C17" s="52"/>
      <c r="D17" s="51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3"/>
    </row>
    <row r="18" spans="1:15" x14ac:dyDescent="0.3">
      <c r="A18" s="48"/>
      <c r="B18" s="49"/>
      <c r="C18" s="52"/>
      <c r="D18" s="51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3"/>
    </row>
    <row r="19" spans="1:15" ht="19.5" x14ac:dyDescent="0.3">
      <c r="A19" s="116" t="s">
        <v>26</v>
      </c>
      <c r="B19" s="112"/>
      <c r="C19" s="112"/>
      <c r="D19" s="47"/>
      <c r="E19" s="112" t="s">
        <v>60</v>
      </c>
      <c r="F19" s="112"/>
      <c r="G19" s="112"/>
      <c r="H19" s="112"/>
      <c r="I19" s="112"/>
      <c r="J19" s="112"/>
      <c r="K19" s="112"/>
      <c r="L19" s="112"/>
      <c r="M19" s="112"/>
      <c r="N19" s="112"/>
      <c r="O19" s="113"/>
    </row>
  </sheetData>
  <mergeCells count="15">
    <mergeCell ref="E19:O19"/>
    <mergeCell ref="A1:O1"/>
    <mergeCell ref="A19:C19"/>
    <mergeCell ref="O2:O3"/>
    <mergeCell ref="B2:C3"/>
    <mergeCell ref="D5:O5"/>
    <mergeCell ref="K2:N2"/>
    <mergeCell ref="A2:A4"/>
    <mergeCell ref="D2:D3"/>
    <mergeCell ref="E2:F2"/>
    <mergeCell ref="G2:J2"/>
    <mergeCell ref="B4:C4"/>
    <mergeCell ref="A10:C10"/>
    <mergeCell ref="A11:C11"/>
    <mergeCell ref="B5:C5"/>
  </mergeCells>
  <pageMargins left="0.45" right="0.2" top="0.6" bottom="0.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zoomScale="115" zoomScaleNormal="115" workbookViewId="0">
      <selection activeCell="G3" sqref="G3"/>
    </sheetView>
  </sheetViews>
  <sheetFormatPr defaultRowHeight="15.75" x14ac:dyDescent="0.25"/>
  <cols>
    <col min="1" max="2" width="9.140625" style="18"/>
    <col min="3" max="3" width="14.5703125" style="18" bestFit="1" customWidth="1"/>
    <col min="4" max="4" width="24.140625" style="18" customWidth="1"/>
    <col min="5" max="5" width="32.28515625" style="18" customWidth="1"/>
    <col min="6" max="6" width="12.28515625" style="18" customWidth="1"/>
    <col min="7" max="7" width="14.85546875" style="18" customWidth="1"/>
    <col min="8" max="8" width="19" style="18" customWidth="1"/>
    <col min="9" max="9" width="15.28515625" style="18" customWidth="1"/>
    <col min="10" max="16384" width="9.140625" style="18"/>
  </cols>
  <sheetData>
    <row r="1" spans="1:10" ht="19.5" x14ac:dyDescent="0.25">
      <c r="A1" s="99" t="s">
        <v>14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 ht="19.5" x14ac:dyDescent="0.25">
      <c r="A2" s="102" t="s">
        <v>15</v>
      </c>
      <c r="B2" s="103"/>
      <c r="C2" s="103"/>
      <c r="D2" s="103"/>
      <c r="E2" s="103"/>
      <c r="F2" s="103"/>
      <c r="G2" s="103"/>
      <c r="H2" s="103"/>
      <c r="I2" s="103"/>
      <c r="J2" s="104"/>
    </row>
    <row r="3" spans="1:10" x14ac:dyDescent="0.25">
      <c r="A3" s="1"/>
      <c r="B3" s="2"/>
      <c r="C3" s="2"/>
      <c r="D3" s="2"/>
      <c r="E3" s="2"/>
      <c r="F3" s="2"/>
      <c r="G3" s="2"/>
      <c r="H3" s="2"/>
      <c r="I3" s="2"/>
      <c r="J3" s="3"/>
    </row>
    <row r="4" spans="1:10" ht="19.5" x14ac:dyDescent="0.25">
      <c r="A4" s="102" t="s">
        <v>102</v>
      </c>
      <c r="B4" s="103"/>
      <c r="C4" s="103"/>
      <c r="D4" s="103"/>
      <c r="E4" s="103"/>
      <c r="F4" s="103"/>
      <c r="G4" s="103"/>
      <c r="H4" s="103"/>
      <c r="I4" s="103"/>
      <c r="J4" s="104"/>
    </row>
    <row r="5" spans="1:10" x14ac:dyDescent="0.25">
      <c r="A5" s="1"/>
      <c r="B5" s="2"/>
      <c r="C5" s="2"/>
      <c r="D5" s="2"/>
      <c r="E5" s="2"/>
      <c r="F5" s="2"/>
      <c r="G5" s="2"/>
      <c r="H5" s="2"/>
      <c r="I5" s="2"/>
      <c r="J5" s="3"/>
    </row>
    <row r="6" spans="1:10" ht="16.5" x14ac:dyDescent="0.25">
      <c r="A6" s="127" t="s">
        <v>0</v>
      </c>
      <c r="B6" s="128" t="s">
        <v>27</v>
      </c>
      <c r="C6" s="129"/>
      <c r="D6" s="127" t="s">
        <v>28</v>
      </c>
      <c r="E6" s="127"/>
      <c r="F6" s="127" t="s">
        <v>30</v>
      </c>
      <c r="G6" s="127"/>
      <c r="H6" s="127" t="s">
        <v>31</v>
      </c>
      <c r="I6" s="127"/>
      <c r="J6" s="127" t="s">
        <v>33</v>
      </c>
    </row>
    <row r="7" spans="1:10" ht="16.5" x14ac:dyDescent="0.25">
      <c r="A7" s="127"/>
      <c r="B7" s="130"/>
      <c r="C7" s="131"/>
      <c r="D7" s="26" t="s">
        <v>10</v>
      </c>
      <c r="E7" s="26" t="s">
        <v>29</v>
      </c>
      <c r="F7" s="26" t="s">
        <v>10</v>
      </c>
      <c r="G7" s="26" t="s">
        <v>29</v>
      </c>
      <c r="H7" s="26" t="s">
        <v>32</v>
      </c>
      <c r="I7" s="26" t="s">
        <v>29</v>
      </c>
      <c r="J7" s="127"/>
    </row>
    <row r="8" spans="1:10" x14ac:dyDescent="0.25">
      <c r="A8" s="105" t="s">
        <v>34</v>
      </c>
      <c r="B8" s="139" t="s">
        <v>35</v>
      </c>
      <c r="C8" s="140"/>
      <c r="D8" s="122" t="s">
        <v>57</v>
      </c>
      <c r="E8" s="122" t="s">
        <v>100</v>
      </c>
      <c r="F8" s="107"/>
      <c r="G8" s="134">
        <v>0</v>
      </c>
      <c r="H8" s="122" t="s">
        <v>43</v>
      </c>
      <c r="I8" s="132">
        <v>10727</v>
      </c>
      <c r="J8" s="107"/>
    </row>
    <row r="9" spans="1:10" x14ac:dyDescent="0.25">
      <c r="A9" s="105"/>
      <c r="B9" s="7" t="s">
        <v>36</v>
      </c>
      <c r="C9" s="21">
        <v>47</v>
      </c>
      <c r="D9" s="122"/>
      <c r="E9" s="122"/>
      <c r="F9" s="108"/>
      <c r="G9" s="135"/>
      <c r="H9" s="122"/>
      <c r="I9" s="133"/>
      <c r="J9" s="108"/>
    </row>
    <row r="10" spans="1:10" x14ac:dyDescent="0.25">
      <c r="A10" s="105"/>
      <c r="B10" s="7" t="s">
        <v>37</v>
      </c>
      <c r="C10" s="21">
        <v>0</v>
      </c>
      <c r="D10" s="122"/>
      <c r="E10" s="122"/>
      <c r="F10" s="126"/>
      <c r="G10" s="136"/>
      <c r="H10" s="122"/>
      <c r="I10" s="133"/>
      <c r="J10" s="126"/>
    </row>
    <row r="11" spans="1:10" x14ac:dyDescent="0.25">
      <c r="A11" s="105"/>
      <c r="B11" s="7" t="s">
        <v>38</v>
      </c>
      <c r="C11" s="21">
        <f>SUM(C9:C10)</f>
        <v>47</v>
      </c>
      <c r="D11" s="33"/>
      <c r="E11" s="33"/>
      <c r="F11" s="33"/>
      <c r="G11" s="33"/>
      <c r="H11" s="33"/>
      <c r="I11" s="33"/>
      <c r="J11" s="19"/>
    </row>
    <row r="12" spans="1:10" x14ac:dyDescent="0.25">
      <c r="A12" s="1"/>
      <c r="B12" s="33"/>
      <c r="C12" s="34"/>
      <c r="D12" s="33"/>
      <c r="E12" s="33"/>
      <c r="F12" s="33"/>
      <c r="G12" s="33"/>
      <c r="H12" s="33"/>
      <c r="I12" s="33"/>
      <c r="J12" s="19"/>
    </row>
    <row r="13" spans="1:10" x14ac:dyDescent="0.25">
      <c r="A13" s="105" t="s">
        <v>39</v>
      </c>
      <c r="B13" s="105" t="s">
        <v>40</v>
      </c>
      <c r="C13" s="105"/>
      <c r="D13" s="33"/>
      <c r="E13" s="33"/>
      <c r="F13" s="33"/>
      <c r="G13" s="33"/>
      <c r="H13" s="33"/>
      <c r="I13" s="33"/>
      <c r="J13" s="19"/>
    </row>
    <row r="14" spans="1:10" x14ac:dyDescent="0.25">
      <c r="A14" s="105"/>
      <c r="B14" s="7" t="s">
        <v>36</v>
      </c>
      <c r="C14" s="21">
        <v>0</v>
      </c>
      <c r="D14" s="105"/>
      <c r="E14" s="105"/>
      <c r="F14" s="105"/>
      <c r="G14" s="105"/>
      <c r="H14" s="105"/>
      <c r="I14" s="105"/>
      <c r="J14" s="105"/>
    </row>
    <row r="15" spans="1:10" x14ac:dyDescent="0.25">
      <c r="A15" s="105"/>
      <c r="B15" s="7" t="s">
        <v>37</v>
      </c>
      <c r="C15" s="21">
        <v>0</v>
      </c>
      <c r="D15" s="105"/>
      <c r="E15" s="105"/>
      <c r="F15" s="105"/>
      <c r="G15" s="105"/>
      <c r="H15" s="105"/>
      <c r="I15" s="105"/>
      <c r="J15" s="105"/>
    </row>
    <row r="16" spans="1:10" x14ac:dyDescent="0.25">
      <c r="A16" s="105"/>
      <c r="B16" s="7" t="s">
        <v>41</v>
      </c>
      <c r="C16" s="21">
        <f>SUM(C14:C15)</f>
        <v>0</v>
      </c>
      <c r="D16" s="105"/>
      <c r="E16" s="105"/>
      <c r="F16" s="105"/>
      <c r="G16" s="105"/>
      <c r="H16" s="105"/>
      <c r="I16" s="105"/>
      <c r="J16" s="105"/>
    </row>
    <row r="17" spans="1:10" ht="19.5" x14ac:dyDescent="0.25">
      <c r="A17" s="142" t="s">
        <v>42</v>
      </c>
      <c r="B17" s="142"/>
      <c r="C17" s="28">
        <f>SUM(C16+C11)</f>
        <v>47</v>
      </c>
      <c r="D17" s="27"/>
      <c r="E17" s="30">
        <v>10727</v>
      </c>
      <c r="F17" s="27"/>
      <c r="G17" s="28">
        <v>0</v>
      </c>
      <c r="H17" s="27"/>
      <c r="I17" s="30">
        <v>10727</v>
      </c>
      <c r="J17" s="27"/>
    </row>
    <row r="18" spans="1:10" x14ac:dyDescent="0.25">
      <c r="A18" s="32"/>
      <c r="B18" s="33"/>
      <c r="C18" s="33"/>
      <c r="D18" s="33"/>
      <c r="E18" s="33"/>
      <c r="F18" s="33"/>
      <c r="G18" s="33"/>
      <c r="H18" s="33"/>
      <c r="I18" s="33"/>
      <c r="J18" s="19"/>
    </row>
    <row r="19" spans="1:10" x14ac:dyDescent="0.25">
      <c r="A19" s="32"/>
      <c r="B19" s="33"/>
      <c r="C19" s="33"/>
      <c r="D19" s="33"/>
      <c r="E19" s="33"/>
      <c r="F19" s="33"/>
      <c r="G19" s="33"/>
      <c r="H19" s="33"/>
      <c r="I19" s="33"/>
      <c r="J19" s="19"/>
    </row>
    <row r="20" spans="1:10" ht="19.5" x14ac:dyDescent="0.25">
      <c r="A20" s="102" t="s">
        <v>55</v>
      </c>
      <c r="B20" s="103"/>
      <c r="C20" s="103"/>
      <c r="D20" s="103"/>
      <c r="E20" s="103"/>
      <c r="F20" s="103"/>
      <c r="G20" s="103"/>
      <c r="H20" s="103"/>
      <c r="I20" s="103"/>
      <c r="J20" s="104"/>
    </row>
    <row r="21" spans="1:10" x14ac:dyDescent="0.25">
      <c r="A21" s="32"/>
      <c r="B21" s="33"/>
      <c r="C21" s="33"/>
      <c r="D21" s="33"/>
      <c r="E21" s="33"/>
      <c r="F21" s="33"/>
      <c r="G21" s="33"/>
      <c r="H21" s="33"/>
      <c r="I21" s="33"/>
      <c r="J21" s="19"/>
    </row>
    <row r="22" spans="1:10" x14ac:dyDescent="0.25">
      <c r="A22" s="32"/>
      <c r="B22" s="33"/>
      <c r="C22" s="33"/>
      <c r="D22" s="33"/>
      <c r="E22" s="33"/>
      <c r="F22" s="33"/>
      <c r="G22" s="33"/>
      <c r="H22" s="33"/>
      <c r="I22" s="33"/>
      <c r="J22" s="19"/>
    </row>
    <row r="23" spans="1:10" x14ac:dyDescent="0.25">
      <c r="A23" s="32"/>
      <c r="B23" s="33"/>
      <c r="C23" s="33"/>
      <c r="D23" s="33"/>
      <c r="E23" s="33"/>
      <c r="F23" s="33"/>
      <c r="G23" s="33"/>
      <c r="H23" s="33"/>
      <c r="I23" s="33"/>
      <c r="J23" s="19"/>
    </row>
    <row r="24" spans="1:10" x14ac:dyDescent="0.25">
      <c r="A24" s="32"/>
      <c r="B24" s="33"/>
      <c r="C24" s="33"/>
      <c r="D24" s="33"/>
      <c r="E24" s="33"/>
      <c r="F24" s="33"/>
      <c r="G24" s="33"/>
      <c r="H24" s="33"/>
      <c r="I24" s="33"/>
      <c r="J24" s="19"/>
    </row>
    <row r="25" spans="1:10" ht="19.5" x14ac:dyDescent="0.25">
      <c r="A25" s="141" t="s">
        <v>26</v>
      </c>
      <c r="B25" s="137"/>
      <c r="C25" s="137"/>
      <c r="D25" s="137" t="s">
        <v>59</v>
      </c>
      <c r="E25" s="137"/>
      <c r="F25" s="137"/>
      <c r="G25" s="137"/>
      <c r="H25" s="137"/>
      <c r="I25" s="137"/>
      <c r="J25" s="138"/>
    </row>
    <row r="26" spans="1:10" x14ac:dyDescent="0.25">
      <c r="A26" s="32"/>
      <c r="B26" s="33"/>
      <c r="C26" s="33"/>
      <c r="D26" s="33"/>
      <c r="E26" s="33"/>
      <c r="F26" s="33"/>
      <c r="G26" s="33"/>
      <c r="H26" s="33"/>
      <c r="I26" s="33"/>
      <c r="J26" s="19"/>
    </row>
    <row r="27" spans="1:10" x14ac:dyDescent="0.25">
      <c r="A27" s="32"/>
      <c r="B27" s="33"/>
      <c r="C27" s="33"/>
      <c r="D27" s="33"/>
      <c r="E27" s="33"/>
      <c r="F27" s="33"/>
      <c r="G27" s="33"/>
      <c r="H27" s="33"/>
      <c r="I27" s="33"/>
      <c r="J27" s="19"/>
    </row>
    <row r="28" spans="1:10" x14ac:dyDescent="0.25">
      <c r="A28" s="32"/>
      <c r="B28" s="33"/>
      <c r="C28" s="33"/>
      <c r="D28" s="33"/>
      <c r="E28" s="33"/>
      <c r="F28" s="33"/>
      <c r="G28" s="33"/>
      <c r="H28" s="33"/>
      <c r="I28" s="33"/>
      <c r="J28" s="19"/>
    </row>
    <row r="29" spans="1:10" x14ac:dyDescent="0.25">
      <c r="A29" s="32"/>
      <c r="B29" s="33"/>
      <c r="C29" s="33"/>
      <c r="D29" s="33"/>
      <c r="E29" s="33"/>
      <c r="F29" s="33"/>
      <c r="G29" s="33"/>
      <c r="H29" s="33"/>
      <c r="I29" s="33"/>
      <c r="J29" s="19"/>
    </row>
    <row r="30" spans="1:10" x14ac:dyDescent="0.25">
      <c r="A30" s="32"/>
      <c r="B30" s="33"/>
      <c r="C30" s="33"/>
      <c r="D30" s="33"/>
      <c r="E30" s="33"/>
      <c r="F30" s="33"/>
      <c r="G30" s="33"/>
      <c r="H30" s="33"/>
      <c r="I30" s="33"/>
      <c r="J30" s="19"/>
    </row>
    <row r="31" spans="1:10" x14ac:dyDescent="0.25">
      <c r="A31" s="36"/>
      <c r="B31" s="37"/>
      <c r="C31" s="37"/>
      <c r="D31" s="37"/>
      <c r="E31" s="37"/>
      <c r="F31" s="37"/>
      <c r="G31" s="37"/>
      <c r="H31" s="37"/>
      <c r="I31" s="37"/>
      <c r="J31" s="16"/>
    </row>
  </sheetData>
  <mergeCells count="31">
    <mergeCell ref="D25:J25"/>
    <mergeCell ref="B8:C8"/>
    <mergeCell ref="D8:D10"/>
    <mergeCell ref="J14:J16"/>
    <mergeCell ref="A25:C25"/>
    <mergeCell ref="A20:J20"/>
    <mergeCell ref="A17:B17"/>
    <mergeCell ref="F14:F16"/>
    <mergeCell ref="G14:G16"/>
    <mergeCell ref="H14:H16"/>
    <mergeCell ref="I14:I16"/>
    <mergeCell ref="A13:A16"/>
    <mergeCell ref="B13:C13"/>
    <mergeCell ref="D14:D16"/>
    <mergeCell ref="E14:E16"/>
    <mergeCell ref="E8:E10"/>
    <mergeCell ref="J8:J10"/>
    <mergeCell ref="A8:A11"/>
    <mergeCell ref="A1:J1"/>
    <mergeCell ref="A2:J2"/>
    <mergeCell ref="A4:J4"/>
    <mergeCell ref="A6:A7"/>
    <mergeCell ref="J6:J7"/>
    <mergeCell ref="B6:C7"/>
    <mergeCell ref="D6:E6"/>
    <mergeCell ref="F6:G6"/>
    <mergeCell ref="H6:I6"/>
    <mergeCell ref="I8:I10"/>
    <mergeCell ref="H8:H10"/>
    <mergeCell ref="F8:F10"/>
    <mergeCell ref="G8:G10"/>
  </mergeCells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19" workbookViewId="0">
      <selection activeCell="D35" sqref="D35"/>
    </sheetView>
  </sheetViews>
  <sheetFormatPr defaultRowHeight="15.75" x14ac:dyDescent="0.25"/>
  <cols>
    <col min="1" max="1" width="9.140625" style="18"/>
    <col min="2" max="2" width="20.7109375" style="18" customWidth="1"/>
    <col min="3" max="3" width="11" style="18" customWidth="1"/>
    <col min="4" max="4" width="11.28515625" style="18" customWidth="1"/>
    <col min="5" max="5" width="12.5703125" style="18" customWidth="1"/>
    <col min="6" max="6" width="12.7109375" style="18" customWidth="1"/>
    <col min="7" max="7" width="10.5703125" style="18" customWidth="1"/>
    <col min="8" max="8" width="2" style="18" customWidth="1"/>
    <col min="9" max="9" width="13.28515625" style="18" customWidth="1"/>
    <col min="10" max="10" width="11.28515625" style="18" customWidth="1"/>
    <col min="11" max="11" width="9.140625" style="18"/>
    <col min="12" max="12" width="10.5703125" style="18" customWidth="1"/>
    <col min="13" max="13" width="12.42578125" style="18" customWidth="1"/>
    <col min="14" max="14" width="12.7109375" style="18" customWidth="1"/>
    <col min="15" max="16384" width="9.140625" style="18"/>
  </cols>
  <sheetData>
    <row r="1" spans="1:16" ht="19.5" x14ac:dyDescent="0.25">
      <c r="A1" s="99" t="s">
        <v>14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  <c r="O1" s="31"/>
      <c r="P1" s="33"/>
    </row>
    <row r="2" spans="1:16" ht="19.5" x14ac:dyDescent="0.25">
      <c r="A2" s="102" t="s">
        <v>15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4"/>
      <c r="O2" s="31"/>
      <c r="P2" s="33"/>
    </row>
    <row r="3" spans="1:16" ht="19.5" x14ac:dyDescent="0.25">
      <c r="A3" s="102" t="s">
        <v>101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4"/>
      <c r="O3" s="31"/>
      <c r="P3" s="33"/>
    </row>
    <row r="4" spans="1:16" x14ac:dyDescent="0.25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19"/>
    </row>
    <row r="5" spans="1:16" x14ac:dyDescent="0.25">
      <c r="A5" s="105" t="s">
        <v>0</v>
      </c>
      <c r="B5" s="105" t="s">
        <v>44</v>
      </c>
      <c r="C5" s="105"/>
      <c r="D5" s="105"/>
      <c r="E5" s="105"/>
      <c r="F5" s="105"/>
      <c r="G5" s="105"/>
      <c r="H5" s="7"/>
      <c r="I5" s="139" t="s">
        <v>45</v>
      </c>
      <c r="J5" s="144"/>
      <c r="K5" s="144"/>
      <c r="L5" s="144"/>
      <c r="M5" s="144"/>
      <c r="N5" s="140"/>
    </row>
    <row r="6" spans="1:16" ht="47.25" x14ac:dyDescent="0.25">
      <c r="A6" s="105"/>
      <c r="B6" s="22" t="s">
        <v>10</v>
      </c>
      <c r="C6" s="22" t="s">
        <v>46</v>
      </c>
      <c r="D6" s="22" t="s">
        <v>47</v>
      </c>
      <c r="E6" s="22" t="s">
        <v>48</v>
      </c>
      <c r="F6" s="22" t="s">
        <v>49</v>
      </c>
      <c r="G6" s="22" t="s">
        <v>50</v>
      </c>
      <c r="H6" s="117"/>
      <c r="I6" s="22" t="s">
        <v>10</v>
      </c>
      <c r="J6" s="22" t="s">
        <v>46</v>
      </c>
      <c r="K6" s="22" t="s">
        <v>47</v>
      </c>
      <c r="L6" s="22" t="s">
        <v>56</v>
      </c>
      <c r="M6" s="22" t="s">
        <v>63</v>
      </c>
      <c r="N6" s="22" t="s">
        <v>50</v>
      </c>
    </row>
    <row r="7" spans="1:16" ht="16.5" x14ac:dyDescent="0.25">
      <c r="A7" s="35">
        <v>1</v>
      </c>
      <c r="B7" s="71" t="s">
        <v>79</v>
      </c>
      <c r="C7" s="21">
        <v>0</v>
      </c>
      <c r="D7" s="21">
        <v>130</v>
      </c>
      <c r="E7" s="21">
        <f>SUM(D7+C7)</f>
        <v>130</v>
      </c>
      <c r="F7" s="21">
        <v>130</v>
      </c>
      <c r="G7" s="21">
        <f>SUM(E7-F7)</f>
        <v>0</v>
      </c>
      <c r="H7" s="143"/>
      <c r="I7" s="7" t="s">
        <v>52</v>
      </c>
      <c r="J7" s="21">
        <v>6206</v>
      </c>
      <c r="K7" s="21">
        <v>24402</v>
      </c>
      <c r="L7" s="21">
        <f>SUM(J7:K7)</f>
        <v>30608</v>
      </c>
      <c r="M7" s="21">
        <v>24540</v>
      </c>
      <c r="N7" s="21">
        <f>SUM(L7-M7)</f>
        <v>6068</v>
      </c>
    </row>
    <row r="8" spans="1:16" ht="16.5" x14ac:dyDescent="0.25">
      <c r="A8" s="17">
        <v>2</v>
      </c>
      <c r="B8" s="71" t="s">
        <v>21</v>
      </c>
      <c r="C8" s="21">
        <v>249</v>
      </c>
      <c r="D8" s="21">
        <v>2180</v>
      </c>
      <c r="E8" s="21">
        <f t="shared" ref="E8:E22" si="0">SUM(D8+C8)</f>
        <v>2429</v>
      </c>
      <c r="F8" s="21">
        <v>2224</v>
      </c>
      <c r="G8" s="21">
        <f t="shared" ref="G8:G22" si="1">SUM(E8-F8)</f>
        <v>205</v>
      </c>
      <c r="H8" s="143"/>
      <c r="I8" s="7" t="s">
        <v>25</v>
      </c>
      <c r="J8" s="21">
        <v>1903</v>
      </c>
      <c r="K8" s="21">
        <v>19</v>
      </c>
      <c r="L8" s="21">
        <f t="shared" ref="L8:L10" si="2">SUM(J8:K8)</f>
        <v>1922</v>
      </c>
      <c r="M8" s="21">
        <v>730</v>
      </c>
      <c r="N8" s="21">
        <f t="shared" ref="N8:N9" si="3">SUM(L8-M8)</f>
        <v>1192</v>
      </c>
    </row>
    <row r="9" spans="1:16" ht="16.5" x14ac:dyDescent="0.25">
      <c r="A9" s="64">
        <v>3</v>
      </c>
      <c r="B9" s="72" t="s">
        <v>80</v>
      </c>
      <c r="C9" s="21">
        <v>273</v>
      </c>
      <c r="D9" s="21">
        <v>1985</v>
      </c>
      <c r="E9" s="21">
        <f t="shared" si="0"/>
        <v>2258</v>
      </c>
      <c r="F9" s="21">
        <v>2198</v>
      </c>
      <c r="G9" s="21">
        <f t="shared" si="1"/>
        <v>60</v>
      </c>
      <c r="H9" s="143"/>
      <c r="I9" s="7" t="s">
        <v>24</v>
      </c>
      <c r="J9" s="21">
        <v>2739</v>
      </c>
      <c r="K9" s="21">
        <v>1178</v>
      </c>
      <c r="L9" s="21">
        <f t="shared" si="2"/>
        <v>3917</v>
      </c>
      <c r="M9" s="21">
        <v>2086</v>
      </c>
      <c r="N9" s="21">
        <f t="shared" si="3"/>
        <v>1831</v>
      </c>
    </row>
    <row r="10" spans="1:16" ht="16.5" x14ac:dyDescent="0.25">
      <c r="A10" s="64">
        <v>4</v>
      </c>
      <c r="B10" s="88" t="s">
        <v>72</v>
      </c>
      <c r="C10" s="21">
        <v>0</v>
      </c>
      <c r="D10" s="21">
        <v>19</v>
      </c>
      <c r="E10" s="21">
        <f t="shared" si="0"/>
        <v>19</v>
      </c>
      <c r="F10" s="21">
        <v>19</v>
      </c>
      <c r="G10" s="21">
        <f t="shared" si="1"/>
        <v>0</v>
      </c>
      <c r="H10" s="143"/>
      <c r="I10" s="7" t="s">
        <v>53</v>
      </c>
      <c r="J10" s="21">
        <v>441</v>
      </c>
      <c r="K10" s="21">
        <v>42</v>
      </c>
      <c r="L10" s="21">
        <f t="shared" si="2"/>
        <v>483</v>
      </c>
      <c r="M10" s="21">
        <v>0</v>
      </c>
      <c r="N10" s="21">
        <f>SUM(L10-M10)</f>
        <v>483</v>
      </c>
    </row>
    <row r="11" spans="1:16" ht="16.5" x14ac:dyDescent="0.25">
      <c r="A11" s="96">
        <v>5</v>
      </c>
      <c r="B11" s="73" t="s">
        <v>73</v>
      </c>
      <c r="C11" s="21">
        <v>0</v>
      </c>
      <c r="D11" s="21">
        <v>68</v>
      </c>
      <c r="E11" s="21">
        <f t="shared" si="0"/>
        <v>68</v>
      </c>
      <c r="F11" s="21">
        <v>68</v>
      </c>
      <c r="G11" s="21">
        <f t="shared" si="1"/>
        <v>0</v>
      </c>
      <c r="H11" s="143"/>
      <c r="I11" s="20" t="s">
        <v>51</v>
      </c>
      <c r="J11" s="21">
        <f>SUM(J7:J10)</f>
        <v>11289</v>
      </c>
      <c r="K11" s="21">
        <f>SUM(K7:K10)</f>
        <v>25641</v>
      </c>
      <c r="L11" s="21">
        <f>SUM(L7:L10)</f>
        <v>36930</v>
      </c>
      <c r="M11" s="21">
        <f>SUM(M7:M10)</f>
        <v>27356</v>
      </c>
      <c r="N11" s="21">
        <f>SUM(N7:N10)</f>
        <v>9574</v>
      </c>
    </row>
    <row r="12" spans="1:16" ht="16.5" x14ac:dyDescent="0.25">
      <c r="A12" s="64">
        <v>6</v>
      </c>
      <c r="B12" s="88" t="s">
        <v>91</v>
      </c>
      <c r="C12" s="21">
        <v>0</v>
      </c>
      <c r="D12" s="21">
        <v>17</v>
      </c>
      <c r="E12" s="21">
        <f t="shared" si="0"/>
        <v>17</v>
      </c>
      <c r="F12" s="21">
        <v>17</v>
      </c>
      <c r="G12" s="21">
        <f t="shared" si="1"/>
        <v>0</v>
      </c>
      <c r="H12" s="143"/>
      <c r="I12" s="33"/>
      <c r="J12" s="33"/>
      <c r="K12" s="33"/>
      <c r="L12" s="33"/>
      <c r="M12" s="33"/>
      <c r="N12" s="19"/>
    </row>
    <row r="13" spans="1:16" ht="16.5" x14ac:dyDescent="0.25">
      <c r="A13" s="64">
        <v>7</v>
      </c>
      <c r="B13" s="88" t="s">
        <v>67</v>
      </c>
      <c r="C13" s="21">
        <v>0</v>
      </c>
      <c r="D13" s="21">
        <v>343</v>
      </c>
      <c r="E13" s="21">
        <f t="shared" si="0"/>
        <v>343</v>
      </c>
      <c r="F13" s="21">
        <v>343</v>
      </c>
      <c r="G13" s="21">
        <f t="shared" si="1"/>
        <v>0</v>
      </c>
      <c r="H13" s="143"/>
      <c r="I13" s="33"/>
      <c r="J13" s="33"/>
      <c r="K13" s="33"/>
      <c r="L13" s="33"/>
      <c r="M13" s="33"/>
      <c r="N13" s="19"/>
    </row>
    <row r="14" spans="1:16" ht="16.5" x14ac:dyDescent="0.25">
      <c r="A14" s="96">
        <v>8</v>
      </c>
      <c r="B14" s="87" t="s">
        <v>64</v>
      </c>
      <c r="C14" s="21">
        <v>0</v>
      </c>
      <c r="D14" s="21">
        <v>325</v>
      </c>
      <c r="E14" s="21">
        <f t="shared" si="0"/>
        <v>325</v>
      </c>
      <c r="F14" s="21">
        <v>325</v>
      </c>
      <c r="G14" s="21">
        <f t="shared" si="1"/>
        <v>0</v>
      </c>
      <c r="H14" s="143"/>
      <c r="I14" s="33"/>
      <c r="J14" s="33"/>
      <c r="K14" s="33"/>
      <c r="L14" s="33"/>
      <c r="M14" s="33"/>
      <c r="N14" s="19"/>
    </row>
    <row r="15" spans="1:16" ht="16.5" x14ac:dyDescent="0.25">
      <c r="A15" s="64">
        <v>9</v>
      </c>
      <c r="B15" s="73" t="s">
        <v>74</v>
      </c>
      <c r="C15" s="21">
        <v>0</v>
      </c>
      <c r="D15" s="21">
        <v>8</v>
      </c>
      <c r="E15" s="21">
        <f t="shared" si="0"/>
        <v>8</v>
      </c>
      <c r="F15" s="21">
        <v>8</v>
      </c>
      <c r="G15" s="21">
        <f t="shared" si="1"/>
        <v>0</v>
      </c>
      <c r="H15" s="143"/>
      <c r="I15" s="33"/>
      <c r="J15" s="33"/>
      <c r="K15" s="33"/>
      <c r="L15" s="33"/>
      <c r="M15" s="33"/>
      <c r="N15" s="19"/>
    </row>
    <row r="16" spans="1:16" ht="16.5" x14ac:dyDescent="0.25">
      <c r="A16" s="64">
        <v>10</v>
      </c>
      <c r="B16" s="73" t="s">
        <v>68</v>
      </c>
      <c r="C16" s="21">
        <v>0</v>
      </c>
      <c r="D16" s="21">
        <v>1690</v>
      </c>
      <c r="E16" s="21">
        <f t="shared" si="0"/>
        <v>1690</v>
      </c>
      <c r="F16" s="21">
        <v>1690</v>
      </c>
      <c r="G16" s="21">
        <f t="shared" si="1"/>
        <v>0</v>
      </c>
      <c r="H16" s="143"/>
      <c r="I16" s="33"/>
      <c r="J16" s="33"/>
      <c r="K16" s="33"/>
      <c r="L16" s="33"/>
      <c r="M16" s="33"/>
      <c r="N16" s="19"/>
    </row>
    <row r="17" spans="1:15" ht="16.5" x14ac:dyDescent="0.25">
      <c r="A17" s="96">
        <v>11</v>
      </c>
      <c r="B17" s="87" t="s">
        <v>58</v>
      </c>
      <c r="C17" s="21">
        <v>0</v>
      </c>
      <c r="D17" s="21">
        <v>558</v>
      </c>
      <c r="E17" s="21">
        <f t="shared" si="0"/>
        <v>558</v>
      </c>
      <c r="F17" s="21">
        <v>558</v>
      </c>
      <c r="G17" s="21">
        <f t="shared" si="1"/>
        <v>0</v>
      </c>
      <c r="H17" s="143"/>
      <c r="I17" s="33"/>
      <c r="J17" s="33"/>
      <c r="K17" s="33"/>
      <c r="L17" s="33"/>
      <c r="M17" s="33"/>
      <c r="N17" s="19"/>
    </row>
    <row r="18" spans="1:15" x14ac:dyDescent="0.25">
      <c r="A18" s="64">
        <v>12</v>
      </c>
      <c r="B18" s="7" t="s">
        <v>92</v>
      </c>
      <c r="C18" s="21">
        <v>0</v>
      </c>
      <c r="D18" s="21">
        <v>6</v>
      </c>
      <c r="E18" s="21">
        <f t="shared" si="0"/>
        <v>6</v>
      </c>
      <c r="F18" s="21">
        <v>6</v>
      </c>
      <c r="G18" s="21">
        <f t="shared" si="1"/>
        <v>0</v>
      </c>
      <c r="H18" s="143"/>
      <c r="I18" s="33"/>
      <c r="J18" s="33"/>
      <c r="K18" s="33"/>
      <c r="L18" s="33"/>
      <c r="M18" s="33"/>
      <c r="N18" s="19"/>
    </row>
    <row r="19" spans="1:15" ht="16.5" x14ac:dyDescent="0.25">
      <c r="A19" s="64">
        <v>13</v>
      </c>
      <c r="B19" s="71" t="s">
        <v>69</v>
      </c>
      <c r="C19" s="21">
        <v>0</v>
      </c>
      <c r="D19" s="21">
        <v>39</v>
      </c>
      <c r="E19" s="21">
        <f t="shared" si="0"/>
        <v>39</v>
      </c>
      <c r="F19" s="21">
        <v>39</v>
      </c>
      <c r="G19" s="21">
        <f t="shared" si="1"/>
        <v>0</v>
      </c>
      <c r="H19" s="143"/>
      <c r="I19" s="33"/>
      <c r="J19" s="33"/>
      <c r="K19" s="33"/>
      <c r="L19" s="33"/>
      <c r="M19" s="33"/>
      <c r="N19" s="19"/>
    </row>
    <row r="20" spans="1:15" ht="16.5" x14ac:dyDescent="0.25">
      <c r="A20" s="96">
        <v>14</v>
      </c>
      <c r="B20" s="72" t="s">
        <v>70</v>
      </c>
      <c r="C20" s="21">
        <v>0</v>
      </c>
      <c r="D20" s="21">
        <v>39</v>
      </c>
      <c r="E20" s="21">
        <f t="shared" si="0"/>
        <v>39</v>
      </c>
      <c r="F20" s="21">
        <v>39</v>
      </c>
      <c r="G20" s="21">
        <f t="shared" si="1"/>
        <v>0</v>
      </c>
      <c r="H20" s="143"/>
      <c r="I20" s="33"/>
      <c r="J20" s="33"/>
      <c r="K20" s="33"/>
      <c r="L20" s="33"/>
      <c r="M20" s="33"/>
      <c r="N20" s="19"/>
    </row>
    <row r="21" spans="1:15" ht="16.5" x14ac:dyDescent="0.25">
      <c r="A21" s="64">
        <v>15</v>
      </c>
      <c r="B21" s="73" t="s">
        <v>71</v>
      </c>
      <c r="C21" s="21">
        <v>0</v>
      </c>
      <c r="D21" s="21">
        <v>15</v>
      </c>
      <c r="E21" s="21">
        <f t="shared" si="0"/>
        <v>15</v>
      </c>
      <c r="F21" s="21">
        <v>15</v>
      </c>
      <c r="G21" s="21">
        <f t="shared" si="1"/>
        <v>0</v>
      </c>
      <c r="H21" s="143"/>
      <c r="I21" s="33"/>
      <c r="J21" s="33"/>
      <c r="K21" s="33"/>
      <c r="L21" s="33"/>
      <c r="M21" s="33"/>
      <c r="N21" s="19"/>
    </row>
    <row r="22" spans="1:15" ht="16.5" x14ac:dyDescent="0.25">
      <c r="A22" s="64">
        <v>16</v>
      </c>
      <c r="B22" s="73" t="s">
        <v>93</v>
      </c>
      <c r="C22" s="21">
        <v>0</v>
      </c>
      <c r="D22" s="21">
        <v>36</v>
      </c>
      <c r="E22" s="21">
        <f t="shared" si="0"/>
        <v>36</v>
      </c>
      <c r="F22" s="21">
        <v>36</v>
      </c>
      <c r="G22" s="21">
        <f t="shared" si="1"/>
        <v>0</v>
      </c>
      <c r="H22" s="143"/>
      <c r="I22" s="33"/>
      <c r="J22" s="33"/>
      <c r="K22" s="33"/>
      <c r="L22" s="33"/>
      <c r="M22" s="33"/>
      <c r="N22" s="19"/>
    </row>
    <row r="23" spans="1:15" ht="16.5" x14ac:dyDescent="0.25">
      <c r="A23" s="96">
        <v>17</v>
      </c>
      <c r="B23" s="72" t="s">
        <v>66</v>
      </c>
      <c r="C23" s="21">
        <v>0</v>
      </c>
      <c r="D23" s="21">
        <v>26</v>
      </c>
      <c r="E23" s="21">
        <f t="shared" ref="E23:E26" si="4">SUM(D23+C23)</f>
        <v>26</v>
      </c>
      <c r="F23" s="21">
        <v>26</v>
      </c>
      <c r="G23" s="21">
        <f t="shared" ref="G23:G26" si="5">SUM(E23-F23)</f>
        <v>0</v>
      </c>
      <c r="H23" s="143"/>
      <c r="I23" s="33"/>
      <c r="J23" s="33"/>
      <c r="K23" s="33"/>
      <c r="L23" s="33"/>
      <c r="M23" s="33"/>
      <c r="N23" s="19"/>
    </row>
    <row r="24" spans="1:15" ht="16.5" x14ac:dyDescent="0.25">
      <c r="A24" s="64">
        <v>18</v>
      </c>
      <c r="B24" s="72" t="s">
        <v>94</v>
      </c>
      <c r="C24" s="21">
        <v>0</v>
      </c>
      <c r="D24" s="21">
        <v>26</v>
      </c>
      <c r="E24" s="21">
        <f t="shared" si="4"/>
        <v>26</v>
      </c>
      <c r="F24" s="21">
        <v>26</v>
      </c>
      <c r="G24" s="21">
        <f t="shared" si="5"/>
        <v>0</v>
      </c>
      <c r="H24" s="143"/>
      <c r="I24" s="33"/>
      <c r="J24" s="33"/>
      <c r="K24" s="33"/>
      <c r="L24" s="33"/>
      <c r="M24" s="33"/>
      <c r="N24" s="19"/>
    </row>
    <row r="25" spans="1:15" ht="16.5" x14ac:dyDescent="0.25">
      <c r="A25" s="64">
        <v>19</v>
      </c>
      <c r="B25" s="72" t="s">
        <v>95</v>
      </c>
      <c r="C25" s="21">
        <v>0</v>
      </c>
      <c r="D25" s="21">
        <v>4</v>
      </c>
      <c r="E25" s="21">
        <f t="shared" si="4"/>
        <v>4</v>
      </c>
      <c r="F25" s="21">
        <v>4</v>
      </c>
      <c r="G25" s="21">
        <f t="shared" si="5"/>
        <v>0</v>
      </c>
      <c r="H25" s="143"/>
      <c r="I25" s="33"/>
      <c r="J25" s="33"/>
      <c r="K25" s="33"/>
      <c r="L25" s="33"/>
      <c r="M25" s="33"/>
      <c r="N25" s="19"/>
    </row>
    <row r="26" spans="1:15" ht="16.5" x14ac:dyDescent="0.25">
      <c r="A26" s="96">
        <v>20</v>
      </c>
      <c r="B26" s="92" t="s">
        <v>83</v>
      </c>
      <c r="C26" s="21">
        <v>930</v>
      </c>
      <c r="D26" s="21">
        <v>297</v>
      </c>
      <c r="E26" s="21">
        <f t="shared" si="4"/>
        <v>1227</v>
      </c>
      <c r="F26" s="21">
        <v>293</v>
      </c>
      <c r="G26" s="21">
        <f t="shared" si="5"/>
        <v>934</v>
      </c>
      <c r="H26" s="143"/>
      <c r="I26" s="33"/>
      <c r="J26" s="33"/>
      <c r="K26" s="33"/>
      <c r="L26" s="33"/>
      <c r="M26" s="33"/>
      <c r="N26" s="19"/>
    </row>
    <row r="27" spans="1:15" x14ac:dyDescent="0.25">
      <c r="A27" s="133" t="s">
        <v>51</v>
      </c>
      <c r="B27" s="133"/>
      <c r="C27" s="21">
        <f>SUM(C7:C26)</f>
        <v>1452</v>
      </c>
      <c r="D27" s="21">
        <f>SUM(D7:D26)</f>
        <v>7811</v>
      </c>
      <c r="E27" s="21">
        <f>SUM(E7:E26)</f>
        <v>9263</v>
      </c>
      <c r="F27" s="21">
        <f>SUM(F7:F26)</f>
        <v>8064</v>
      </c>
      <c r="G27" s="21">
        <f>SUM(G7:G26)</f>
        <v>1199</v>
      </c>
      <c r="H27" s="143"/>
      <c r="I27" s="33"/>
      <c r="J27" s="33"/>
      <c r="K27" s="33"/>
      <c r="L27" s="33"/>
      <c r="M27" s="33"/>
      <c r="N27" s="19"/>
    </row>
    <row r="28" spans="1:15" x14ac:dyDescent="0.2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19"/>
    </row>
    <row r="29" spans="1:15" x14ac:dyDescent="0.2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19"/>
    </row>
    <row r="30" spans="1:15" x14ac:dyDescent="0.2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19"/>
    </row>
    <row r="31" spans="1:15" x14ac:dyDescent="0.2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19"/>
    </row>
    <row r="32" spans="1:15" ht="19.5" x14ac:dyDescent="0.25">
      <c r="A32" s="116" t="s">
        <v>26</v>
      </c>
      <c r="B32" s="112"/>
      <c r="C32" s="112"/>
      <c r="D32" s="37"/>
      <c r="E32" s="112" t="s">
        <v>61</v>
      </c>
      <c r="F32" s="112"/>
      <c r="G32" s="112"/>
      <c r="H32" s="112"/>
      <c r="I32" s="112"/>
      <c r="J32" s="112"/>
      <c r="K32" s="112"/>
      <c r="L32" s="112"/>
      <c r="M32" s="112"/>
      <c r="N32" s="113"/>
      <c r="O32" s="29"/>
    </row>
  </sheetData>
  <mergeCells count="10">
    <mergeCell ref="A27:B27"/>
    <mergeCell ref="H6:H27"/>
    <mergeCell ref="A32:C32"/>
    <mergeCell ref="E32:N32"/>
    <mergeCell ref="A1:N1"/>
    <mergeCell ref="A2:N2"/>
    <mergeCell ref="A3:N3"/>
    <mergeCell ref="B5:G5"/>
    <mergeCell ref="A5:A6"/>
    <mergeCell ref="I5:N5"/>
  </mergeCells>
  <pageMargins left="0.7" right="0.7" top="0.5" bottom="0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Page-1</vt:lpstr>
      <vt:lpstr>Page-2</vt:lpstr>
      <vt:lpstr>Page-3</vt:lpstr>
      <vt:lpstr>Page-4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Section-01</dc:creator>
  <cp:lastModifiedBy>OFFICE</cp:lastModifiedBy>
  <cp:lastPrinted>2024-07-04T04:21:38Z</cp:lastPrinted>
  <dcterms:created xsi:type="dcterms:W3CDTF">2020-11-12T04:58:40Z</dcterms:created>
  <dcterms:modified xsi:type="dcterms:W3CDTF">2024-07-04T05:06:36Z</dcterms:modified>
</cp:coreProperties>
</file>