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. Official\03. Satprokar Work\02. Satprokar Main Work\"/>
    </mc:Choice>
  </mc:AlternateContent>
  <bookViews>
    <workbookView xWindow="0" yWindow="0" windowWidth="20490" windowHeight="7365" activeTab="3"/>
  </bookViews>
  <sheets>
    <sheet name="Page-1" sheetId="5" r:id="rId1"/>
    <sheet name="Page-2" sheetId="2" r:id="rId2"/>
    <sheet name="Page-3" sheetId="3" r:id="rId3"/>
    <sheet name="Page-4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5" i="2" l="1"/>
  <c r="O14" i="2"/>
  <c r="O13" i="2"/>
  <c r="O12" i="2"/>
  <c r="O11" i="2"/>
  <c r="O10" i="2"/>
  <c r="O9" i="2"/>
  <c r="O7" i="2"/>
  <c r="N15" i="2"/>
  <c r="N14" i="2"/>
  <c r="N13" i="2"/>
  <c r="N12" i="2"/>
  <c r="N11" i="2"/>
  <c r="N10" i="2"/>
  <c r="N9" i="2"/>
  <c r="N8" i="2"/>
  <c r="O8" i="2" s="1"/>
  <c r="N7" i="2"/>
  <c r="J14" i="2"/>
  <c r="J13" i="2"/>
  <c r="J12" i="2"/>
  <c r="J11" i="2"/>
  <c r="J10" i="2"/>
  <c r="J9" i="2"/>
  <c r="J8" i="2"/>
  <c r="J7" i="2"/>
  <c r="E19" i="4" l="1"/>
  <c r="G19" i="4" s="1"/>
  <c r="E18" i="4"/>
  <c r="G18" i="4" s="1"/>
  <c r="F21" i="4" l="1"/>
  <c r="D21" i="4"/>
  <c r="E20" i="4"/>
  <c r="G20" i="4" s="1"/>
  <c r="C21" i="4"/>
  <c r="I15" i="2"/>
  <c r="G46" i="5"/>
  <c r="K46" i="5"/>
  <c r="E17" i="4" l="1"/>
  <c r="G17" i="4" s="1"/>
  <c r="E16" i="4"/>
  <c r="G16" i="4" s="1"/>
  <c r="E15" i="4"/>
  <c r="G15" i="4" s="1"/>
  <c r="E14" i="4"/>
  <c r="G14" i="4" s="1"/>
  <c r="M7" i="5" l="1"/>
  <c r="L4" i="2" l="1"/>
  <c r="H4" i="2"/>
  <c r="M33" i="5"/>
  <c r="I33" i="5"/>
  <c r="M20" i="5"/>
  <c r="I20" i="5"/>
  <c r="I7" i="5"/>
  <c r="M46" i="5" l="1"/>
  <c r="N4" i="2" s="1"/>
  <c r="N7" i="5"/>
  <c r="I46" i="5"/>
  <c r="J4" i="2" s="1"/>
  <c r="N33" i="5"/>
  <c r="N20" i="5"/>
  <c r="N46" i="5" l="1"/>
  <c r="M11" i="4" l="1"/>
  <c r="E7" i="4" l="1"/>
  <c r="E8" i="4"/>
  <c r="E9" i="4"/>
  <c r="E10" i="4"/>
  <c r="E11" i="4"/>
  <c r="E12" i="4"/>
  <c r="C11" i="3" l="1"/>
  <c r="L8" i="4" l="1"/>
  <c r="L10" i="4" l="1"/>
  <c r="L9" i="4"/>
  <c r="L7" i="4"/>
  <c r="N7" i="4" s="1"/>
  <c r="N6" i="2" l="1"/>
  <c r="J6" i="2"/>
  <c r="O6" i="2" l="1"/>
  <c r="J15" i="2" l="1"/>
  <c r="M16" i="2" l="1"/>
  <c r="E13" i="4" l="1"/>
  <c r="G12" i="4"/>
  <c r="G11" i="4"/>
  <c r="G10" i="4"/>
  <c r="G9" i="4"/>
  <c r="G13" i="4" l="1"/>
  <c r="E21" i="4"/>
  <c r="G8" i="4"/>
  <c r="L16" i="2"/>
  <c r="N16" i="2" s="1"/>
  <c r="N9" i="4" l="1"/>
  <c r="H16" i="2"/>
  <c r="J11" i="4" l="1"/>
  <c r="K11" i="4"/>
  <c r="L11" i="4"/>
  <c r="N10" i="4"/>
  <c r="N8" i="4"/>
  <c r="G7" i="4"/>
  <c r="G21" i="4" s="1"/>
  <c r="C16" i="3"/>
  <c r="I16" i="2"/>
  <c r="J16" i="2" s="1"/>
  <c r="C17" i="3" l="1"/>
  <c r="O16" i="2" l="1"/>
  <c r="N11" i="4"/>
  <c r="O4" i="2"/>
</calcChain>
</file>

<file path=xl/sharedStrings.xml><?xml version="1.0" encoding="utf-8"?>
<sst xmlns="http://schemas.openxmlformats.org/spreadsheetml/2006/main" count="222" uniqueCount="99">
  <si>
    <t xml:space="preserve">ক্রঃ নং </t>
  </si>
  <si>
    <t>তারিখ</t>
  </si>
  <si>
    <t xml:space="preserve">আমদানীকৃত মালামাল (মেঃ টন) </t>
  </si>
  <si>
    <t xml:space="preserve">রপ্তানীকৃত মালামাল (মেঃ টন) </t>
  </si>
  <si>
    <t>সর্বমোট পণ্য</t>
  </si>
  <si>
    <t>ক)</t>
  </si>
  <si>
    <t xml:space="preserve">কন্টেইনার জাহাজ হিসাবঃ </t>
  </si>
  <si>
    <t>জাহাজের নাম</t>
  </si>
  <si>
    <t>আগমন</t>
  </si>
  <si>
    <t>নির্গমন</t>
  </si>
  <si>
    <t xml:space="preserve">পণ্যের প্রকৃতি </t>
  </si>
  <si>
    <t>কন্টেঃ পণ্য</t>
  </si>
  <si>
    <t>সাধারন পণ্য</t>
  </si>
  <si>
    <t>মোট পণ্য</t>
  </si>
  <si>
    <t xml:space="preserve">মোংলা বন্দর কর্তৃপক্ষ </t>
  </si>
  <si>
    <t xml:space="preserve">মোংলা, বাগেরহাট। </t>
  </si>
  <si>
    <t>কনঃ পণ্য</t>
  </si>
  <si>
    <t>খ)</t>
  </si>
  <si>
    <t xml:space="preserve">কনভেনশনাল জাহাজ </t>
  </si>
  <si>
    <t xml:space="preserve">মেশিনারী </t>
  </si>
  <si>
    <t>*</t>
  </si>
  <si>
    <t>পাটজাত দ্রব্য</t>
  </si>
  <si>
    <t>জেটি নং</t>
  </si>
  <si>
    <t>MV.</t>
  </si>
  <si>
    <t xml:space="preserve">রিঃ কঃ গাড়ী </t>
  </si>
  <si>
    <t>মেশিনারি</t>
  </si>
  <si>
    <t xml:space="preserve">প্রস্তুতকারী, সিঃ আঃ এ্যাঃ </t>
  </si>
  <si>
    <t xml:space="preserve">বার্জ/ফ্লাটের সংখ্যা </t>
  </si>
  <si>
    <t xml:space="preserve">আমদানী পণ্য </t>
  </si>
  <si>
    <t xml:space="preserve">পরিমাণ (মেঃ টনঃ) </t>
  </si>
  <si>
    <t xml:space="preserve">রপ্তানী পণ্য </t>
  </si>
  <si>
    <t xml:space="preserve">সর্বমোট পণ্য </t>
  </si>
  <si>
    <t xml:space="preserve">আমদানী ও রপ্তানী </t>
  </si>
  <si>
    <t xml:space="preserve">মন্তব্য </t>
  </si>
  <si>
    <t xml:space="preserve">ক) </t>
  </si>
  <si>
    <t xml:space="preserve">আমদানী </t>
  </si>
  <si>
    <t xml:space="preserve">এম, ভি= </t>
  </si>
  <si>
    <t>বার্জ=</t>
  </si>
  <si>
    <t>মোট (ক)=</t>
  </si>
  <si>
    <t xml:space="preserve">খ) </t>
  </si>
  <si>
    <t xml:space="preserve">রপ্তানী </t>
  </si>
  <si>
    <t>মোট (খ)=</t>
  </si>
  <si>
    <t xml:space="preserve">সর্বমোট (ক+খ)= </t>
  </si>
  <si>
    <t>জেটি হতে আমদানি পণ্য ডেলিভারী</t>
  </si>
  <si>
    <t xml:space="preserve">রপ্তানী পণ্য (মেঃ টন) </t>
  </si>
  <si>
    <t xml:space="preserve">আমদানী পণ্য (মেঃ টন) </t>
  </si>
  <si>
    <t xml:space="preserve">প্রারম্ভিক জের </t>
  </si>
  <si>
    <t xml:space="preserve">মাসব্যাপী গ্রহণ </t>
  </si>
  <si>
    <t xml:space="preserve">রপ্তানীযোগ্য মোট পণ্য </t>
  </si>
  <si>
    <t xml:space="preserve">মাসব্যাপী রপ্তানীকৃত পণ্য </t>
  </si>
  <si>
    <t xml:space="preserve">মাসের শেষ দিনে অবশিষ্ট </t>
  </si>
  <si>
    <t xml:space="preserve">মোট </t>
  </si>
  <si>
    <t xml:space="preserve">সাধারন পণ্য </t>
  </si>
  <si>
    <t xml:space="preserve">হিমায়িত পণ্য </t>
  </si>
  <si>
    <t>চলমান পাতা-২</t>
  </si>
  <si>
    <t xml:space="preserve">মন্তব্যঃ- অভ্যন্তরীণ নৌযান ও ট্রাক দ্বারা আমদানি ও রপ্তানীযোগ্য পণ্য স্থানীয়ভাবে পরিবহণ করা হয় যা মোট আমদানি ও রপ্তানি পন্যের অন্তর্ভূক্ত নহে। </t>
  </si>
  <si>
    <t xml:space="preserve">আমদানীযোগ্য মোট পণ্য </t>
  </si>
  <si>
    <t xml:space="preserve">গ্রাফ, পে-লোডার, মেশিনারি, গ্যাস সিলিন্ডারসহ অন্যান্য মালামাল। </t>
  </si>
  <si>
    <t>রিসাইকেল প্যালেট</t>
  </si>
  <si>
    <t xml:space="preserve">                                                                       পরীক্ষা ও যাচাইকারী, টি আই (রাজস্ব) </t>
  </si>
  <si>
    <t xml:space="preserve">                                  পরীক্ষা ও যাচাইকারী, টি আই (রাজস্ব) </t>
  </si>
  <si>
    <t xml:space="preserve">                                                                          পরীক্ষা ও যাচাইকারী, টি আই (রাজস্ব) </t>
  </si>
  <si>
    <t>MALAYSIA STAR</t>
  </si>
  <si>
    <t xml:space="preserve">মাসব্যাপী অপাসারণকৃত পণ্য </t>
  </si>
  <si>
    <t xml:space="preserve">গার্মেন্টস পন্য </t>
  </si>
  <si>
    <t>মেশিনারী</t>
  </si>
  <si>
    <t xml:space="preserve">ক্লে টাইলস </t>
  </si>
  <si>
    <t xml:space="preserve">কটন ইয়ার্ন </t>
  </si>
  <si>
    <t xml:space="preserve">তাবু </t>
  </si>
  <si>
    <t xml:space="preserve">গয়নার বক্স </t>
  </si>
  <si>
    <t xml:space="preserve">ইনার গ্লোভস </t>
  </si>
  <si>
    <t>কাকড়াঁ</t>
  </si>
  <si>
    <t>ফ্রোজেন ভেজিটেভল</t>
  </si>
  <si>
    <t>কভারল</t>
  </si>
  <si>
    <t xml:space="preserve">সর্বমোট (ক+খ) জাহাজ= ১১  টি </t>
  </si>
  <si>
    <t>গাড়ী</t>
  </si>
  <si>
    <t>চিংড়ি</t>
  </si>
  <si>
    <t>LOTUS LEADER</t>
  </si>
  <si>
    <t>মেশিনারী (পুনঃ রপ্তানী )</t>
  </si>
  <si>
    <t xml:space="preserve">জ্যাকেট </t>
  </si>
  <si>
    <t xml:space="preserve">বিষয়ঃ ২০২৪-২০২৫ অর্থ বৎসর জুলাই-২০২৪ খ্রিঃ মাসে মোংলা বন্দর জেটিতে আগমনকারী সমুদ্রগামী জাহাজভিত্তিক আমদানী ও রপ্তানী পণ্যের মাসিক প্রতিবেদন। </t>
  </si>
  <si>
    <t xml:space="preserve">বিষয়ঃ ২০২৪-২০২৫ অর্থ বৎসরের  জুলাই-২০২৪ খ্রিঃ মাসে মোংলা বন্দর জেটিতে অভ্যন্তরীণ নৌযানের মাসিক প্রতিবেদন। </t>
  </si>
  <si>
    <t xml:space="preserve">বিষয়ঃ ২০২৪-২০২৫ অর্থ বৎসরের জুলাই-২০২৪ খ্রিঃ মাসে মোংলা বন্দর জেটিতে আমদানী - রপ্তানী পণ্য গ্রহণ ও অপসারণ বিষয়ক মাসিক প্রতিবেদন। </t>
  </si>
  <si>
    <t>MV. KOTA TENAGA</t>
  </si>
  <si>
    <t>MV. MAERSK VLADIVOSTOK</t>
  </si>
  <si>
    <t>MV. MAERSK DAVAO</t>
  </si>
  <si>
    <t>কন্টেইনার জাহাজ মোট= ৩টি</t>
  </si>
  <si>
    <t>পূর্ব পৃষ্ঠার জেরঃ (কন্টেঃ জাহাজ)= ০৩  টি</t>
  </si>
  <si>
    <t>SUNNY MARK</t>
  </si>
  <si>
    <t>JIAN YANG HUA QING</t>
  </si>
  <si>
    <t>CHANG YUN</t>
  </si>
  <si>
    <t>NEXUS</t>
  </si>
  <si>
    <t>ANKA BLUE</t>
  </si>
  <si>
    <t>BBC RUSHMORE</t>
  </si>
  <si>
    <t xml:space="preserve">মোট (খ) কনভেনশনাল জাহাজ= ৮ টি </t>
  </si>
  <si>
    <t>মেশিনারী (রি-এক্সপোর্ট)</t>
  </si>
  <si>
    <t>পাল্ম ওয়েল</t>
  </si>
  <si>
    <t>ROKNOOR-7</t>
  </si>
  <si>
    <t xml:space="preserve">২১৫১ মেঃ টন (আমদানিকৃত পণ্য জেটি হতে ডেলিভারী হয়েছে)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</si>
</sst>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5000445]0"/>
    <numFmt numFmtId="165" formatCode="[$-5000000]dd/mm/yyyy"/>
  </numFmts>
  <fonts count="6" x14ac:knownFonts="1">
    <font>
      <sz val="11"/>
      <color theme="1"/>
      <name val="Calibri"/>
      <family val="2"/>
      <scheme val="minor"/>
    </font>
    <font>
      <sz val="14"/>
      <color theme="1"/>
      <name val="Nikosh"/>
    </font>
    <font>
      <sz val="11"/>
      <color theme="1"/>
      <name val="Nikosh"/>
    </font>
    <font>
      <sz val="11"/>
      <color theme="1"/>
      <name val="Times New Roman"/>
      <family val="1"/>
    </font>
    <font>
      <sz val="12"/>
      <color theme="1"/>
      <name val="Nikosh"/>
    </font>
    <font>
      <sz val="12"/>
      <color rgb="FF202124"/>
      <name val="Nikosh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1">
    <xf numFmtId="0" fontId="0" fillId="0" borderId="0" xfId="0"/>
    <xf numFmtId="0" fontId="2" fillId="0" borderId="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Border="1" applyAlignment="1">
      <alignment horizontal="left" vertical="center"/>
    </xf>
    <xf numFmtId="0" fontId="2" fillId="0" borderId="0" xfId="0" applyNumberFormat="1" applyFont="1" applyBorder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Border="1" applyAlignment="1">
      <alignment horizontal="right" vertical="center"/>
    </xf>
    <xf numFmtId="0" fontId="1" fillId="0" borderId="12" xfId="0" applyNumberFormat="1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7" xfId="0" applyFont="1" applyBorder="1" applyAlignment="1">
      <alignment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164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center" vertical="center"/>
    </xf>
    <xf numFmtId="165" fontId="2" fillId="0" borderId="1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4" fontId="1" fillId="0" borderId="1" xfId="0" applyNumberFormat="1" applyFont="1" applyBorder="1" applyAlignment="1">
      <alignment vertical="center"/>
    </xf>
    <xf numFmtId="0" fontId="1" fillId="0" borderId="0" xfId="0" applyFont="1" applyAlignment="1">
      <alignment vertical="center"/>
    </xf>
    <xf numFmtId="164" fontId="1" fillId="0" borderId="1" xfId="0" applyNumberFormat="1" applyFont="1" applyBorder="1" applyAlignment="1">
      <alignment horizontal="right" vertical="center"/>
    </xf>
    <xf numFmtId="0" fontId="1" fillId="0" borderId="0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164" fontId="2" fillId="0" borderId="0" xfId="0" applyNumberFormat="1" applyFont="1" applyBorder="1" applyAlignment="1">
      <alignment vertical="center"/>
    </xf>
    <xf numFmtId="164" fontId="2" fillId="0" borderId="15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164" fontId="2" fillId="0" borderId="0" xfId="0" applyNumberFormat="1" applyFont="1" applyBorder="1" applyAlignment="1">
      <alignment horizontal="right" vertical="center"/>
    </xf>
    <xf numFmtId="0" fontId="3" fillId="0" borderId="10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/>
    </xf>
    <xf numFmtId="0" fontId="2" fillId="0" borderId="0" xfId="0" applyFont="1" applyBorder="1" applyAlignment="1">
      <alignment horizontal="right"/>
    </xf>
    <xf numFmtId="0" fontId="3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/>
    <xf numFmtId="0" fontId="2" fillId="0" borderId="9" xfId="0" applyFont="1" applyBorder="1"/>
    <xf numFmtId="0" fontId="3" fillId="0" borderId="11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0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vertical="top"/>
    </xf>
    <xf numFmtId="0" fontId="5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4" fillId="0" borderId="0" xfId="0" applyFont="1" applyAlignment="1">
      <alignment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left" vertical="center"/>
    </xf>
    <xf numFmtId="164" fontId="2" fillId="0" borderId="6" xfId="0" applyNumberFormat="1" applyFont="1" applyBorder="1" applyAlignment="1">
      <alignment horizontal="right" vertical="center"/>
    </xf>
    <xf numFmtId="0" fontId="2" fillId="0" borderId="6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164" fontId="2" fillId="0" borderId="13" xfId="0" applyNumberFormat="1" applyFont="1" applyBorder="1" applyAlignment="1">
      <alignment horizontal="center" vertical="center"/>
    </xf>
    <xf numFmtId="164" fontId="2" fillId="0" borderId="14" xfId="0" applyNumberFormat="1" applyFont="1" applyBorder="1" applyAlignment="1">
      <alignment horizontal="center" vertical="center"/>
    </xf>
    <xf numFmtId="164" fontId="2" fillId="0" borderId="1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164" fontId="2" fillId="0" borderId="15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top"/>
    </xf>
    <xf numFmtId="0" fontId="1" fillId="0" borderId="9" xfId="0" applyFont="1" applyBorder="1" applyAlignment="1">
      <alignment horizontal="center" vertical="top"/>
    </xf>
    <xf numFmtId="0" fontId="2" fillId="0" borderId="11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top"/>
    </xf>
    <xf numFmtId="0" fontId="1" fillId="0" borderId="1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164" fontId="2" fillId="0" borderId="13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right" vertical="center"/>
    </xf>
    <xf numFmtId="0" fontId="2" fillId="0" borderId="15" xfId="0" applyFont="1" applyBorder="1" applyAlignment="1">
      <alignment horizontal="right" vertical="center"/>
    </xf>
    <xf numFmtId="0" fontId="2" fillId="0" borderId="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3"/>
  <sheetViews>
    <sheetView zoomScaleNormal="100" workbookViewId="0">
      <selection activeCell="J33" sqref="J33:J45"/>
    </sheetView>
  </sheetViews>
  <sheetFormatPr defaultRowHeight="15.75" x14ac:dyDescent="0.25"/>
  <cols>
    <col min="1" max="1" width="7.7109375" style="44" customWidth="1"/>
    <col min="2" max="2" width="33.5703125" style="44" bestFit="1" customWidth="1"/>
    <col min="3" max="3" width="9.140625" style="44"/>
    <col min="4" max="5" width="12.5703125" style="44" customWidth="1"/>
    <col min="6" max="6" width="13.7109375" style="44" customWidth="1"/>
    <col min="7" max="7" width="11.5703125" style="44" customWidth="1"/>
    <col min="8" max="9" width="7.7109375" style="44" customWidth="1"/>
    <col min="10" max="10" width="16.42578125" style="44" customWidth="1"/>
    <col min="11" max="11" width="8.5703125" style="44" customWidth="1"/>
    <col min="12" max="13" width="7.7109375" style="44" customWidth="1"/>
    <col min="14" max="14" width="9.85546875" style="44" customWidth="1"/>
    <col min="15" max="16384" width="9.140625" style="44"/>
  </cols>
  <sheetData>
    <row r="1" spans="1:14" ht="13.5" customHeight="1" x14ac:dyDescent="0.25">
      <c r="A1" s="113" t="s">
        <v>14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</row>
    <row r="2" spans="1:14" ht="15" customHeight="1" x14ac:dyDescent="0.25">
      <c r="A2" s="116" t="s">
        <v>15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</row>
    <row r="3" spans="1:14" ht="15" customHeight="1" x14ac:dyDescent="0.25">
      <c r="A3" s="116" t="s">
        <v>80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</row>
    <row r="4" spans="1:14" ht="14.25" customHeight="1" x14ac:dyDescent="0.25">
      <c r="A4" s="75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76"/>
    </row>
    <row r="5" spans="1:14" x14ac:dyDescent="0.25">
      <c r="A5" s="72" t="s">
        <v>0</v>
      </c>
      <c r="B5" s="72" t="s">
        <v>7</v>
      </c>
      <c r="C5" s="107" t="s">
        <v>22</v>
      </c>
      <c r="D5" s="107" t="s">
        <v>1</v>
      </c>
      <c r="E5" s="107"/>
      <c r="F5" s="107" t="s">
        <v>2</v>
      </c>
      <c r="G5" s="107"/>
      <c r="H5" s="107"/>
      <c r="I5" s="107"/>
      <c r="J5" s="107" t="s">
        <v>3</v>
      </c>
      <c r="K5" s="107"/>
      <c r="L5" s="107"/>
      <c r="M5" s="107"/>
      <c r="N5" s="107" t="s">
        <v>4</v>
      </c>
    </row>
    <row r="6" spans="1:14" x14ac:dyDescent="0.25">
      <c r="A6" s="72" t="s">
        <v>5</v>
      </c>
      <c r="B6" s="5" t="s">
        <v>6</v>
      </c>
      <c r="C6" s="107"/>
      <c r="D6" s="72" t="s">
        <v>8</v>
      </c>
      <c r="E6" s="72" t="s">
        <v>9</v>
      </c>
      <c r="F6" s="72" t="s">
        <v>10</v>
      </c>
      <c r="G6" s="72" t="s">
        <v>11</v>
      </c>
      <c r="H6" s="72" t="s">
        <v>16</v>
      </c>
      <c r="I6" s="72" t="s">
        <v>13</v>
      </c>
      <c r="J6" s="72" t="s">
        <v>10</v>
      </c>
      <c r="K6" s="72" t="s">
        <v>11</v>
      </c>
      <c r="L6" s="72" t="s">
        <v>16</v>
      </c>
      <c r="M6" s="72" t="s">
        <v>13</v>
      </c>
      <c r="N6" s="107"/>
    </row>
    <row r="7" spans="1:14" ht="16.5" x14ac:dyDescent="0.25">
      <c r="A7" s="73">
        <v>1</v>
      </c>
      <c r="B7" s="25" t="s">
        <v>83</v>
      </c>
      <c r="C7" s="73">
        <v>9</v>
      </c>
      <c r="D7" s="23">
        <v>45479</v>
      </c>
      <c r="E7" s="24">
        <v>45480</v>
      </c>
      <c r="F7" s="5" t="s">
        <v>19</v>
      </c>
      <c r="G7" s="78">
        <v>0</v>
      </c>
      <c r="H7" s="107" t="s">
        <v>20</v>
      </c>
      <c r="I7" s="106">
        <f>SUM(G7+G8+G9)</f>
        <v>2156</v>
      </c>
      <c r="J7" s="68" t="s">
        <v>21</v>
      </c>
      <c r="K7" s="78">
        <v>0</v>
      </c>
      <c r="L7" s="102" t="s">
        <v>20</v>
      </c>
      <c r="M7" s="104">
        <f>SUM(K7:K19)</f>
        <v>489</v>
      </c>
      <c r="N7" s="104">
        <f>SUM(M7+I7)</f>
        <v>2645</v>
      </c>
    </row>
    <row r="8" spans="1:14" ht="16.5" x14ac:dyDescent="0.25">
      <c r="A8" s="79"/>
      <c r="B8" s="8"/>
      <c r="C8" s="9"/>
      <c r="D8" s="2"/>
      <c r="E8" s="2"/>
      <c r="F8" s="5" t="s">
        <v>53</v>
      </c>
      <c r="G8" s="78">
        <v>0</v>
      </c>
      <c r="H8" s="107"/>
      <c r="I8" s="106"/>
      <c r="J8" s="68" t="s">
        <v>76</v>
      </c>
      <c r="K8" s="78">
        <v>408</v>
      </c>
      <c r="L8" s="103"/>
      <c r="M8" s="105"/>
      <c r="N8" s="105"/>
    </row>
    <row r="9" spans="1:14" ht="16.5" x14ac:dyDescent="0.25">
      <c r="A9" s="79"/>
      <c r="B9" s="8"/>
      <c r="C9" s="9"/>
      <c r="D9" s="2"/>
      <c r="E9" s="2"/>
      <c r="F9" s="5" t="s">
        <v>12</v>
      </c>
      <c r="G9" s="78">
        <v>2156</v>
      </c>
      <c r="H9" s="107"/>
      <c r="I9" s="106"/>
      <c r="J9" s="69" t="s">
        <v>71</v>
      </c>
      <c r="K9" s="78">
        <v>0</v>
      </c>
      <c r="L9" s="103"/>
      <c r="M9" s="105"/>
      <c r="N9" s="105"/>
    </row>
    <row r="10" spans="1:14" ht="16.5" x14ac:dyDescent="0.25">
      <c r="A10" s="79"/>
      <c r="B10" s="8"/>
      <c r="C10" s="9"/>
      <c r="D10" s="2"/>
      <c r="E10" s="2"/>
      <c r="F10" s="55"/>
      <c r="G10" s="38"/>
      <c r="H10" s="2"/>
      <c r="I10" s="62"/>
      <c r="J10" s="82" t="s">
        <v>72</v>
      </c>
      <c r="K10" s="78">
        <v>18</v>
      </c>
      <c r="L10" s="103"/>
      <c r="M10" s="105"/>
      <c r="N10" s="105"/>
    </row>
    <row r="11" spans="1:14" ht="16.5" x14ac:dyDescent="0.25">
      <c r="A11" s="79"/>
      <c r="B11" s="8"/>
      <c r="C11" s="9"/>
      <c r="D11" s="2"/>
      <c r="E11" s="2"/>
      <c r="F11" s="55"/>
      <c r="G11" s="38"/>
      <c r="H11" s="2"/>
      <c r="I11" s="11"/>
      <c r="J11" s="70" t="s">
        <v>66</v>
      </c>
      <c r="K11" s="78">
        <v>54</v>
      </c>
      <c r="L11" s="103"/>
      <c r="M11" s="105"/>
      <c r="N11" s="105"/>
    </row>
    <row r="12" spans="1:14" ht="16.5" x14ac:dyDescent="0.25">
      <c r="A12" s="79"/>
      <c r="B12" s="8"/>
      <c r="C12" s="9"/>
      <c r="D12" s="2"/>
      <c r="E12" s="2"/>
      <c r="F12" s="55"/>
      <c r="H12" s="2"/>
      <c r="I12" s="11"/>
      <c r="J12" s="82" t="s">
        <v>64</v>
      </c>
      <c r="K12" s="78">
        <v>0</v>
      </c>
      <c r="L12" s="103"/>
      <c r="M12" s="105"/>
      <c r="N12" s="105"/>
    </row>
    <row r="13" spans="1:14" ht="16.5" x14ac:dyDescent="0.25">
      <c r="A13" s="87"/>
      <c r="B13" s="8"/>
      <c r="C13" s="9"/>
      <c r="D13" s="2"/>
      <c r="E13" s="2"/>
      <c r="F13" s="55"/>
      <c r="H13" s="2"/>
      <c r="I13" s="11"/>
      <c r="J13" s="82" t="s">
        <v>73</v>
      </c>
      <c r="K13" s="86">
        <v>0</v>
      </c>
      <c r="L13" s="103"/>
      <c r="M13" s="105"/>
      <c r="N13" s="105"/>
    </row>
    <row r="14" spans="1:14" ht="16.5" x14ac:dyDescent="0.25">
      <c r="A14" s="87"/>
      <c r="B14" s="8"/>
      <c r="C14" s="9"/>
      <c r="D14" s="2"/>
      <c r="E14" s="2"/>
      <c r="F14" s="55"/>
      <c r="H14" s="2"/>
      <c r="I14" s="11"/>
      <c r="J14" s="81" t="s">
        <v>67</v>
      </c>
      <c r="K14" s="86">
        <v>0</v>
      </c>
      <c r="L14" s="103"/>
      <c r="M14" s="105"/>
      <c r="N14" s="105"/>
    </row>
    <row r="15" spans="1:14" ht="16.5" x14ac:dyDescent="0.25">
      <c r="A15" s="87"/>
      <c r="B15" s="8"/>
      <c r="C15" s="9"/>
      <c r="D15" s="2"/>
      <c r="E15" s="2"/>
      <c r="F15" s="55"/>
      <c r="H15" s="2"/>
      <c r="I15" s="11"/>
      <c r="J15" s="70" t="s">
        <v>58</v>
      </c>
      <c r="K15" s="86">
        <v>0</v>
      </c>
      <c r="L15" s="103"/>
      <c r="M15" s="105"/>
      <c r="N15" s="105"/>
    </row>
    <row r="16" spans="1:14" ht="16.5" x14ac:dyDescent="0.25">
      <c r="A16" s="87"/>
      <c r="B16" s="8"/>
      <c r="C16" s="9"/>
      <c r="D16" s="2"/>
      <c r="E16" s="2"/>
      <c r="F16" s="55"/>
      <c r="H16" s="2"/>
      <c r="I16" s="11"/>
      <c r="J16" s="70" t="s">
        <v>68</v>
      </c>
      <c r="K16" s="86">
        <v>0</v>
      </c>
      <c r="L16" s="103"/>
      <c r="M16" s="105"/>
      <c r="N16" s="105"/>
    </row>
    <row r="17" spans="1:14" ht="16.5" x14ac:dyDescent="0.25">
      <c r="A17" s="79"/>
      <c r="B17" s="8"/>
      <c r="C17" s="9"/>
      <c r="D17" s="2"/>
      <c r="E17" s="2"/>
      <c r="F17" s="55"/>
      <c r="G17" s="38"/>
      <c r="H17" s="2"/>
      <c r="I17" s="11"/>
      <c r="J17" s="81" t="s">
        <v>69</v>
      </c>
      <c r="K17" s="78">
        <v>9</v>
      </c>
      <c r="L17" s="103"/>
      <c r="M17" s="105"/>
      <c r="N17" s="105"/>
    </row>
    <row r="18" spans="1:14" x14ac:dyDescent="0.25">
      <c r="A18" s="79"/>
      <c r="B18" s="8"/>
      <c r="C18" s="9"/>
      <c r="D18" s="2"/>
      <c r="E18" s="2"/>
      <c r="F18" s="55"/>
      <c r="G18" s="38"/>
      <c r="H18" s="2"/>
      <c r="I18" s="11"/>
      <c r="J18" s="7" t="s">
        <v>70</v>
      </c>
      <c r="K18" s="78">
        <v>0</v>
      </c>
      <c r="L18" s="103"/>
      <c r="M18" s="105"/>
      <c r="N18" s="105"/>
    </row>
    <row r="19" spans="1:14" ht="16.5" x14ac:dyDescent="0.25">
      <c r="A19" s="79"/>
      <c r="B19" s="8"/>
      <c r="C19" s="9"/>
      <c r="D19" s="2"/>
      <c r="E19" s="2"/>
      <c r="F19" s="55"/>
      <c r="G19" s="38"/>
      <c r="H19" s="2"/>
      <c r="I19" s="11"/>
      <c r="J19" s="68" t="s">
        <v>79</v>
      </c>
      <c r="K19" s="78">
        <v>0</v>
      </c>
      <c r="L19" s="103"/>
      <c r="M19" s="105"/>
      <c r="N19" s="105"/>
    </row>
    <row r="20" spans="1:14" ht="16.5" x14ac:dyDescent="0.25">
      <c r="A20" s="89">
        <v>2</v>
      </c>
      <c r="B20" s="25" t="s">
        <v>84</v>
      </c>
      <c r="C20" s="89">
        <v>9</v>
      </c>
      <c r="D20" s="23">
        <v>45481</v>
      </c>
      <c r="E20" s="24">
        <v>45482</v>
      </c>
      <c r="F20" s="5" t="s">
        <v>19</v>
      </c>
      <c r="G20" s="91">
        <v>0</v>
      </c>
      <c r="H20" s="107" t="s">
        <v>20</v>
      </c>
      <c r="I20" s="110">
        <f>SUM(G20+G21+G22)</f>
        <v>2227</v>
      </c>
      <c r="J20" s="68" t="s">
        <v>21</v>
      </c>
      <c r="K20" s="91">
        <v>814</v>
      </c>
      <c r="L20" s="102" t="s">
        <v>20</v>
      </c>
      <c r="M20" s="104">
        <f>SUM(K20:K32)</f>
        <v>2333</v>
      </c>
      <c r="N20" s="104">
        <f>SUM(M20+I20)</f>
        <v>4560</v>
      </c>
    </row>
    <row r="21" spans="1:14" ht="16.5" x14ac:dyDescent="0.25">
      <c r="A21" s="92"/>
      <c r="B21" s="8"/>
      <c r="C21" s="9"/>
      <c r="D21" s="2"/>
      <c r="E21" s="2"/>
      <c r="F21" s="5" t="s">
        <v>53</v>
      </c>
      <c r="G21" s="91">
        <v>25</v>
      </c>
      <c r="H21" s="107"/>
      <c r="I21" s="110"/>
      <c r="J21" s="68" t="s">
        <v>76</v>
      </c>
      <c r="K21" s="91">
        <v>421</v>
      </c>
      <c r="L21" s="103"/>
      <c r="M21" s="105"/>
      <c r="N21" s="105"/>
    </row>
    <row r="22" spans="1:14" ht="16.5" x14ac:dyDescent="0.25">
      <c r="A22" s="92"/>
      <c r="B22" s="8"/>
      <c r="C22" s="9"/>
      <c r="D22" s="2"/>
      <c r="E22" s="2"/>
      <c r="F22" s="5" t="s">
        <v>12</v>
      </c>
      <c r="G22" s="91">
        <v>2202</v>
      </c>
      <c r="H22" s="107"/>
      <c r="I22" s="110"/>
      <c r="J22" s="69" t="s">
        <v>71</v>
      </c>
      <c r="K22" s="91">
        <v>8</v>
      </c>
      <c r="L22" s="103"/>
      <c r="M22" s="105"/>
      <c r="N22" s="105"/>
    </row>
    <row r="23" spans="1:14" ht="16.5" x14ac:dyDescent="0.25">
      <c r="A23" s="92"/>
      <c r="B23" s="8"/>
      <c r="C23" s="9"/>
      <c r="D23" s="2"/>
      <c r="E23" s="2"/>
      <c r="F23" s="55"/>
      <c r="G23" s="38"/>
      <c r="H23" s="2"/>
      <c r="I23" s="62"/>
      <c r="J23" s="82" t="s">
        <v>72</v>
      </c>
      <c r="K23" s="91">
        <v>0</v>
      </c>
      <c r="L23" s="103"/>
      <c r="M23" s="105"/>
      <c r="N23" s="105"/>
    </row>
    <row r="24" spans="1:14" ht="16.5" x14ac:dyDescent="0.25">
      <c r="A24" s="92"/>
      <c r="B24" s="8"/>
      <c r="C24" s="9"/>
      <c r="D24" s="2"/>
      <c r="E24" s="2"/>
      <c r="F24" s="55"/>
      <c r="G24" s="38"/>
      <c r="H24" s="2"/>
      <c r="I24" s="11"/>
      <c r="J24" s="70" t="s">
        <v>66</v>
      </c>
      <c r="K24" s="91">
        <v>0</v>
      </c>
      <c r="L24" s="103"/>
      <c r="M24" s="105"/>
      <c r="N24" s="105"/>
    </row>
    <row r="25" spans="1:14" ht="16.5" x14ac:dyDescent="0.25">
      <c r="A25" s="92"/>
      <c r="B25" s="8"/>
      <c r="C25" s="9"/>
      <c r="D25" s="2"/>
      <c r="E25" s="2"/>
      <c r="F25" s="55"/>
      <c r="G25" s="38"/>
      <c r="H25" s="2"/>
      <c r="I25" s="11"/>
      <c r="J25" s="82" t="s">
        <v>64</v>
      </c>
      <c r="K25" s="91">
        <v>326</v>
      </c>
      <c r="L25" s="103"/>
      <c r="M25" s="105"/>
      <c r="N25" s="105"/>
    </row>
    <row r="26" spans="1:14" ht="16.5" x14ac:dyDescent="0.25">
      <c r="A26" s="92"/>
      <c r="B26" s="8"/>
      <c r="C26" s="9"/>
      <c r="D26" s="2"/>
      <c r="E26" s="2"/>
      <c r="F26" s="55"/>
      <c r="G26" s="38"/>
      <c r="H26" s="2"/>
      <c r="I26" s="11"/>
      <c r="J26" s="82" t="s">
        <v>73</v>
      </c>
      <c r="K26" s="91">
        <v>8</v>
      </c>
      <c r="L26" s="103"/>
      <c r="M26" s="105"/>
      <c r="N26" s="105"/>
    </row>
    <row r="27" spans="1:14" ht="16.5" x14ac:dyDescent="0.25">
      <c r="A27" s="92"/>
      <c r="B27" s="8"/>
      <c r="C27" s="9"/>
      <c r="D27" s="2"/>
      <c r="E27" s="2"/>
      <c r="F27" s="55"/>
      <c r="G27" s="38"/>
      <c r="H27" s="2"/>
      <c r="I27" s="11"/>
      <c r="J27" s="81" t="s">
        <v>67</v>
      </c>
      <c r="K27" s="91">
        <v>676</v>
      </c>
      <c r="L27" s="103"/>
      <c r="M27" s="105"/>
      <c r="N27" s="105"/>
    </row>
    <row r="28" spans="1:14" ht="16.5" x14ac:dyDescent="0.25">
      <c r="A28" s="92"/>
      <c r="B28" s="8"/>
      <c r="C28" s="9"/>
      <c r="D28" s="2"/>
      <c r="E28" s="2"/>
      <c r="F28" s="55"/>
      <c r="G28" s="38"/>
      <c r="H28" s="2"/>
      <c r="I28" s="11"/>
      <c r="J28" s="70" t="s">
        <v>58</v>
      </c>
      <c r="K28" s="91">
        <v>54</v>
      </c>
      <c r="L28" s="103"/>
      <c r="M28" s="105"/>
      <c r="N28" s="105"/>
    </row>
    <row r="29" spans="1:14" ht="16.5" x14ac:dyDescent="0.25">
      <c r="A29" s="92"/>
      <c r="B29" s="8"/>
      <c r="C29" s="9"/>
      <c r="D29" s="2"/>
      <c r="E29" s="2"/>
      <c r="F29" s="55"/>
      <c r="G29" s="38"/>
      <c r="H29" s="2"/>
      <c r="I29" s="11"/>
      <c r="J29" s="70" t="s">
        <v>68</v>
      </c>
      <c r="K29" s="91">
        <v>0</v>
      </c>
      <c r="L29" s="103"/>
      <c r="M29" s="105"/>
      <c r="N29" s="105"/>
    </row>
    <row r="30" spans="1:14" ht="16.5" x14ac:dyDescent="0.25">
      <c r="A30" s="92"/>
      <c r="B30" s="8"/>
      <c r="C30" s="9"/>
      <c r="D30" s="2"/>
      <c r="E30" s="2"/>
      <c r="F30" s="55"/>
      <c r="G30" s="38"/>
      <c r="H30" s="2"/>
      <c r="I30" s="11"/>
      <c r="J30" s="81" t="s">
        <v>69</v>
      </c>
      <c r="K30" s="91">
        <v>0</v>
      </c>
      <c r="L30" s="103"/>
      <c r="M30" s="105"/>
      <c r="N30" s="105"/>
    </row>
    <row r="31" spans="1:14" x14ac:dyDescent="0.25">
      <c r="A31" s="92"/>
      <c r="B31" s="8"/>
      <c r="C31" s="9"/>
      <c r="D31" s="2"/>
      <c r="E31" s="2"/>
      <c r="F31" s="55"/>
      <c r="G31" s="38"/>
      <c r="H31" s="2"/>
      <c r="I31" s="11"/>
      <c r="J31" s="7" t="s">
        <v>70</v>
      </c>
      <c r="K31" s="91">
        <v>4</v>
      </c>
      <c r="L31" s="103"/>
      <c r="M31" s="105"/>
      <c r="N31" s="105"/>
    </row>
    <row r="32" spans="1:14" ht="16.5" x14ac:dyDescent="0.25">
      <c r="A32" s="90"/>
      <c r="B32" s="96"/>
      <c r="C32" s="97"/>
      <c r="D32" s="4"/>
      <c r="E32" s="4"/>
      <c r="F32" s="98"/>
      <c r="G32" s="99"/>
      <c r="H32" s="4"/>
      <c r="I32" s="100"/>
      <c r="J32" s="68" t="s">
        <v>79</v>
      </c>
      <c r="K32" s="91">
        <v>22</v>
      </c>
      <c r="L32" s="111"/>
      <c r="M32" s="112"/>
      <c r="N32" s="112"/>
    </row>
    <row r="33" spans="1:14" ht="16.5" customHeight="1" x14ac:dyDescent="0.25">
      <c r="A33" s="73">
        <v>3</v>
      </c>
      <c r="B33" s="25" t="s">
        <v>85</v>
      </c>
      <c r="C33" s="73">
        <v>8</v>
      </c>
      <c r="D33" s="23">
        <v>45491</v>
      </c>
      <c r="E33" s="24">
        <v>45492</v>
      </c>
      <c r="F33" s="5" t="s">
        <v>19</v>
      </c>
      <c r="G33" s="78">
        <v>0</v>
      </c>
      <c r="H33" s="107" t="s">
        <v>20</v>
      </c>
      <c r="I33" s="110">
        <f>SUM(G33+G34+G35)</f>
        <v>547</v>
      </c>
      <c r="J33" s="68" t="s">
        <v>21</v>
      </c>
      <c r="K33" s="84">
        <v>462</v>
      </c>
      <c r="L33" s="102" t="s">
        <v>20</v>
      </c>
      <c r="M33" s="104">
        <f>SUM(K33:K45)</f>
        <v>2059</v>
      </c>
      <c r="N33" s="104">
        <f>SUM(M33+I33)</f>
        <v>2606</v>
      </c>
    </row>
    <row r="34" spans="1:14" ht="16.5" customHeight="1" x14ac:dyDescent="0.25">
      <c r="A34" s="79"/>
      <c r="B34" s="8"/>
      <c r="C34" s="9"/>
      <c r="D34" s="2"/>
      <c r="E34" s="2"/>
      <c r="F34" s="5" t="s">
        <v>53</v>
      </c>
      <c r="G34" s="78">
        <v>58</v>
      </c>
      <c r="H34" s="107"/>
      <c r="I34" s="110"/>
      <c r="J34" s="68" t="s">
        <v>76</v>
      </c>
      <c r="K34" s="84">
        <v>851</v>
      </c>
      <c r="L34" s="103"/>
      <c r="M34" s="105"/>
      <c r="N34" s="105"/>
    </row>
    <row r="35" spans="1:14" ht="16.5" customHeight="1" x14ac:dyDescent="0.25">
      <c r="A35" s="79"/>
      <c r="B35" s="8"/>
      <c r="C35" s="9"/>
      <c r="D35" s="2"/>
      <c r="E35" s="2"/>
      <c r="F35" s="5" t="s">
        <v>12</v>
      </c>
      <c r="G35" s="78">
        <v>489</v>
      </c>
      <c r="H35" s="107"/>
      <c r="I35" s="110"/>
      <c r="J35" s="69" t="s">
        <v>71</v>
      </c>
      <c r="K35" s="84">
        <v>0</v>
      </c>
      <c r="L35" s="103"/>
      <c r="M35" s="105"/>
      <c r="N35" s="105"/>
    </row>
    <row r="36" spans="1:14" ht="16.5" customHeight="1" x14ac:dyDescent="0.25">
      <c r="A36" s="79"/>
      <c r="B36" s="8"/>
      <c r="C36" s="9"/>
      <c r="D36" s="2"/>
      <c r="E36" s="2"/>
      <c r="F36" s="55"/>
      <c r="G36" s="38"/>
      <c r="H36" s="2"/>
      <c r="I36" s="62"/>
      <c r="J36" s="82" t="s">
        <v>72</v>
      </c>
      <c r="K36" s="84">
        <v>0</v>
      </c>
      <c r="L36" s="103"/>
      <c r="M36" s="105"/>
      <c r="N36" s="105"/>
    </row>
    <row r="37" spans="1:14" ht="16.5" customHeight="1" x14ac:dyDescent="0.25">
      <c r="A37" s="79"/>
      <c r="B37" s="8"/>
      <c r="C37" s="9"/>
      <c r="D37" s="2"/>
      <c r="E37" s="2"/>
      <c r="F37" s="55"/>
      <c r="G37" s="38"/>
      <c r="H37" s="2"/>
      <c r="I37" s="11"/>
      <c r="J37" s="70" t="s">
        <v>66</v>
      </c>
      <c r="K37" s="84">
        <v>234</v>
      </c>
      <c r="L37" s="103"/>
      <c r="M37" s="105"/>
      <c r="N37" s="105"/>
    </row>
    <row r="38" spans="1:14" ht="16.5" customHeight="1" x14ac:dyDescent="0.25">
      <c r="A38" s="79"/>
      <c r="B38" s="8"/>
      <c r="C38" s="9"/>
      <c r="D38" s="2"/>
      <c r="E38" s="2"/>
      <c r="F38" s="55"/>
      <c r="G38" s="38"/>
      <c r="H38" s="2"/>
      <c r="I38" s="11"/>
      <c r="J38" s="82" t="s">
        <v>64</v>
      </c>
      <c r="K38" s="84">
        <v>0</v>
      </c>
      <c r="L38" s="103"/>
      <c r="M38" s="105"/>
      <c r="N38" s="105"/>
    </row>
    <row r="39" spans="1:14" ht="16.5" customHeight="1" x14ac:dyDescent="0.25">
      <c r="A39" s="80"/>
      <c r="B39" s="8"/>
      <c r="C39" s="9"/>
      <c r="D39" s="2"/>
      <c r="E39" s="2"/>
      <c r="F39" s="55"/>
      <c r="G39" s="38"/>
      <c r="H39" s="2"/>
      <c r="I39" s="11"/>
      <c r="J39" s="82" t="s">
        <v>73</v>
      </c>
      <c r="K39" s="84">
        <v>0</v>
      </c>
      <c r="L39" s="103"/>
      <c r="M39" s="105"/>
      <c r="N39" s="105"/>
    </row>
    <row r="40" spans="1:14" ht="16.5" customHeight="1" x14ac:dyDescent="0.25">
      <c r="A40" s="80"/>
      <c r="B40" s="8"/>
      <c r="C40" s="9"/>
      <c r="D40" s="2"/>
      <c r="E40" s="2"/>
      <c r="F40" s="55"/>
      <c r="G40" s="38"/>
      <c r="H40" s="2"/>
      <c r="I40" s="11"/>
      <c r="J40" s="81" t="s">
        <v>67</v>
      </c>
      <c r="K40" s="84">
        <v>507</v>
      </c>
      <c r="L40" s="103"/>
      <c r="M40" s="105"/>
      <c r="N40" s="105"/>
    </row>
    <row r="41" spans="1:14" ht="16.5" customHeight="1" x14ac:dyDescent="0.25">
      <c r="A41" s="87"/>
      <c r="B41" s="8"/>
      <c r="C41" s="9"/>
      <c r="D41" s="2"/>
      <c r="E41" s="2"/>
      <c r="F41" s="55"/>
      <c r="G41" s="38"/>
      <c r="H41" s="2"/>
      <c r="I41" s="11"/>
      <c r="J41" s="70" t="s">
        <v>58</v>
      </c>
      <c r="K41" s="86">
        <v>0</v>
      </c>
      <c r="L41" s="103"/>
      <c r="M41" s="105"/>
      <c r="N41" s="105"/>
    </row>
    <row r="42" spans="1:14" ht="16.5" customHeight="1" x14ac:dyDescent="0.25">
      <c r="A42" s="87"/>
      <c r="B42" s="8"/>
      <c r="C42" s="9"/>
      <c r="D42" s="2"/>
      <c r="E42" s="2"/>
      <c r="F42" s="55"/>
      <c r="G42" s="38"/>
      <c r="H42" s="2"/>
      <c r="I42" s="11"/>
      <c r="J42" s="70" t="s">
        <v>68</v>
      </c>
      <c r="K42" s="86">
        <v>5</v>
      </c>
      <c r="L42" s="103"/>
      <c r="M42" s="105"/>
      <c r="N42" s="105"/>
    </row>
    <row r="43" spans="1:14" ht="16.5" customHeight="1" x14ac:dyDescent="0.25">
      <c r="A43" s="87"/>
      <c r="B43" s="8"/>
      <c r="C43" s="9"/>
      <c r="D43" s="2"/>
      <c r="E43" s="2"/>
      <c r="F43" s="55"/>
      <c r="G43" s="38"/>
      <c r="H43" s="2"/>
      <c r="I43" s="11"/>
      <c r="J43" s="81" t="s">
        <v>69</v>
      </c>
      <c r="K43" s="86">
        <v>0</v>
      </c>
      <c r="L43" s="103"/>
      <c r="M43" s="105"/>
      <c r="N43" s="105"/>
    </row>
    <row r="44" spans="1:14" ht="16.5" customHeight="1" x14ac:dyDescent="0.25">
      <c r="A44" s="92"/>
      <c r="B44" s="8"/>
      <c r="C44" s="9"/>
      <c r="D44" s="2"/>
      <c r="E44" s="2"/>
      <c r="F44" s="55"/>
      <c r="G44" s="38"/>
      <c r="H44" s="2"/>
      <c r="I44" s="11"/>
      <c r="J44" s="7" t="s">
        <v>70</v>
      </c>
      <c r="K44" s="91">
        <v>0</v>
      </c>
      <c r="L44" s="103"/>
      <c r="M44" s="105"/>
      <c r="N44" s="105"/>
    </row>
    <row r="45" spans="1:14" ht="16.5" customHeight="1" x14ac:dyDescent="0.25">
      <c r="A45" s="87"/>
      <c r="B45" s="8"/>
      <c r="C45" s="9"/>
      <c r="D45" s="2"/>
      <c r="E45" s="2"/>
      <c r="F45" s="55"/>
      <c r="G45" s="38"/>
      <c r="H45" s="2"/>
      <c r="I45" s="11"/>
      <c r="J45" s="68" t="s">
        <v>79</v>
      </c>
      <c r="K45" s="86">
        <v>0</v>
      </c>
      <c r="L45" s="103"/>
      <c r="M45" s="105"/>
      <c r="N45" s="105"/>
    </row>
    <row r="46" spans="1:14" ht="19.5" x14ac:dyDescent="0.25">
      <c r="A46" s="108" t="s">
        <v>86</v>
      </c>
      <c r="B46" s="109"/>
      <c r="C46" s="12"/>
      <c r="D46" s="74"/>
      <c r="E46" s="74"/>
      <c r="F46" s="74"/>
      <c r="G46" s="30">
        <f>SUM(G7:G45)</f>
        <v>4930</v>
      </c>
      <c r="H46" s="77" t="s">
        <v>20</v>
      </c>
      <c r="I46" s="30">
        <f>SUM(I7:I45)</f>
        <v>4930</v>
      </c>
      <c r="J46" s="77"/>
      <c r="K46" s="30">
        <f>SUM(K7:K45)</f>
        <v>4881</v>
      </c>
      <c r="L46" s="77" t="s">
        <v>20</v>
      </c>
      <c r="M46" s="30">
        <f>SUM(M7:M45)</f>
        <v>4881</v>
      </c>
      <c r="N46" s="30">
        <f>SUM(N7:N45)</f>
        <v>9811</v>
      </c>
    </row>
    <row r="47" spans="1:14" x14ac:dyDescent="0.25">
      <c r="B47" s="6"/>
      <c r="C47" s="10"/>
      <c r="M47" s="71" t="s">
        <v>54</v>
      </c>
    </row>
    <row r="48" spans="1:14" x14ac:dyDescent="0.25">
      <c r="B48" s="6"/>
    </row>
    <row r="49" spans="2:2" x14ac:dyDescent="0.25">
      <c r="B49" s="6"/>
    </row>
    <row r="50" spans="2:2" x14ac:dyDescent="0.25">
      <c r="B50" s="6"/>
    </row>
    <row r="51" spans="2:2" x14ac:dyDescent="0.25">
      <c r="B51" s="6"/>
    </row>
    <row r="52" spans="2:2" x14ac:dyDescent="0.25">
      <c r="B52" s="6"/>
    </row>
    <row r="53" spans="2:2" x14ac:dyDescent="0.25">
      <c r="B53" s="6"/>
    </row>
  </sheetData>
  <mergeCells count="24">
    <mergeCell ref="A1:N1"/>
    <mergeCell ref="A2:N2"/>
    <mergeCell ref="A3:N3"/>
    <mergeCell ref="C5:C6"/>
    <mergeCell ref="D5:E5"/>
    <mergeCell ref="F5:I5"/>
    <mergeCell ref="J5:M5"/>
    <mergeCell ref="N5:N6"/>
    <mergeCell ref="A46:B46"/>
    <mergeCell ref="H33:H35"/>
    <mergeCell ref="I33:I35"/>
    <mergeCell ref="I20:I22"/>
    <mergeCell ref="L20:L32"/>
    <mergeCell ref="L33:L45"/>
    <mergeCell ref="M33:M45"/>
    <mergeCell ref="N33:N45"/>
    <mergeCell ref="I7:I9"/>
    <mergeCell ref="H20:H22"/>
    <mergeCell ref="M20:M32"/>
    <mergeCell ref="N20:N32"/>
    <mergeCell ref="L7:L19"/>
    <mergeCell ref="M7:M19"/>
    <mergeCell ref="N7:N19"/>
    <mergeCell ref="H7:H9"/>
  </mergeCells>
  <pageMargins left="0.45" right="0.2" top="0.75" bottom="0.75" header="0.3" footer="0.3"/>
  <pageSetup paperSize="5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N8" sqref="N8"/>
    </sheetView>
  </sheetViews>
  <sheetFormatPr defaultRowHeight="15.75" x14ac:dyDescent="0.3"/>
  <cols>
    <col min="1" max="1" width="6" style="15" customWidth="1"/>
    <col min="2" max="2" width="7.7109375" style="14" customWidth="1"/>
    <col min="3" max="3" width="26.28515625" style="13" customWidth="1"/>
    <col min="4" max="4" width="7.28515625" style="15" customWidth="1"/>
    <col min="5" max="5" width="11.85546875" style="13" customWidth="1"/>
    <col min="6" max="6" width="12.28515625" style="13" customWidth="1"/>
    <col min="7" max="7" width="10.85546875" style="13" bestFit="1" customWidth="1"/>
    <col min="8" max="8" width="8" style="13" customWidth="1"/>
    <col min="9" max="9" width="14.7109375" style="13" customWidth="1"/>
    <col min="10" max="10" width="9.42578125" style="13" customWidth="1"/>
    <col min="11" max="11" width="12.5703125" style="13" customWidth="1"/>
    <col min="12" max="12" width="11.140625" style="13" customWidth="1"/>
    <col min="13" max="13" width="10.140625" style="13" customWidth="1"/>
    <col min="14" max="14" width="9.7109375" style="13" customWidth="1"/>
    <col min="15" max="15" width="11.5703125" style="13" customWidth="1"/>
    <col min="16" max="16384" width="9.140625" style="13"/>
  </cols>
  <sheetData>
    <row r="1" spans="1:15" ht="19.5" x14ac:dyDescent="0.3">
      <c r="A1" s="121">
        <v>2</v>
      </c>
      <c r="B1" s="109"/>
      <c r="C1" s="109"/>
      <c r="D1" s="109"/>
      <c r="E1" s="109"/>
      <c r="F1" s="109"/>
      <c r="G1" s="109"/>
      <c r="H1" s="109"/>
      <c r="I1" s="109"/>
      <c r="J1" s="109"/>
      <c r="K1" s="109"/>
      <c r="L1" s="109"/>
      <c r="M1" s="109"/>
      <c r="N1" s="109"/>
      <c r="O1" s="122"/>
    </row>
    <row r="2" spans="1:15" x14ac:dyDescent="0.3">
      <c r="A2" s="129" t="s">
        <v>0</v>
      </c>
      <c r="B2" s="124" t="s">
        <v>7</v>
      </c>
      <c r="C2" s="125"/>
      <c r="D2" s="107" t="s">
        <v>22</v>
      </c>
      <c r="E2" s="107" t="s">
        <v>1</v>
      </c>
      <c r="F2" s="107"/>
      <c r="G2" s="107" t="s">
        <v>2</v>
      </c>
      <c r="H2" s="107"/>
      <c r="I2" s="107"/>
      <c r="J2" s="107"/>
      <c r="K2" s="107" t="s">
        <v>3</v>
      </c>
      <c r="L2" s="107"/>
      <c r="M2" s="107"/>
      <c r="N2" s="107"/>
      <c r="O2" s="107" t="s">
        <v>4</v>
      </c>
    </row>
    <row r="3" spans="1:15" x14ac:dyDescent="0.3">
      <c r="A3" s="129"/>
      <c r="B3" s="126"/>
      <c r="C3" s="127"/>
      <c r="D3" s="107"/>
      <c r="E3" s="40" t="s">
        <v>8</v>
      </c>
      <c r="F3" s="40" t="s">
        <v>9</v>
      </c>
      <c r="G3" s="40" t="s">
        <v>10</v>
      </c>
      <c r="H3" s="40" t="s">
        <v>11</v>
      </c>
      <c r="I3" s="40" t="s">
        <v>16</v>
      </c>
      <c r="J3" s="40" t="s">
        <v>13</v>
      </c>
      <c r="K3" s="40" t="s">
        <v>10</v>
      </c>
      <c r="L3" s="40" t="s">
        <v>11</v>
      </c>
      <c r="M3" s="40" t="s">
        <v>16</v>
      </c>
      <c r="N3" s="40" t="s">
        <v>13</v>
      </c>
      <c r="O3" s="107"/>
    </row>
    <row r="4" spans="1:15" x14ac:dyDescent="0.3">
      <c r="A4" s="129"/>
      <c r="B4" s="130" t="s">
        <v>87</v>
      </c>
      <c r="C4" s="131"/>
      <c r="D4" s="40"/>
      <c r="E4" s="40" t="s">
        <v>20</v>
      </c>
      <c r="F4" s="40" t="s">
        <v>20</v>
      </c>
      <c r="G4" s="40" t="s">
        <v>20</v>
      </c>
      <c r="H4" s="41">
        <f>SUM('Page-1'!G46)</f>
        <v>4930</v>
      </c>
      <c r="I4" s="45">
        <v>0</v>
      </c>
      <c r="J4" s="41">
        <f>SUM('Page-1'!I46)</f>
        <v>4930</v>
      </c>
      <c r="K4" s="40" t="s">
        <v>20</v>
      </c>
      <c r="L4" s="41">
        <f>SUM('Page-1'!K46)</f>
        <v>4881</v>
      </c>
      <c r="M4" s="45">
        <v>0</v>
      </c>
      <c r="N4" s="41">
        <f>SUM('Page-1'!M46)</f>
        <v>4881</v>
      </c>
      <c r="O4" s="41">
        <f>SUM(N4+J4)</f>
        <v>9811</v>
      </c>
    </row>
    <row r="5" spans="1:15" x14ac:dyDescent="0.3">
      <c r="A5" s="43" t="s">
        <v>17</v>
      </c>
      <c r="B5" s="107" t="s">
        <v>18</v>
      </c>
      <c r="C5" s="107"/>
      <c r="D5" s="124"/>
      <c r="E5" s="128"/>
      <c r="F5" s="128"/>
      <c r="G5" s="128"/>
      <c r="H5" s="128"/>
      <c r="I5" s="128"/>
      <c r="J5" s="128"/>
      <c r="K5" s="128"/>
      <c r="L5" s="128"/>
      <c r="M5" s="128"/>
      <c r="N5" s="128"/>
      <c r="O5" s="125"/>
    </row>
    <row r="6" spans="1:15" x14ac:dyDescent="0.3">
      <c r="A6" s="58">
        <v>1</v>
      </c>
      <c r="B6" s="54" t="s">
        <v>23</v>
      </c>
      <c r="C6" s="39" t="s">
        <v>88</v>
      </c>
      <c r="D6" s="59">
        <v>7</v>
      </c>
      <c r="E6" s="23">
        <v>45473</v>
      </c>
      <c r="F6" s="23">
        <v>45475</v>
      </c>
      <c r="G6" s="5" t="s">
        <v>65</v>
      </c>
      <c r="H6" s="59">
        <v>0</v>
      </c>
      <c r="I6" s="61">
        <v>505</v>
      </c>
      <c r="J6" s="61">
        <f t="shared" ref="J6:J15" si="0">SUM(H6:I6)</f>
        <v>505</v>
      </c>
      <c r="K6" s="60" t="s">
        <v>20</v>
      </c>
      <c r="L6" s="61">
        <v>0</v>
      </c>
      <c r="M6" s="61">
        <v>0</v>
      </c>
      <c r="N6" s="61">
        <f t="shared" ref="N6:N15" si="1">SUM(L6:M6)</f>
        <v>0</v>
      </c>
      <c r="O6" s="61">
        <f t="shared" ref="O6:O15" si="2">SUM(J6+N6)</f>
        <v>505</v>
      </c>
    </row>
    <row r="7" spans="1:15" x14ac:dyDescent="0.3">
      <c r="A7" s="58">
        <v>2</v>
      </c>
      <c r="B7" s="54" t="s">
        <v>23</v>
      </c>
      <c r="C7" s="39" t="s">
        <v>89</v>
      </c>
      <c r="D7" s="89">
        <v>9</v>
      </c>
      <c r="E7" s="23">
        <v>45475</v>
      </c>
      <c r="F7" s="23">
        <v>45478</v>
      </c>
      <c r="G7" s="5" t="s">
        <v>65</v>
      </c>
      <c r="H7" s="89">
        <v>0</v>
      </c>
      <c r="I7" s="91">
        <v>1288</v>
      </c>
      <c r="J7" s="95">
        <f t="shared" si="0"/>
        <v>1288</v>
      </c>
      <c r="K7" s="93" t="s">
        <v>20</v>
      </c>
      <c r="L7" s="95">
        <v>0</v>
      </c>
      <c r="M7" s="95">
        <v>0</v>
      </c>
      <c r="N7" s="95">
        <f t="shared" si="1"/>
        <v>0</v>
      </c>
      <c r="O7" s="95">
        <f t="shared" si="2"/>
        <v>1288</v>
      </c>
    </row>
    <row r="8" spans="1:15" ht="31.5" x14ac:dyDescent="0.3">
      <c r="A8" s="58">
        <v>3</v>
      </c>
      <c r="B8" s="54" t="s">
        <v>23</v>
      </c>
      <c r="C8" s="39" t="s">
        <v>90</v>
      </c>
      <c r="D8" s="89">
        <v>8</v>
      </c>
      <c r="E8" s="23">
        <v>45476</v>
      </c>
      <c r="F8" s="23">
        <v>45482</v>
      </c>
      <c r="G8" s="101" t="s">
        <v>95</v>
      </c>
      <c r="H8" s="89">
        <v>0</v>
      </c>
      <c r="I8" s="91">
        <v>0</v>
      </c>
      <c r="J8" s="95">
        <f t="shared" si="0"/>
        <v>0</v>
      </c>
      <c r="K8" s="93" t="s">
        <v>20</v>
      </c>
      <c r="L8" s="95">
        <v>0</v>
      </c>
      <c r="M8" s="95">
        <v>637</v>
      </c>
      <c r="N8" s="95">
        <f t="shared" si="1"/>
        <v>637</v>
      </c>
      <c r="O8" s="95">
        <f t="shared" si="2"/>
        <v>637</v>
      </c>
    </row>
    <row r="9" spans="1:15" x14ac:dyDescent="0.3">
      <c r="A9" s="58">
        <v>4</v>
      </c>
      <c r="B9" s="54" t="s">
        <v>23</v>
      </c>
      <c r="C9" s="39" t="s">
        <v>62</v>
      </c>
      <c r="D9" s="89">
        <v>8</v>
      </c>
      <c r="E9" s="23">
        <v>45483</v>
      </c>
      <c r="F9" s="23">
        <v>45484</v>
      </c>
      <c r="G9" s="5" t="s">
        <v>75</v>
      </c>
      <c r="H9" s="89">
        <v>0</v>
      </c>
      <c r="I9" s="91">
        <v>1124</v>
      </c>
      <c r="J9" s="95">
        <f t="shared" si="0"/>
        <v>1124</v>
      </c>
      <c r="K9" s="93" t="s">
        <v>20</v>
      </c>
      <c r="L9" s="95">
        <v>0</v>
      </c>
      <c r="M9" s="95">
        <v>0</v>
      </c>
      <c r="N9" s="95">
        <f t="shared" si="1"/>
        <v>0</v>
      </c>
      <c r="O9" s="95">
        <f t="shared" si="2"/>
        <v>1124</v>
      </c>
    </row>
    <row r="10" spans="1:15" x14ac:dyDescent="0.3">
      <c r="A10" s="58">
        <v>5</v>
      </c>
      <c r="B10" s="54" t="s">
        <v>23</v>
      </c>
      <c r="C10" s="39" t="s">
        <v>91</v>
      </c>
      <c r="D10" s="89">
        <v>8</v>
      </c>
      <c r="E10" s="23">
        <v>45487</v>
      </c>
      <c r="F10" s="23">
        <v>45489</v>
      </c>
      <c r="G10" s="5" t="s">
        <v>96</v>
      </c>
      <c r="H10" s="89">
        <v>0</v>
      </c>
      <c r="I10" s="91">
        <v>0</v>
      </c>
      <c r="J10" s="95">
        <f t="shared" si="0"/>
        <v>0</v>
      </c>
      <c r="K10" s="93" t="s">
        <v>20</v>
      </c>
      <c r="L10" s="95">
        <v>0</v>
      </c>
      <c r="M10" s="95">
        <v>0</v>
      </c>
      <c r="N10" s="95">
        <f t="shared" si="1"/>
        <v>0</v>
      </c>
      <c r="O10" s="95">
        <f t="shared" si="2"/>
        <v>0</v>
      </c>
    </row>
    <row r="11" spans="1:15" x14ac:dyDescent="0.3">
      <c r="A11" s="58">
        <v>6</v>
      </c>
      <c r="B11" s="54" t="s">
        <v>23</v>
      </c>
      <c r="C11" s="39" t="s">
        <v>92</v>
      </c>
      <c r="D11" s="63">
        <v>9</v>
      </c>
      <c r="E11" s="23">
        <v>45488</v>
      </c>
      <c r="F11" s="23">
        <v>45492</v>
      </c>
      <c r="G11" s="5" t="s">
        <v>65</v>
      </c>
      <c r="H11" s="89">
        <v>0</v>
      </c>
      <c r="I11" s="65">
        <v>1758</v>
      </c>
      <c r="J11" s="95">
        <f t="shared" si="0"/>
        <v>1758</v>
      </c>
      <c r="K11" s="93" t="s">
        <v>20</v>
      </c>
      <c r="L11" s="95">
        <v>0</v>
      </c>
      <c r="M11" s="95">
        <v>0</v>
      </c>
      <c r="N11" s="95">
        <f t="shared" si="1"/>
        <v>0</v>
      </c>
      <c r="O11" s="95">
        <f t="shared" si="2"/>
        <v>1758</v>
      </c>
    </row>
    <row r="12" spans="1:15" x14ac:dyDescent="0.3">
      <c r="A12" s="58">
        <v>7</v>
      </c>
      <c r="B12" s="54" t="s">
        <v>23</v>
      </c>
      <c r="C12" s="39" t="s">
        <v>77</v>
      </c>
      <c r="D12" s="83">
        <v>8</v>
      </c>
      <c r="E12" s="23">
        <v>45490</v>
      </c>
      <c r="F12" s="23">
        <v>45491</v>
      </c>
      <c r="G12" s="5" t="s">
        <v>75</v>
      </c>
      <c r="H12" s="89">
        <v>0</v>
      </c>
      <c r="I12" s="84">
        <v>769</v>
      </c>
      <c r="J12" s="95">
        <f t="shared" si="0"/>
        <v>769</v>
      </c>
      <c r="K12" s="93" t="s">
        <v>20</v>
      </c>
      <c r="L12" s="95">
        <v>0</v>
      </c>
      <c r="M12" s="95">
        <v>0</v>
      </c>
      <c r="N12" s="95">
        <f t="shared" si="1"/>
        <v>0</v>
      </c>
      <c r="O12" s="95">
        <f t="shared" si="2"/>
        <v>769</v>
      </c>
    </row>
    <row r="13" spans="1:15" x14ac:dyDescent="0.3">
      <c r="A13" s="58">
        <v>8</v>
      </c>
      <c r="B13" s="54" t="s">
        <v>23</v>
      </c>
      <c r="C13" s="39" t="s">
        <v>93</v>
      </c>
      <c r="D13" s="94">
        <v>9</v>
      </c>
      <c r="E13" s="23">
        <v>45493</v>
      </c>
      <c r="F13" s="23">
        <v>45495</v>
      </c>
      <c r="G13" s="5" t="s">
        <v>65</v>
      </c>
      <c r="H13" s="94">
        <v>0</v>
      </c>
      <c r="I13" s="95">
        <v>14</v>
      </c>
      <c r="J13" s="95">
        <f t="shared" si="0"/>
        <v>14</v>
      </c>
      <c r="K13" s="93" t="s">
        <v>20</v>
      </c>
      <c r="L13" s="95">
        <v>0</v>
      </c>
      <c r="M13" s="95">
        <v>0</v>
      </c>
      <c r="N13" s="95">
        <f t="shared" si="1"/>
        <v>0</v>
      </c>
      <c r="O13" s="95">
        <f t="shared" si="2"/>
        <v>14</v>
      </c>
    </row>
    <row r="14" spans="1:15" x14ac:dyDescent="0.3">
      <c r="A14" s="58" t="s">
        <v>20</v>
      </c>
      <c r="B14" s="54" t="s">
        <v>23</v>
      </c>
      <c r="C14" s="39" t="s">
        <v>97</v>
      </c>
      <c r="D14" s="66">
        <v>5</v>
      </c>
      <c r="E14" s="23">
        <v>45489</v>
      </c>
      <c r="F14" s="23">
        <v>45495</v>
      </c>
      <c r="G14" s="5" t="s">
        <v>65</v>
      </c>
      <c r="H14" s="89">
        <v>0</v>
      </c>
      <c r="I14" s="67">
        <v>753</v>
      </c>
      <c r="J14" s="95">
        <f t="shared" si="0"/>
        <v>753</v>
      </c>
      <c r="K14" s="93" t="s">
        <v>20</v>
      </c>
      <c r="L14" s="95">
        <v>0</v>
      </c>
      <c r="M14" s="95">
        <v>0</v>
      </c>
      <c r="N14" s="95">
        <f t="shared" si="1"/>
        <v>0</v>
      </c>
      <c r="O14" s="95">
        <f t="shared" si="2"/>
        <v>753</v>
      </c>
    </row>
    <row r="15" spans="1:15" ht="19.5" x14ac:dyDescent="0.3">
      <c r="A15" s="132" t="s">
        <v>94</v>
      </c>
      <c r="B15" s="132"/>
      <c r="C15" s="132"/>
      <c r="D15" s="42"/>
      <c r="E15" s="27"/>
      <c r="F15" s="27"/>
      <c r="G15" s="27"/>
      <c r="H15" s="27"/>
      <c r="I15" s="28">
        <f>SUM(I6:I14)</f>
        <v>6211</v>
      </c>
      <c r="J15" s="61">
        <f t="shared" si="0"/>
        <v>6211</v>
      </c>
      <c r="K15" s="93" t="s">
        <v>20</v>
      </c>
      <c r="L15" s="95">
        <v>0</v>
      </c>
      <c r="M15" s="95">
        <v>0</v>
      </c>
      <c r="N15" s="95">
        <f t="shared" si="1"/>
        <v>0</v>
      </c>
      <c r="O15" s="95">
        <f t="shared" si="2"/>
        <v>6211</v>
      </c>
    </row>
    <row r="16" spans="1:15" ht="19.5" x14ac:dyDescent="0.3">
      <c r="A16" s="108" t="s">
        <v>74</v>
      </c>
      <c r="B16" s="109"/>
      <c r="C16" s="122"/>
      <c r="D16" s="46"/>
      <c r="E16" s="27"/>
      <c r="F16" s="27"/>
      <c r="G16" s="27"/>
      <c r="H16" s="28">
        <f>H4</f>
        <v>4930</v>
      </c>
      <c r="I16" s="28">
        <f>SUM(I15)</f>
        <v>6211</v>
      </c>
      <c r="J16" s="28">
        <f>SUM(H16+I16)</f>
        <v>11141</v>
      </c>
      <c r="K16" s="46" t="s">
        <v>20</v>
      </c>
      <c r="L16" s="28">
        <f>L4</f>
        <v>4881</v>
      </c>
      <c r="M16" s="30">
        <f>SUM(M6:M15)</f>
        <v>637</v>
      </c>
      <c r="N16" s="28">
        <f>SUM(L16+M16)</f>
        <v>5518</v>
      </c>
      <c r="O16" s="28">
        <f>SUM(N16+J16)</f>
        <v>16659</v>
      </c>
    </row>
    <row r="17" spans="1:15" x14ac:dyDescent="0.3">
      <c r="A17" s="48"/>
      <c r="B17" s="49"/>
      <c r="C17" s="50"/>
      <c r="D17" s="51"/>
      <c r="E17" s="52"/>
      <c r="F17" s="52"/>
      <c r="G17" s="52"/>
      <c r="H17" s="52"/>
      <c r="I17" s="52"/>
      <c r="J17" s="52"/>
      <c r="K17" s="52"/>
      <c r="L17" s="52"/>
      <c r="M17" s="52"/>
      <c r="N17" s="52"/>
      <c r="O17" s="53"/>
    </row>
    <row r="18" spans="1:15" ht="19.5" x14ac:dyDescent="0.3">
      <c r="A18" s="56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57"/>
    </row>
    <row r="19" spans="1:15" x14ac:dyDescent="0.3">
      <c r="A19" s="32"/>
      <c r="B19" s="33"/>
      <c r="C19" s="33"/>
      <c r="D19" s="33"/>
      <c r="E19" s="33"/>
      <c r="F19" s="33"/>
      <c r="G19" s="33"/>
      <c r="H19" s="33"/>
      <c r="I19" s="33"/>
      <c r="J19" s="33"/>
      <c r="K19" s="33"/>
      <c r="L19" s="33"/>
      <c r="M19" s="33"/>
      <c r="N19" s="33"/>
      <c r="O19" s="19"/>
    </row>
    <row r="20" spans="1:15" x14ac:dyDescent="0.3">
      <c r="A20" s="48"/>
      <c r="B20" s="49"/>
      <c r="C20" s="50"/>
      <c r="D20" s="51"/>
      <c r="E20" s="52"/>
      <c r="F20" s="52"/>
      <c r="G20" s="52"/>
      <c r="H20" s="52"/>
      <c r="I20" s="52"/>
      <c r="J20" s="52"/>
      <c r="K20" s="52"/>
      <c r="L20" s="52"/>
      <c r="M20" s="52"/>
      <c r="N20" s="52"/>
      <c r="O20" s="53"/>
    </row>
    <row r="21" spans="1:15" x14ac:dyDescent="0.3">
      <c r="A21" s="48"/>
      <c r="B21" s="49"/>
      <c r="C21" s="50"/>
      <c r="D21" s="51"/>
      <c r="E21" s="52"/>
      <c r="F21" s="52"/>
      <c r="G21" s="52"/>
      <c r="H21" s="52"/>
      <c r="I21" s="52"/>
      <c r="J21" s="52"/>
      <c r="K21" s="52"/>
      <c r="L21" s="52"/>
      <c r="M21" s="52"/>
      <c r="N21" s="52"/>
      <c r="O21" s="53"/>
    </row>
    <row r="22" spans="1:15" x14ac:dyDescent="0.3">
      <c r="A22" s="48"/>
      <c r="B22" s="49"/>
      <c r="C22" s="52"/>
      <c r="D22" s="51"/>
      <c r="E22" s="52"/>
      <c r="F22" s="52"/>
      <c r="G22" s="52"/>
      <c r="H22" s="52"/>
      <c r="I22" s="52"/>
      <c r="J22" s="52"/>
      <c r="K22" s="52"/>
      <c r="L22" s="52"/>
      <c r="M22" s="52"/>
      <c r="N22" s="52"/>
      <c r="O22" s="53"/>
    </row>
    <row r="23" spans="1:15" x14ac:dyDescent="0.3">
      <c r="A23" s="48"/>
      <c r="B23" s="49"/>
      <c r="C23" s="52"/>
      <c r="D23" s="51"/>
      <c r="E23" s="52"/>
      <c r="F23" s="52"/>
      <c r="G23" s="52"/>
      <c r="H23" s="52"/>
      <c r="I23" s="52"/>
      <c r="J23" s="52"/>
      <c r="K23" s="52"/>
      <c r="L23" s="52"/>
      <c r="M23" s="52"/>
      <c r="N23" s="52"/>
      <c r="O23" s="53"/>
    </row>
    <row r="24" spans="1:15" ht="19.5" x14ac:dyDescent="0.3">
      <c r="A24" s="123" t="s">
        <v>26</v>
      </c>
      <c r="B24" s="119"/>
      <c r="C24" s="119"/>
      <c r="D24" s="47"/>
      <c r="E24" s="119" t="s">
        <v>60</v>
      </c>
      <c r="F24" s="119"/>
      <c r="G24" s="119"/>
      <c r="H24" s="119"/>
      <c r="I24" s="119"/>
      <c r="J24" s="119"/>
      <c r="K24" s="119"/>
      <c r="L24" s="119"/>
      <c r="M24" s="119"/>
      <c r="N24" s="119"/>
      <c r="O24" s="120"/>
    </row>
  </sheetData>
  <mergeCells count="15">
    <mergeCell ref="E24:O24"/>
    <mergeCell ref="A1:O1"/>
    <mergeCell ref="A24:C24"/>
    <mergeCell ref="O2:O3"/>
    <mergeCell ref="B2:C3"/>
    <mergeCell ref="D5:O5"/>
    <mergeCell ref="K2:N2"/>
    <mergeCell ref="A2:A4"/>
    <mergeCell ref="D2:D3"/>
    <mergeCell ref="E2:F2"/>
    <mergeCell ref="G2:J2"/>
    <mergeCell ref="B4:C4"/>
    <mergeCell ref="A15:C15"/>
    <mergeCell ref="A16:C16"/>
    <mergeCell ref="B5:C5"/>
  </mergeCells>
  <pageMargins left="0.45" right="0.2" top="0.6" bottom="0.5" header="0.3" footer="0.3"/>
  <pageSetup paperSize="5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115" zoomScaleNormal="115" workbookViewId="0">
      <selection activeCell="J17" sqref="J17"/>
    </sheetView>
  </sheetViews>
  <sheetFormatPr defaultRowHeight="15.75" x14ac:dyDescent="0.25"/>
  <cols>
    <col min="1" max="2" width="9.140625" style="18"/>
    <col min="3" max="3" width="14.5703125" style="18" bestFit="1" customWidth="1"/>
    <col min="4" max="4" width="24.140625" style="18" customWidth="1"/>
    <col min="5" max="5" width="32.28515625" style="18" customWidth="1"/>
    <col min="6" max="6" width="12.28515625" style="18" customWidth="1"/>
    <col min="7" max="7" width="14.85546875" style="18" customWidth="1"/>
    <col min="8" max="8" width="19" style="18" customWidth="1"/>
    <col min="9" max="9" width="15.28515625" style="18" customWidth="1"/>
    <col min="10" max="16384" width="9.140625" style="18"/>
  </cols>
  <sheetData>
    <row r="1" spans="1:10" ht="19.5" x14ac:dyDescent="0.25">
      <c r="A1" s="113" t="s">
        <v>14</v>
      </c>
      <c r="B1" s="114"/>
      <c r="C1" s="114"/>
      <c r="D1" s="114"/>
      <c r="E1" s="114"/>
      <c r="F1" s="114"/>
      <c r="G1" s="114"/>
      <c r="H1" s="114"/>
      <c r="I1" s="114"/>
      <c r="J1" s="115"/>
    </row>
    <row r="2" spans="1:10" ht="19.5" x14ac:dyDescent="0.25">
      <c r="A2" s="116" t="s">
        <v>15</v>
      </c>
      <c r="B2" s="117"/>
      <c r="C2" s="117"/>
      <c r="D2" s="117"/>
      <c r="E2" s="117"/>
      <c r="F2" s="117"/>
      <c r="G2" s="117"/>
      <c r="H2" s="117"/>
      <c r="I2" s="117"/>
      <c r="J2" s="118"/>
    </row>
    <row r="3" spans="1:10" x14ac:dyDescent="0.25">
      <c r="A3" s="1"/>
      <c r="B3" s="2"/>
      <c r="C3" s="2"/>
      <c r="D3" s="2"/>
      <c r="E3" s="2"/>
      <c r="F3" s="2"/>
      <c r="G3" s="2"/>
      <c r="H3" s="2"/>
      <c r="I3" s="2"/>
      <c r="J3" s="3"/>
    </row>
    <row r="4" spans="1:10" ht="19.5" x14ac:dyDescent="0.25">
      <c r="A4" s="116" t="s">
        <v>81</v>
      </c>
      <c r="B4" s="117"/>
      <c r="C4" s="117"/>
      <c r="D4" s="117"/>
      <c r="E4" s="117"/>
      <c r="F4" s="117"/>
      <c r="G4" s="117"/>
      <c r="H4" s="117"/>
      <c r="I4" s="117"/>
      <c r="J4" s="118"/>
    </row>
    <row r="5" spans="1:10" x14ac:dyDescent="0.25">
      <c r="A5" s="1"/>
      <c r="B5" s="2"/>
      <c r="C5" s="2"/>
      <c r="D5" s="2"/>
      <c r="E5" s="2"/>
      <c r="F5" s="2"/>
      <c r="G5" s="2"/>
      <c r="H5" s="2"/>
      <c r="I5" s="2"/>
      <c r="J5" s="3"/>
    </row>
    <row r="6" spans="1:10" ht="16.5" x14ac:dyDescent="0.25">
      <c r="A6" s="139" t="s">
        <v>0</v>
      </c>
      <c r="B6" s="140" t="s">
        <v>27</v>
      </c>
      <c r="C6" s="141"/>
      <c r="D6" s="139" t="s">
        <v>28</v>
      </c>
      <c r="E6" s="139"/>
      <c r="F6" s="139" t="s">
        <v>30</v>
      </c>
      <c r="G6" s="139"/>
      <c r="H6" s="139" t="s">
        <v>31</v>
      </c>
      <c r="I6" s="139"/>
      <c r="J6" s="139" t="s">
        <v>33</v>
      </c>
    </row>
    <row r="7" spans="1:10" ht="16.5" x14ac:dyDescent="0.25">
      <c r="A7" s="139"/>
      <c r="B7" s="142"/>
      <c r="C7" s="143"/>
      <c r="D7" s="26" t="s">
        <v>10</v>
      </c>
      <c r="E7" s="26" t="s">
        <v>29</v>
      </c>
      <c r="F7" s="26" t="s">
        <v>10</v>
      </c>
      <c r="G7" s="26" t="s">
        <v>29</v>
      </c>
      <c r="H7" s="26" t="s">
        <v>32</v>
      </c>
      <c r="I7" s="26" t="s">
        <v>29</v>
      </c>
      <c r="J7" s="139"/>
    </row>
    <row r="8" spans="1:10" x14ac:dyDescent="0.25">
      <c r="A8" s="107" t="s">
        <v>34</v>
      </c>
      <c r="B8" s="135" t="s">
        <v>35</v>
      </c>
      <c r="C8" s="136"/>
      <c r="D8" s="129" t="s">
        <v>57</v>
      </c>
      <c r="E8" s="129" t="s">
        <v>98</v>
      </c>
      <c r="F8" s="102"/>
      <c r="G8" s="146">
        <v>0</v>
      </c>
      <c r="H8" s="129" t="s">
        <v>43</v>
      </c>
      <c r="I8" s="144">
        <v>2151</v>
      </c>
      <c r="J8" s="102"/>
    </row>
    <row r="9" spans="1:10" x14ac:dyDescent="0.25">
      <c r="A9" s="107"/>
      <c r="B9" s="7" t="s">
        <v>36</v>
      </c>
      <c r="C9" s="21">
        <v>62</v>
      </c>
      <c r="D9" s="129"/>
      <c r="E9" s="129"/>
      <c r="F9" s="103"/>
      <c r="G9" s="147"/>
      <c r="H9" s="129"/>
      <c r="I9" s="145"/>
      <c r="J9" s="103"/>
    </row>
    <row r="10" spans="1:10" x14ac:dyDescent="0.25">
      <c r="A10" s="107"/>
      <c r="B10" s="7" t="s">
        <v>37</v>
      </c>
      <c r="C10" s="21">
        <v>0</v>
      </c>
      <c r="D10" s="129"/>
      <c r="E10" s="129"/>
      <c r="F10" s="111"/>
      <c r="G10" s="148"/>
      <c r="H10" s="129"/>
      <c r="I10" s="145"/>
      <c r="J10" s="111"/>
    </row>
    <row r="11" spans="1:10" x14ac:dyDescent="0.25">
      <c r="A11" s="107"/>
      <c r="B11" s="7" t="s">
        <v>38</v>
      </c>
      <c r="C11" s="21">
        <f>SUM(C9:C10)</f>
        <v>62</v>
      </c>
      <c r="D11" s="33"/>
      <c r="E11" s="33"/>
      <c r="F11" s="33"/>
      <c r="G11" s="33"/>
      <c r="H11" s="33"/>
      <c r="I11" s="33"/>
      <c r="J11" s="19"/>
    </row>
    <row r="12" spans="1:10" x14ac:dyDescent="0.25">
      <c r="A12" s="1"/>
      <c r="B12" s="33"/>
      <c r="C12" s="34"/>
      <c r="D12" s="33"/>
      <c r="E12" s="33"/>
      <c r="F12" s="33"/>
      <c r="G12" s="33"/>
      <c r="H12" s="33"/>
      <c r="I12" s="33"/>
      <c r="J12" s="19"/>
    </row>
    <row r="13" spans="1:10" x14ac:dyDescent="0.25">
      <c r="A13" s="107" t="s">
        <v>39</v>
      </c>
      <c r="B13" s="107" t="s">
        <v>40</v>
      </c>
      <c r="C13" s="107"/>
      <c r="D13" s="33"/>
      <c r="E13" s="33"/>
      <c r="F13" s="33"/>
      <c r="G13" s="33"/>
      <c r="H13" s="33"/>
      <c r="I13" s="33"/>
      <c r="J13" s="19"/>
    </row>
    <row r="14" spans="1:10" x14ac:dyDescent="0.25">
      <c r="A14" s="107"/>
      <c r="B14" s="7" t="s">
        <v>36</v>
      </c>
      <c r="C14" s="21">
        <v>0</v>
      </c>
      <c r="D14" s="107"/>
      <c r="E14" s="107"/>
      <c r="F14" s="107"/>
      <c r="G14" s="107"/>
      <c r="H14" s="107"/>
      <c r="I14" s="107"/>
      <c r="J14" s="107"/>
    </row>
    <row r="15" spans="1:10" x14ac:dyDescent="0.25">
      <c r="A15" s="107"/>
      <c r="B15" s="7" t="s">
        <v>37</v>
      </c>
      <c r="C15" s="21">
        <v>0</v>
      </c>
      <c r="D15" s="107"/>
      <c r="E15" s="107"/>
      <c r="F15" s="107"/>
      <c r="G15" s="107"/>
      <c r="H15" s="107"/>
      <c r="I15" s="107"/>
      <c r="J15" s="107"/>
    </row>
    <row r="16" spans="1:10" x14ac:dyDescent="0.25">
      <c r="A16" s="107"/>
      <c r="B16" s="7" t="s">
        <v>41</v>
      </c>
      <c r="C16" s="21">
        <f>SUM(C14:C15)</f>
        <v>0</v>
      </c>
      <c r="D16" s="107"/>
      <c r="E16" s="107"/>
      <c r="F16" s="107"/>
      <c r="G16" s="107"/>
      <c r="H16" s="107"/>
      <c r="I16" s="107"/>
      <c r="J16" s="107"/>
    </row>
    <row r="17" spans="1:10" ht="19.5" x14ac:dyDescent="0.25">
      <c r="A17" s="138" t="s">
        <v>42</v>
      </c>
      <c r="B17" s="138"/>
      <c r="C17" s="28">
        <f>SUM(C16+C11)</f>
        <v>62</v>
      </c>
      <c r="D17" s="27"/>
      <c r="E17" s="30">
        <v>2151</v>
      </c>
      <c r="F17" s="27"/>
      <c r="G17" s="28">
        <v>0</v>
      </c>
      <c r="H17" s="27"/>
      <c r="I17" s="30">
        <v>2151</v>
      </c>
      <c r="J17" s="27"/>
    </row>
    <row r="18" spans="1:10" x14ac:dyDescent="0.25">
      <c r="A18" s="32"/>
      <c r="B18" s="33"/>
      <c r="C18" s="33"/>
      <c r="D18" s="33"/>
      <c r="E18" s="33"/>
      <c r="F18" s="33"/>
      <c r="G18" s="33"/>
      <c r="H18" s="33"/>
      <c r="I18" s="33"/>
      <c r="J18" s="19"/>
    </row>
    <row r="19" spans="1:10" x14ac:dyDescent="0.25">
      <c r="A19" s="32"/>
      <c r="B19" s="33"/>
      <c r="C19" s="33"/>
      <c r="D19" s="33"/>
      <c r="E19" s="33"/>
      <c r="F19" s="33"/>
      <c r="G19" s="33"/>
      <c r="H19" s="33"/>
      <c r="I19" s="33"/>
      <c r="J19" s="19"/>
    </row>
    <row r="20" spans="1:10" ht="19.5" x14ac:dyDescent="0.25">
      <c r="A20" s="116" t="s">
        <v>55</v>
      </c>
      <c r="B20" s="117"/>
      <c r="C20" s="117"/>
      <c r="D20" s="117"/>
      <c r="E20" s="117"/>
      <c r="F20" s="117"/>
      <c r="G20" s="117"/>
      <c r="H20" s="117"/>
      <c r="I20" s="117"/>
      <c r="J20" s="118"/>
    </row>
    <row r="21" spans="1:10" x14ac:dyDescent="0.25">
      <c r="A21" s="32"/>
      <c r="B21" s="33"/>
      <c r="C21" s="33"/>
      <c r="D21" s="33"/>
      <c r="E21" s="33"/>
      <c r="F21" s="33"/>
      <c r="G21" s="33"/>
      <c r="H21" s="33"/>
      <c r="I21" s="33"/>
      <c r="J21" s="19"/>
    </row>
    <row r="22" spans="1:10" x14ac:dyDescent="0.25">
      <c r="A22" s="32"/>
      <c r="B22" s="33"/>
      <c r="C22" s="33"/>
      <c r="D22" s="33"/>
      <c r="E22" s="33"/>
      <c r="F22" s="33"/>
      <c r="G22" s="33"/>
      <c r="H22" s="33"/>
      <c r="I22" s="33"/>
      <c r="J22" s="19"/>
    </row>
    <row r="23" spans="1:10" x14ac:dyDescent="0.25">
      <c r="A23" s="32"/>
      <c r="B23" s="33"/>
      <c r="C23" s="33"/>
      <c r="D23" s="33"/>
      <c r="E23" s="33"/>
      <c r="F23" s="33"/>
      <c r="G23" s="33"/>
      <c r="H23" s="33"/>
      <c r="I23" s="33"/>
      <c r="J23" s="19"/>
    </row>
    <row r="24" spans="1:10" x14ac:dyDescent="0.25">
      <c r="A24" s="32"/>
      <c r="B24" s="33"/>
      <c r="C24" s="33"/>
      <c r="D24" s="33"/>
      <c r="E24" s="33"/>
      <c r="F24" s="33"/>
      <c r="G24" s="33"/>
      <c r="H24" s="33"/>
      <c r="I24" s="33"/>
      <c r="J24" s="19"/>
    </row>
    <row r="25" spans="1:10" ht="19.5" x14ac:dyDescent="0.25">
      <c r="A25" s="137" t="s">
        <v>26</v>
      </c>
      <c r="B25" s="133"/>
      <c r="C25" s="133"/>
      <c r="D25" s="133" t="s">
        <v>59</v>
      </c>
      <c r="E25" s="133"/>
      <c r="F25" s="133"/>
      <c r="G25" s="133"/>
      <c r="H25" s="133"/>
      <c r="I25" s="133"/>
      <c r="J25" s="134"/>
    </row>
    <row r="26" spans="1:10" x14ac:dyDescent="0.25">
      <c r="A26" s="32"/>
      <c r="B26" s="33"/>
      <c r="C26" s="33"/>
      <c r="D26" s="33"/>
      <c r="E26" s="33"/>
      <c r="F26" s="33"/>
      <c r="G26" s="33"/>
      <c r="H26" s="33"/>
      <c r="I26" s="33"/>
      <c r="J26" s="19"/>
    </row>
    <row r="27" spans="1:10" x14ac:dyDescent="0.25">
      <c r="A27" s="32"/>
      <c r="B27" s="33"/>
      <c r="C27" s="33"/>
      <c r="D27" s="33"/>
      <c r="E27" s="33"/>
      <c r="F27" s="33"/>
      <c r="G27" s="33"/>
      <c r="H27" s="33"/>
      <c r="I27" s="33"/>
      <c r="J27" s="19"/>
    </row>
    <row r="28" spans="1:10" x14ac:dyDescent="0.25">
      <c r="A28" s="32"/>
      <c r="B28" s="33"/>
      <c r="C28" s="33"/>
      <c r="D28" s="33"/>
      <c r="E28" s="33"/>
      <c r="F28" s="33"/>
      <c r="G28" s="33"/>
      <c r="H28" s="33"/>
      <c r="I28" s="33"/>
      <c r="J28" s="19"/>
    </row>
    <row r="29" spans="1:10" x14ac:dyDescent="0.25">
      <c r="A29" s="32"/>
      <c r="B29" s="33"/>
      <c r="C29" s="33"/>
      <c r="D29" s="33"/>
      <c r="E29" s="33"/>
      <c r="F29" s="33"/>
      <c r="G29" s="33"/>
      <c r="H29" s="33"/>
      <c r="I29" s="33"/>
      <c r="J29" s="19"/>
    </row>
    <row r="30" spans="1:10" x14ac:dyDescent="0.25">
      <c r="A30" s="32"/>
      <c r="B30" s="33"/>
      <c r="C30" s="33"/>
      <c r="D30" s="33"/>
      <c r="E30" s="33"/>
      <c r="F30" s="33"/>
      <c r="G30" s="33"/>
      <c r="H30" s="33"/>
      <c r="I30" s="33"/>
      <c r="J30" s="19"/>
    </row>
    <row r="31" spans="1:10" x14ac:dyDescent="0.25">
      <c r="A31" s="36"/>
      <c r="B31" s="37"/>
      <c r="C31" s="37"/>
      <c r="D31" s="37"/>
      <c r="E31" s="37"/>
      <c r="F31" s="37"/>
      <c r="G31" s="37"/>
      <c r="H31" s="37"/>
      <c r="I31" s="37"/>
      <c r="J31" s="16"/>
    </row>
  </sheetData>
  <mergeCells count="31">
    <mergeCell ref="J8:J10"/>
    <mergeCell ref="A8:A11"/>
    <mergeCell ref="A1:J1"/>
    <mergeCell ref="A2:J2"/>
    <mergeCell ref="A4:J4"/>
    <mergeCell ref="A6:A7"/>
    <mergeCell ref="J6:J7"/>
    <mergeCell ref="B6:C7"/>
    <mergeCell ref="D6:E6"/>
    <mergeCell ref="F6:G6"/>
    <mergeCell ref="H6:I6"/>
    <mergeCell ref="I8:I10"/>
    <mergeCell ref="H8:H10"/>
    <mergeCell ref="F8:F10"/>
    <mergeCell ref="G8:G10"/>
    <mergeCell ref="D25:J25"/>
    <mergeCell ref="B8:C8"/>
    <mergeCell ref="D8:D10"/>
    <mergeCell ref="J14:J16"/>
    <mergeCell ref="A25:C25"/>
    <mergeCell ref="A20:J20"/>
    <mergeCell ref="A17:B17"/>
    <mergeCell ref="F14:F16"/>
    <mergeCell ref="G14:G16"/>
    <mergeCell ref="H14:H16"/>
    <mergeCell ref="I14:I16"/>
    <mergeCell ref="A13:A16"/>
    <mergeCell ref="B13:C13"/>
    <mergeCell ref="D14:D16"/>
    <mergeCell ref="E14:E16"/>
    <mergeCell ref="E8:E10"/>
  </mergeCells>
  <pageMargins left="0.7" right="0.7" top="0.75" bottom="0.75" header="0.3" footer="0.3"/>
  <pageSetup paperSize="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7" workbookViewId="0">
      <selection activeCell="G20" sqref="G20"/>
    </sheetView>
  </sheetViews>
  <sheetFormatPr defaultRowHeight="15.75" x14ac:dyDescent="0.25"/>
  <cols>
    <col min="1" max="1" width="9.140625" style="18"/>
    <col min="2" max="2" width="20.7109375" style="18" customWidth="1"/>
    <col min="3" max="3" width="11" style="18" customWidth="1"/>
    <col min="4" max="4" width="11.28515625" style="18" customWidth="1"/>
    <col min="5" max="5" width="12.5703125" style="18" customWidth="1"/>
    <col min="6" max="6" width="12.7109375" style="18" customWidth="1"/>
    <col min="7" max="7" width="10.5703125" style="18" customWidth="1"/>
    <col min="8" max="8" width="2" style="18" customWidth="1"/>
    <col min="9" max="9" width="13.28515625" style="18" customWidth="1"/>
    <col min="10" max="10" width="11.28515625" style="18" customWidth="1"/>
    <col min="11" max="11" width="9.140625" style="18"/>
    <col min="12" max="12" width="10.5703125" style="18" customWidth="1"/>
    <col min="13" max="13" width="12.42578125" style="18" customWidth="1"/>
    <col min="14" max="14" width="12.7109375" style="18" customWidth="1"/>
    <col min="15" max="16384" width="9.140625" style="18"/>
  </cols>
  <sheetData>
    <row r="1" spans="1:16" ht="19.5" x14ac:dyDescent="0.25">
      <c r="A1" s="113" t="s">
        <v>14</v>
      </c>
      <c r="B1" s="114"/>
      <c r="C1" s="114"/>
      <c r="D1" s="114"/>
      <c r="E1" s="114"/>
      <c r="F1" s="114"/>
      <c r="G1" s="114"/>
      <c r="H1" s="114"/>
      <c r="I1" s="114"/>
      <c r="J1" s="114"/>
      <c r="K1" s="114"/>
      <c r="L1" s="114"/>
      <c r="M1" s="114"/>
      <c r="N1" s="115"/>
      <c r="O1" s="31"/>
      <c r="P1" s="33"/>
    </row>
    <row r="2" spans="1:16" ht="19.5" x14ac:dyDescent="0.25">
      <c r="A2" s="116" t="s">
        <v>15</v>
      </c>
      <c r="B2" s="117"/>
      <c r="C2" s="117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8"/>
      <c r="O2" s="31"/>
      <c r="P2" s="33"/>
    </row>
    <row r="3" spans="1:16" ht="19.5" x14ac:dyDescent="0.25">
      <c r="A3" s="116" t="s">
        <v>82</v>
      </c>
      <c r="B3" s="117"/>
      <c r="C3" s="117"/>
      <c r="D3" s="117"/>
      <c r="E3" s="117"/>
      <c r="F3" s="117"/>
      <c r="G3" s="117"/>
      <c r="H3" s="117"/>
      <c r="I3" s="117"/>
      <c r="J3" s="117"/>
      <c r="K3" s="117"/>
      <c r="L3" s="117"/>
      <c r="M3" s="117"/>
      <c r="N3" s="118"/>
      <c r="O3" s="31"/>
      <c r="P3" s="33"/>
    </row>
    <row r="4" spans="1:16" x14ac:dyDescent="0.25">
      <c r="A4" s="32"/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19"/>
    </row>
    <row r="5" spans="1:16" x14ac:dyDescent="0.25">
      <c r="A5" s="107" t="s">
        <v>0</v>
      </c>
      <c r="B5" s="107" t="s">
        <v>44</v>
      </c>
      <c r="C5" s="107"/>
      <c r="D5" s="107"/>
      <c r="E5" s="107"/>
      <c r="F5" s="107"/>
      <c r="G5" s="107"/>
      <c r="H5" s="7"/>
      <c r="I5" s="135" t="s">
        <v>45</v>
      </c>
      <c r="J5" s="150"/>
      <c r="K5" s="150"/>
      <c r="L5" s="150"/>
      <c r="M5" s="150"/>
      <c r="N5" s="136"/>
    </row>
    <row r="6" spans="1:16" ht="47.25" x14ac:dyDescent="0.25">
      <c r="A6" s="107"/>
      <c r="B6" s="22" t="s">
        <v>10</v>
      </c>
      <c r="C6" s="22" t="s">
        <v>46</v>
      </c>
      <c r="D6" s="22" t="s">
        <v>47</v>
      </c>
      <c r="E6" s="22" t="s">
        <v>48</v>
      </c>
      <c r="F6" s="22" t="s">
        <v>49</v>
      </c>
      <c r="G6" s="22" t="s">
        <v>50</v>
      </c>
      <c r="H6" s="124"/>
      <c r="I6" s="22" t="s">
        <v>10</v>
      </c>
      <c r="J6" s="22" t="s">
        <v>46</v>
      </c>
      <c r="K6" s="22" t="s">
        <v>47</v>
      </c>
      <c r="L6" s="22" t="s">
        <v>56</v>
      </c>
      <c r="M6" s="22" t="s">
        <v>63</v>
      </c>
      <c r="N6" s="22" t="s">
        <v>50</v>
      </c>
    </row>
    <row r="7" spans="1:16" ht="16.5" x14ac:dyDescent="0.25">
      <c r="A7" s="35">
        <v>1</v>
      </c>
      <c r="B7" s="68" t="s">
        <v>21</v>
      </c>
      <c r="C7" s="21">
        <v>205</v>
      </c>
      <c r="D7" s="21">
        <v>1469</v>
      </c>
      <c r="E7" s="21">
        <f>SUM(D7+C7)</f>
        <v>1674</v>
      </c>
      <c r="F7" s="21">
        <v>1276</v>
      </c>
      <c r="G7" s="21">
        <f>SUM(E7-F7)</f>
        <v>398</v>
      </c>
      <c r="H7" s="149"/>
      <c r="I7" s="7" t="s">
        <v>52</v>
      </c>
      <c r="J7" s="21">
        <v>6068</v>
      </c>
      <c r="K7" s="21">
        <v>5600</v>
      </c>
      <c r="L7" s="21">
        <f>SUM(J7:K7)</f>
        <v>11668</v>
      </c>
      <c r="M7" s="21">
        <v>7715</v>
      </c>
      <c r="N7" s="21">
        <f>SUM(L7-M7)</f>
        <v>3953</v>
      </c>
    </row>
    <row r="8" spans="1:16" ht="16.5" x14ac:dyDescent="0.25">
      <c r="A8" s="17">
        <v>2</v>
      </c>
      <c r="B8" s="68" t="s">
        <v>76</v>
      </c>
      <c r="C8" s="21">
        <v>60</v>
      </c>
      <c r="D8" s="21">
        <v>1860</v>
      </c>
      <c r="E8" s="21">
        <f t="shared" ref="E8:E19" si="0">SUM(D8+C8)</f>
        <v>1920</v>
      </c>
      <c r="F8" s="21">
        <v>1680</v>
      </c>
      <c r="G8" s="21">
        <f t="shared" ref="G8:G19" si="1">SUM(E8-F8)</f>
        <v>240</v>
      </c>
      <c r="H8" s="149"/>
      <c r="I8" s="7" t="s">
        <v>25</v>
      </c>
      <c r="J8" s="21">
        <v>1192</v>
      </c>
      <c r="K8" s="21">
        <v>3565</v>
      </c>
      <c r="L8" s="21">
        <f t="shared" ref="L8:L10" si="2">SUM(J8:K8)</f>
        <v>4757</v>
      </c>
      <c r="M8" s="21">
        <v>2027</v>
      </c>
      <c r="N8" s="21">
        <f t="shared" ref="N8:N9" si="3">SUM(L8-M8)</f>
        <v>2730</v>
      </c>
    </row>
    <row r="9" spans="1:16" ht="16.5" x14ac:dyDescent="0.25">
      <c r="A9" s="64">
        <v>3</v>
      </c>
      <c r="B9" s="69" t="s">
        <v>71</v>
      </c>
      <c r="C9" s="21">
        <v>0</v>
      </c>
      <c r="D9" s="21">
        <v>8</v>
      </c>
      <c r="E9" s="21">
        <f t="shared" si="0"/>
        <v>8</v>
      </c>
      <c r="F9" s="21">
        <v>8</v>
      </c>
      <c r="G9" s="21">
        <f t="shared" si="1"/>
        <v>0</v>
      </c>
      <c r="H9" s="149"/>
      <c r="I9" s="7" t="s">
        <v>24</v>
      </c>
      <c r="J9" s="21">
        <v>1831</v>
      </c>
      <c r="K9" s="21">
        <v>1893</v>
      </c>
      <c r="L9" s="21">
        <f t="shared" si="2"/>
        <v>3724</v>
      </c>
      <c r="M9" s="21">
        <v>1415</v>
      </c>
      <c r="N9" s="21">
        <f t="shared" si="3"/>
        <v>2309</v>
      </c>
    </row>
    <row r="10" spans="1:16" ht="16.5" x14ac:dyDescent="0.25">
      <c r="A10" s="64">
        <v>4</v>
      </c>
      <c r="B10" s="82" t="s">
        <v>72</v>
      </c>
      <c r="C10" s="21">
        <v>0</v>
      </c>
      <c r="D10" s="21">
        <v>18</v>
      </c>
      <c r="E10" s="21">
        <f t="shared" si="0"/>
        <v>18</v>
      </c>
      <c r="F10" s="21">
        <v>18</v>
      </c>
      <c r="G10" s="21">
        <f t="shared" si="1"/>
        <v>0</v>
      </c>
      <c r="H10" s="149"/>
      <c r="I10" s="7" t="s">
        <v>53</v>
      </c>
      <c r="J10" s="21">
        <v>483</v>
      </c>
      <c r="K10" s="21">
        <v>83</v>
      </c>
      <c r="L10" s="21">
        <f t="shared" si="2"/>
        <v>566</v>
      </c>
      <c r="M10" s="21">
        <v>17</v>
      </c>
      <c r="N10" s="21">
        <f>SUM(L10-M10)</f>
        <v>549</v>
      </c>
    </row>
    <row r="11" spans="1:16" ht="16.5" x14ac:dyDescent="0.25">
      <c r="A11" s="88">
        <v>5</v>
      </c>
      <c r="B11" s="70" t="s">
        <v>66</v>
      </c>
      <c r="C11" s="21">
        <v>0</v>
      </c>
      <c r="D11" s="21">
        <v>288</v>
      </c>
      <c r="E11" s="21">
        <f t="shared" si="0"/>
        <v>288</v>
      </c>
      <c r="F11" s="21">
        <v>288</v>
      </c>
      <c r="G11" s="21">
        <f t="shared" si="1"/>
        <v>0</v>
      </c>
      <c r="H11" s="149"/>
      <c r="I11" s="20" t="s">
        <v>51</v>
      </c>
      <c r="J11" s="21">
        <f>SUM(J7:J10)</f>
        <v>9574</v>
      </c>
      <c r="K11" s="21">
        <f>SUM(K7:K10)</f>
        <v>11141</v>
      </c>
      <c r="L11" s="21">
        <f>SUM(L7:L10)</f>
        <v>20715</v>
      </c>
      <c r="M11" s="21">
        <f>SUM(M7:M10)</f>
        <v>11174</v>
      </c>
      <c r="N11" s="21">
        <f>SUM(N7:N10)</f>
        <v>9541</v>
      </c>
    </row>
    <row r="12" spans="1:16" ht="16.5" x14ac:dyDescent="0.25">
      <c r="A12" s="64">
        <v>6</v>
      </c>
      <c r="B12" s="82" t="s">
        <v>64</v>
      </c>
      <c r="C12" s="21">
        <v>0</v>
      </c>
      <c r="D12" s="21">
        <v>326</v>
      </c>
      <c r="E12" s="21">
        <f t="shared" si="0"/>
        <v>326</v>
      </c>
      <c r="F12" s="21">
        <v>326</v>
      </c>
      <c r="G12" s="21">
        <f t="shared" si="1"/>
        <v>0</v>
      </c>
      <c r="H12" s="149"/>
      <c r="I12" s="33"/>
      <c r="J12" s="33"/>
      <c r="K12" s="33"/>
      <c r="L12" s="33"/>
      <c r="M12" s="33"/>
      <c r="N12" s="19"/>
    </row>
    <row r="13" spans="1:16" ht="16.5" x14ac:dyDescent="0.25">
      <c r="A13" s="64">
        <v>7</v>
      </c>
      <c r="B13" s="82" t="s">
        <v>73</v>
      </c>
      <c r="C13" s="21">
        <v>0</v>
      </c>
      <c r="D13" s="21">
        <v>8</v>
      </c>
      <c r="E13" s="21">
        <f t="shared" si="0"/>
        <v>8</v>
      </c>
      <c r="F13" s="21">
        <v>8</v>
      </c>
      <c r="G13" s="21">
        <f t="shared" si="1"/>
        <v>0</v>
      </c>
      <c r="H13" s="149"/>
      <c r="I13" s="33"/>
      <c r="J13" s="33"/>
      <c r="K13" s="33"/>
      <c r="L13" s="33"/>
      <c r="M13" s="33"/>
      <c r="N13" s="19"/>
    </row>
    <row r="14" spans="1:16" ht="16.5" x14ac:dyDescent="0.25">
      <c r="A14" s="88">
        <v>8</v>
      </c>
      <c r="B14" s="81" t="s">
        <v>67</v>
      </c>
      <c r="C14" s="21">
        <v>0</v>
      </c>
      <c r="D14" s="21">
        <v>1183</v>
      </c>
      <c r="E14" s="21">
        <f t="shared" si="0"/>
        <v>1183</v>
      </c>
      <c r="F14" s="21">
        <v>1183</v>
      </c>
      <c r="G14" s="21">
        <f t="shared" si="1"/>
        <v>0</v>
      </c>
      <c r="H14" s="149"/>
      <c r="I14" s="33"/>
      <c r="J14" s="33"/>
      <c r="K14" s="33"/>
      <c r="L14" s="33"/>
      <c r="M14" s="33"/>
      <c r="N14" s="19"/>
    </row>
    <row r="15" spans="1:16" ht="16.5" x14ac:dyDescent="0.25">
      <c r="A15" s="64">
        <v>9</v>
      </c>
      <c r="B15" s="70" t="s">
        <v>58</v>
      </c>
      <c r="C15" s="21">
        <v>0</v>
      </c>
      <c r="D15" s="21">
        <v>54</v>
      </c>
      <c r="E15" s="21">
        <f t="shared" si="0"/>
        <v>54</v>
      </c>
      <c r="F15" s="21">
        <v>54</v>
      </c>
      <c r="G15" s="21">
        <f t="shared" si="1"/>
        <v>0</v>
      </c>
      <c r="H15" s="149"/>
      <c r="I15" s="33"/>
      <c r="J15" s="33"/>
      <c r="K15" s="33"/>
      <c r="L15" s="33"/>
      <c r="M15" s="33"/>
      <c r="N15" s="19"/>
    </row>
    <row r="16" spans="1:16" ht="16.5" x14ac:dyDescent="0.25">
      <c r="A16" s="64">
        <v>10</v>
      </c>
      <c r="B16" s="70" t="s">
        <v>68</v>
      </c>
      <c r="C16" s="21">
        <v>0</v>
      </c>
      <c r="D16" s="21">
        <v>5</v>
      </c>
      <c r="E16" s="21">
        <f t="shared" si="0"/>
        <v>5</v>
      </c>
      <c r="F16" s="21">
        <v>5</v>
      </c>
      <c r="G16" s="21">
        <f t="shared" si="1"/>
        <v>0</v>
      </c>
      <c r="H16" s="149"/>
      <c r="I16" s="33"/>
      <c r="J16" s="33"/>
      <c r="K16" s="33"/>
      <c r="L16" s="33"/>
      <c r="M16" s="33"/>
      <c r="N16" s="19"/>
    </row>
    <row r="17" spans="1:15" ht="16.5" x14ac:dyDescent="0.25">
      <c r="A17" s="88">
        <v>11</v>
      </c>
      <c r="B17" s="81" t="s">
        <v>69</v>
      </c>
      <c r="C17" s="21">
        <v>0</v>
      </c>
      <c r="D17" s="21">
        <v>9</v>
      </c>
      <c r="E17" s="21">
        <f t="shared" si="0"/>
        <v>9</v>
      </c>
      <c r="F17" s="21">
        <v>9</v>
      </c>
      <c r="G17" s="21">
        <f t="shared" si="1"/>
        <v>0</v>
      </c>
      <c r="H17" s="149"/>
      <c r="I17" s="33"/>
      <c r="J17" s="33"/>
      <c r="K17" s="33"/>
      <c r="L17" s="33"/>
      <c r="M17" s="33"/>
      <c r="N17" s="19"/>
    </row>
    <row r="18" spans="1:15" x14ac:dyDescent="0.25">
      <c r="A18" s="64">
        <v>12</v>
      </c>
      <c r="B18" s="7" t="s">
        <v>70</v>
      </c>
      <c r="C18" s="21">
        <v>0</v>
      </c>
      <c r="D18" s="21">
        <v>4</v>
      </c>
      <c r="E18" s="21">
        <f t="shared" si="0"/>
        <v>4</v>
      </c>
      <c r="F18" s="21">
        <v>4</v>
      </c>
      <c r="G18" s="21">
        <f t="shared" si="1"/>
        <v>0</v>
      </c>
      <c r="H18" s="149"/>
      <c r="I18" s="33"/>
      <c r="J18" s="33"/>
      <c r="K18" s="33"/>
      <c r="L18" s="33"/>
      <c r="M18" s="33"/>
      <c r="N18" s="19"/>
    </row>
    <row r="19" spans="1:15" ht="16.5" x14ac:dyDescent="0.25">
      <c r="A19" s="64">
        <v>13</v>
      </c>
      <c r="B19" s="68" t="s">
        <v>79</v>
      </c>
      <c r="C19" s="21">
        <v>0</v>
      </c>
      <c r="D19" s="21">
        <v>22</v>
      </c>
      <c r="E19" s="21">
        <f t="shared" si="0"/>
        <v>22</v>
      </c>
      <c r="F19" s="21">
        <v>22</v>
      </c>
      <c r="G19" s="21">
        <f t="shared" si="1"/>
        <v>0</v>
      </c>
      <c r="H19" s="149"/>
      <c r="I19" s="33"/>
      <c r="J19" s="33"/>
      <c r="K19" s="33"/>
      <c r="L19" s="33"/>
      <c r="M19" s="33"/>
      <c r="N19" s="19"/>
    </row>
    <row r="20" spans="1:15" ht="16.5" x14ac:dyDescent="0.25">
      <c r="A20" s="88">
        <v>20</v>
      </c>
      <c r="B20" s="85" t="s">
        <v>78</v>
      </c>
      <c r="C20" s="21">
        <v>934</v>
      </c>
      <c r="D20" s="21">
        <v>229</v>
      </c>
      <c r="E20" s="21">
        <f t="shared" ref="E20" si="4">SUM(D20+C20)</f>
        <v>1163</v>
      </c>
      <c r="F20" s="21">
        <v>637</v>
      </c>
      <c r="G20" s="21">
        <f t="shared" ref="G20" si="5">SUM(E20-F20)</f>
        <v>526</v>
      </c>
      <c r="H20" s="149"/>
      <c r="I20" s="33"/>
      <c r="J20" s="33"/>
      <c r="K20" s="33"/>
      <c r="L20" s="33"/>
      <c r="M20" s="33"/>
      <c r="N20" s="19"/>
    </row>
    <row r="21" spans="1:15" x14ac:dyDescent="0.25">
      <c r="A21" s="145" t="s">
        <v>51</v>
      </c>
      <c r="B21" s="145"/>
      <c r="C21" s="21">
        <f>SUM(C7:C20)</f>
        <v>1199</v>
      </c>
      <c r="D21" s="21">
        <f>SUM(D7:D20)</f>
        <v>5483</v>
      </c>
      <c r="E21" s="21">
        <f>SUM(E7:E20)</f>
        <v>6682</v>
      </c>
      <c r="F21" s="21">
        <f>SUM(F7:F20)</f>
        <v>5518</v>
      </c>
      <c r="G21" s="21">
        <f>SUM(G7:G20)</f>
        <v>1164</v>
      </c>
      <c r="H21" s="149"/>
      <c r="I21" s="33"/>
      <c r="J21" s="33"/>
      <c r="K21" s="33"/>
      <c r="L21" s="33"/>
      <c r="M21" s="33"/>
      <c r="N21" s="19"/>
    </row>
    <row r="22" spans="1:15" x14ac:dyDescent="0.25">
      <c r="A22" s="32"/>
      <c r="B22" s="33"/>
      <c r="C22" s="33"/>
      <c r="D22" s="33"/>
      <c r="E22" s="33"/>
      <c r="F22" s="33"/>
      <c r="G22" s="33"/>
      <c r="H22" s="33"/>
      <c r="I22" s="33"/>
      <c r="J22" s="33"/>
      <c r="K22" s="33"/>
      <c r="L22" s="33"/>
      <c r="M22" s="33"/>
      <c r="N22" s="19"/>
    </row>
    <row r="23" spans="1:15" x14ac:dyDescent="0.25">
      <c r="A23" s="32"/>
      <c r="B23" s="33"/>
      <c r="C23" s="33"/>
      <c r="D23" s="33"/>
      <c r="E23" s="33"/>
      <c r="F23" s="33"/>
      <c r="G23" s="33"/>
      <c r="H23" s="33"/>
      <c r="I23" s="33"/>
      <c r="J23" s="33"/>
      <c r="K23" s="33"/>
      <c r="L23" s="33"/>
      <c r="M23" s="33"/>
      <c r="N23" s="19"/>
    </row>
    <row r="24" spans="1:15" x14ac:dyDescent="0.25">
      <c r="A24" s="32"/>
      <c r="B24" s="33"/>
      <c r="C24" s="33"/>
      <c r="D24" s="33"/>
      <c r="E24" s="33"/>
      <c r="F24" s="33"/>
      <c r="G24" s="33"/>
      <c r="H24" s="33"/>
      <c r="I24" s="33"/>
      <c r="J24" s="33"/>
      <c r="K24" s="33"/>
      <c r="L24" s="33"/>
      <c r="M24" s="33"/>
      <c r="N24" s="19"/>
    </row>
    <row r="25" spans="1:15" x14ac:dyDescent="0.25">
      <c r="A25" s="32"/>
      <c r="B25" s="33"/>
      <c r="C25" s="33"/>
      <c r="D25" s="33"/>
      <c r="E25" s="33"/>
      <c r="F25" s="33"/>
      <c r="G25" s="33"/>
      <c r="H25" s="33"/>
      <c r="I25" s="33"/>
      <c r="J25" s="33"/>
      <c r="K25" s="33"/>
      <c r="L25" s="33"/>
      <c r="M25" s="33"/>
      <c r="N25" s="19"/>
    </row>
    <row r="26" spans="1:15" ht="19.5" x14ac:dyDescent="0.25">
      <c r="A26" s="123" t="s">
        <v>26</v>
      </c>
      <c r="B26" s="119"/>
      <c r="C26" s="119"/>
      <c r="D26" s="37"/>
      <c r="E26" s="119" t="s">
        <v>61</v>
      </c>
      <c r="F26" s="119"/>
      <c r="G26" s="119"/>
      <c r="H26" s="119"/>
      <c r="I26" s="119"/>
      <c r="J26" s="119"/>
      <c r="K26" s="119"/>
      <c r="L26" s="119"/>
      <c r="M26" s="119"/>
      <c r="N26" s="120"/>
      <c r="O26" s="29"/>
    </row>
  </sheetData>
  <mergeCells count="10">
    <mergeCell ref="A21:B21"/>
    <mergeCell ref="H6:H21"/>
    <mergeCell ref="A26:C26"/>
    <mergeCell ref="E26:N26"/>
    <mergeCell ref="A1:N1"/>
    <mergeCell ref="A2:N2"/>
    <mergeCell ref="A3:N3"/>
    <mergeCell ref="B5:G5"/>
    <mergeCell ref="A5:A6"/>
    <mergeCell ref="I5:N5"/>
  </mergeCells>
  <pageMargins left="0.7" right="0.7" top="0.5" bottom="0" header="0.3" footer="0.3"/>
  <pageSetup paperSize="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Page-1</vt:lpstr>
      <vt:lpstr>Page-2</vt:lpstr>
      <vt:lpstr>Page-3</vt:lpstr>
      <vt:lpstr>Page-4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Revenue Section-01</dc:creator>
  <cp:lastModifiedBy>Revenue &amp; Return</cp:lastModifiedBy>
  <cp:lastPrinted>2024-08-07T08:01:20Z</cp:lastPrinted>
  <dcterms:created xsi:type="dcterms:W3CDTF">2020-11-12T04:58:40Z</dcterms:created>
  <dcterms:modified xsi:type="dcterms:W3CDTF">2024-08-07T08:08:39Z</dcterms:modified>
</cp:coreProperties>
</file>