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3. Satprokar Work\01. Satprokar Primary Work\"/>
    </mc:Choice>
  </mc:AlternateContent>
  <bookViews>
    <workbookView xWindow="0" yWindow="0" windowWidth="20490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9" i="1" l="1"/>
  <c r="K209" i="1"/>
  <c r="N208" i="1"/>
  <c r="K208" i="1"/>
  <c r="N207" i="1"/>
  <c r="K207" i="1"/>
  <c r="N206" i="1"/>
  <c r="K206" i="1"/>
  <c r="J204" i="1"/>
  <c r="L204" i="1" s="1"/>
  <c r="M204" i="1" s="1"/>
  <c r="L203" i="1"/>
  <c r="M203" i="1" s="1"/>
  <c r="J203" i="1"/>
  <c r="J202" i="1"/>
  <c r="L202" i="1" s="1"/>
  <c r="M202" i="1" s="1"/>
  <c r="N200" i="1"/>
  <c r="K200" i="1"/>
  <c r="G200" i="1"/>
  <c r="D200" i="1"/>
  <c r="J199" i="1"/>
  <c r="L199" i="1" s="1"/>
  <c r="M199" i="1" s="1"/>
  <c r="M198" i="1"/>
  <c r="L198" i="1"/>
  <c r="J198" i="1"/>
  <c r="J197" i="1"/>
  <c r="L197" i="1" s="1"/>
  <c r="E197" i="1"/>
  <c r="E200" i="1" s="1"/>
  <c r="C197" i="1"/>
  <c r="C200" i="1" s="1"/>
  <c r="N195" i="1"/>
  <c r="K195" i="1"/>
  <c r="J194" i="1"/>
  <c r="L194" i="1" s="1"/>
  <c r="M194" i="1" s="1"/>
  <c r="L193" i="1"/>
  <c r="M193" i="1" s="1"/>
  <c r="J193" i="1"/>
  <c r="J195" i="1" s="1"/>
  <c r="N191" i="1"/>
  <c r="K191" i="1"/>
  <c r="J190" i="1"/>
  <c r="L190" i="1" s="1"/>
  <c r="M190" i="1" s="1"/>
  <c r="J189" i="1"/>
  <c r="L189" i="1" s="1"/>
  <c r="J188" i="1"/>
  <c r="L188" i="1" s="1"/>
  <c r="N188" i="1" s="1"/>
  <c r="J187" i="1"/>
  <c r="L187" i="1" s="1"/>
  <c r="M187" i="1" s="1"/>
  <c r="J186" i="1"/>
  <c r="L186" i="1" s="1"/>
  <c r="M186" i="1" s="1"/>
  <c r="J185" i="1"/>
  <c r="J208" i="1" s="1"/>
  <c r="N183" i="1"/>
  <c r="K183" i="1"/>
  <c r="J183" i="1"/>
  <c r="G183" i="1"/>
  <c r="D183" i="1"/>
  <c r="L182" i="1"/>
  <c r="L209" i="1" s="1"/>
  <c r="J182" i="1"/>
  <c r="J209" i="1" s="1"/>
  <c r="J181" i="1"/>
  <c r="J207" i="1" s="1"/>
  <c r="L180" i="1"/>
  <c r="J180" i="1"/>
  <c r="J206" i="1" s="1"/>
  <c r="C180" i="1"/>
  <c r="E180" i="1" s="1"/>
  <c r="G210" i="1" l="1"/>
  <c r="F197" i="1"/>
  <c r="F200" i="1" s="1"/>
  <c r="D210" i="1"/>
  <c r="M195" i="1"/>
  <c r="N210" i="1"/>
  <c r="K210" i="1"/>
  <c r="J210" i="1"/>
  <c r="L191" i="1"/>
  <c r="M189" i="1"/>
  <c r="M191" i="1" s="1"/>
  <c r="M197" i="1"/>
  <c r="M200" i="1" s="1"/>
  <c r="L200" i="1"/>
  <c r="E183" i="1"/>
  <c r="E210" i="1" s="1"/>
  <c r="F180" i="1"/>
  <c r="F183" i="1" s="1"/>
  <c r="J191" i="1"/>
  <c r="M182" i="1"/>
  <c r="M209" i="1" s="1"/>
  <c r="L206" i="1"/>
  <c r="M180" i="1"/>
  <c r="L185" i="1"/>
  <c r="L195" i="1"/>
  <c r="L181" i="1"/>
  <c r="L183" i="1" s="1"/>
  <c r="J200" i="1"/>
  <c r="C183" i="1"/>
  <c r="C210" i="1" s="1"/>
  <c r="N174" i="1"/>
  <c r="K174" i="1"/>
  <c r="J174" i="1"/>
  <c r="N173" i="1"/>
  <c r="K173" i="1"/>
  <c r="N172" i="1"/>
  <c r="K172" i="1"/>
  <c r="N171" i="1"/>
  <c r="K171" i="1"/>
  <c r="J169" i="1"/>
  <c r="L169" i="1" s="1"/>
  <c r="M169" i="1" s="1"/>
  <c r="J168" i="1"/>
  <c r="L168" i="1" s="1"/>
  <c r="M168" i="1" s="1"/>
  <c r="J167" i="1"/>
  <c r="L167" i="1" s="1"/>
  <c r="M167" i="1" s="1"/>
  <c r="N165" i="1"/>
  <c r="K165" i="1"/>
  <c r="J165" i="1"/>
  <c r="G165" i="1"/>
  <c r="G175" i="1" s="1"/>
  <c r="D165" i="1"/>
  <c r="L164" i="1"/>
  <c r="M164" i="1" s="1"/>
  <c r="J164" i="1"/>
  <c r="J163" i="1"/>
  <c r="L163" i="1" s="1"/>
  <c r="M163" i="1" s="1"/>
  <c r="L162" i="1"/>
  <c r="L165" i="1" s="1"/>
  <c r="J162" i="1"/>
  <c r="C162" i="1"/>
  <c r="E162" i="1" s="1"/>
  <c r="N160" i="1"/>
  <c r="K160" i="1"/>
  <c r="J159" i="1"/>
  <c r="L159" i="1" s="1"/>
  <c r="M159" i="1" s="1"/>
  <c r="J158" i="1"/>
  <c r="J160" i="1" s="1"/>
  <c r="N156" i="1"/>
  <c r="K156" i="1"/>
  <c r="J155" i="1"/>
  <c r="L155" i="1" s="1"/>
  <c r="M155" i="1" s="1"/>
  <c r="J154" i="1"/>
  <c r="L154" i="1" s="1"/>
  <c r="J153" i="1"/>
  <c r="L153" i="1" s="1"/>
  <c r="N153" i="1" s="1"/>
  <c r="J152" i="1"/>
  <c r="L152" i="1" s="1"/>
  <c r="M152" i="1" s="1"/>
  <c r="J151" i="1"/>
  <c r="L151" i="1" s="1"/>
  <c r="M151" i="1" s="1"/>
  <c r="J150" i="1"/>
  <c r="L150" i="1" s="1"/>
  <c r="N148" i="1"/>
  <c r="K148" i="1"/>
  <c r="G148" i="1"/>
  <c r="D148" i="1"/>
  <c r="D175" i="1" s="1"/>
  <c r="J147" i="1"/>
  <c r="L147" i="1" s="1"/>
  <c r="J146" i="1"/>
  <c r="L146" i="1" s="1"/>
  <c r="J145" i="1"/>
  <c r="J148" i="1" s="1"/>
  <c r="C145" i="1"/>
  <c r="C148" i="1" s="1"/>
  <c r="F210" i="1" l="1"/>
  <c r="M185" i="1"/>
  <c r="M208" i="1" s="1"/>
  <c r="L208" i="1"/>
  <c r="M206" i="1"/>
  <c r="M181" i="1"/>
  <c r="M207" i="1" s="1"/>
  <c r="L207" i="1"/>
  <c r="K175" i="1"/>
  <c r="N175" i="1"/>
  <c r="M150" i="1"/>
  <c r="E165" i="1"/>
  <c r="F162" i="1"/>
  <c r="F165" i="1" s="1"/>
  <c r="M147" i="1"/>
  <c r="M174" i="1" s="1"/>
  <c r="L174" i="1"/>
  <c r="M146" i="1"/>
  <c r="M172" i="1" s="1"/>
  <c r="L172" i="1"/>
  <c r="C175" i="1"/>
  <c r="M154" i="1"/>
  <c r="M156" i="1" s="1"/>
  <c r="L156" i="1"/>
  <c r="E145" i="1"/>
  <c r="J172" i="1"/>
  <c r="L145" i="1"/>
  <c r="J156" i="1"/>
  <c r="L158" i="1"/>
  <c r="M162" i="1"/>
  <c r="M165" i="1" s="1"/>
  <c r="J173" i="1"/>
  <c r="C165" i="1"/>
  <c r="J171" i="1"/>
  <c r="C140" i="1"/>
  <c r="C130" i="1"/>
  <c r="L210" i="1" l="1"/>
  <c r="M210" i="1"/>
  <c r="M183" i="1"/>
  <c r="E148" i="1"/>
  <c r="E175" i="1" s="1"/>
  <c r="F145" i="1"/>
  <c r="F148" i="1" s="1"/>
  <c r="J175" i="1"/>
  <c r="L160" i="1"/>
  <c r="M158" i="1"/>
  <c r="M160" i="1" s="1"/>
  <c r="F175" i="1"/>
  <c r="L171" i="1"/>
  <c r="M145" i="1"/>
  <c r="L148" i="1"/>
  <c r="L173" i="1"/>
  <c r="C127" i="1"/>
  <c r="E127" i="1" s="1"/>
  <c r="F127" i="1" s="1"/>
  <c r="M148" i="1" l="1"/>
  <c r="M171" i="1"/>
  <c r="M173" i="1"/>
  <c r="L175" i="1"/>
  <c r="N139" i="1"/>
  <c r="K139" i="1"/>
  <c r="N138" i="1"/>
  <c r="K138" i="1"/>
  <c r="N137" i="1"/>
  <c r="K137" i="1"/>
  <c r="N136" i="1"/>
  <c r="K136" i="1"/>
  <c r="J134" i="1"/>
  <c r="L134" i="1" s="1"/>
  <c r="M134" i="1" s="1"/>
  <c r="J133" i="1"/>
  <c r="L133" i="1" s="1"/>
  <c r="M133" i="1" s="1"/>
  <c r="J132" i="1"/>
  <c r="L132" i="1" s="1"/>
  <c r="M132" i="1" s="1"/>
  <c r="N130" i="1"/>
  <c r="K130" i="1"/>
  <c r="G130" i="1"/>
  <c r="D130" i="1"/>
  <c r="D140" i="1" s="1"/>
  <c r="J129" i="1"/>
  <c r="L129" i="1" s="1"/>
  <c r="M129" i="1" s="1"/>
  <c r="J128" i="1"/>
  <c r="J136" i="1" s="1"/>
  <c r="J127" i="1"/>
  <c r="J130" i="1" s="1"/>
  <c r="E130" i="1"/>
  <c r="N125" i="1"/>
  <c r="K125" i="1"/>
  <c r="L124" i="1"/>
  <c r="M124" i="1" s="1"/>
  <c r="J124" i="1"/>
  <c r="L123" i="1"/>
  <c r="L125" i="1" s="1"/>
  <c r="J123" i="1"/>
  <c r="J125" i="1" s="1"/>
  <c r="N121" i="1"/>
  <c r="K121" i="1"/>
  <c r="J120" i="1"/>
  <c r="L120" i="1" s="1"/>
  <c r="M120" i="1" s="1"/>
  <c r="J119" i="1"/>
  <c r="J121" i="1" s="1"/>
  <c r="J118" i="1"/>
  <c r="L118" i="1" s="1"/>
  <c r="N118" i="1" s="1"/>
  <c r="J117" i="1"/>
  <c r="L117" i="1" s="1"/>
  <c r="M117" i="1" s="1"/>
  <c r="J116" i="1"/>
  <c r="L116" i="1" s="1"/>
  <c r="M116" i="1" s="1"/>
  <c r="J115" i="1"/>
  <c r="L115" i="1" s="1"/>
  <c r="N113" i="1"/>
  <c r="K113" i="1"/>
  <c r="G113" i="1"/>
  <c r="D113" i="1"/>
  <c r="L112" i="1"/>
  <c r="L139" i="1" s="1"/>
  <c r="J112" i="1"/>
  <c r="J139" i="1" s="1"/>
  <c r="L111" i="1"/>
  <c r="J111" i="1"/>
  <c r="J137" i="1" s="1"/>
  <c r="L110" i="1"/>
  <c r="M110" i="1" s="1"/>
  <c r="J110" i="1"/>
  <c r="J113" i="1" s="1"/>
  <c r="E110" i="1"/>
  <c r="E113" i="1" s="1"/>
  <c r="C110" i="1"/>
  <c r="C113" i="1" s="1"/>
  <c r="M175" i="1" l="1"/>
  <c r="L113" i="1"/>
  <c r="G140" i="1"/>
  <c r="F130" i="1"/>
  <c r="K140" i="1"/>
  <c r="N140" i="1"/>
  <c r="M115" i="1"/>
  <c r="E140" i="1"/>
  <c r="F110" i="1"/>
  <c r="F113" i="1" s="1"/>
  <c r="M111" i="1"/>
  <c r="M137" i="1" s="1"/>
  <c r="L128" i="1"/>
  <c r="M128" i="1" s="1"/>
  <c r="M136" i="1" s="1"/>
  <c r="L137" i="1"/>
  <c r="L119" i="1"/>
  <c r="M123" i="1"/>
  <c r="M125" i="1" s="1"/>
  <c r="L127" i="1"/>
  <c r="J138" i="1"/>
  <c r="J140" i="1" s="1"/>
  <c r="M112" i="1"/>
  <c r="M139" i="1" s="1"/>
  <c r="G105" i="1"/>
  <c r="F105" i="1"/>
  <c r="E105" i="1"/>
  <c r="D105" i="1"/>
  <c r="G95" i="1"/>
  <c r="F95" i="1"/>
  <c r="E95" i="1"/>
  <c r="D95" i="1"/>
  <c r="F140" i="1" l="1"/>
  <c r="M127" i="1"/>
  <c r="M130" i="1" s="1"/>
  <c r="L130" i="1"/>
  <c r="L121" i="1"/>
  <c r="M119" i="1"/>
  <c r="M121" i="1" s="1"/>
  <c r="L136" i="1"/>
  <c r="M113" i="1"/>
  <c r="L138" i="1"/>
  <c r="E92" i="1"/>
  <c r="F92" i="1" s="1"/>
  <c r="L140" i="1" l="1"/>
  <c r="M138" i="1"/>
  <c r="M140" i="1" s="1"/>
  <c r="N101" i="1"/>
  <c r="K101" i="1"/>
  <c r="J101" i="1"/>
  <c r="E43" i="1"/>
  <c r="F75" i="1"/>
  <c r="C75" i="1"/>
  <c r="E75" i="1"/>
  <c r="M77" i="1" l="1"/>
  <c r="M104" i="1" l="1"/>
  <c r="K104" i="1"/>
  <c r="K103" i="1"/>
  <c r="K102" i="1"/>
  <c r="J99" i="1"/>
  <c r="L99" i="1" s="1"/>
  <c r="L101" i="1" s="1"/>
  <c r="J98" i="1"/>
  <c r="L98" i="1" s="1"/>
  <c r="J97" i="1"/>
  <c r="L97" i="1" s="1"/>
  <c r="K95" i="1"/>
  <c r="J94" i="1"/>
  <c r="L94" i="1" s="1"/>
  <c r="L93" i="1"/>
  <c r="J93" i="1"/>
  <c r="J92" i="1"/>
  <c r="J95" i="1" s="1"/>
  <c r="K90" i="1"/>
  <c r="L89" i="1"/>
  <c r="J89" i="1"/>
  <c r="L88" i="1"/>
  <c r="J88" i="1"/>
  <c r="J90" i="1" s="1"/>
  <c r="K86" i="1"/>
  <c r="J85" i="1"/>
  <c r="J86" i="1" s="1"/>
  <c r="J84" i="1"/>
  <c r="L84" i="1" s="1"/>
  <c r="J83" i="1"/>
  <c r="L83" i="1" s="1"/>
  <c r="J82" i="1"/>
  <c r="L82" i="1" s="1"/>
  <c r="J81" i="1"/>
  <c r="L81" i="1" s="1"/>
  <c r="J80" i="1"/>
  <c r="J103" i="1" s="1"/>
  <c r="K78" i="1"/>
  <c r="F78" i="1"/>
  <c r="D78" i="1"/>
  <c r="L77" i="1"/>
  <c r="L104" i="1" s="1"/>
  <c r="J77" i="1"/>
  <c r="J104" i="1" s="1"/>
  <c r="L76" i="1"/>
  <c r="M76" i="1" s="1"/>
  <c r="J76" i="1"/>
  <c r="J102" i="1" s="1"/>
  <c r="L75" i="1"/>
  <c r="M75" i="1" s="1"/>
  <c r="J75" i="1"/>
  <c r="J78" i="1" s="1"/>
  <c r="E78" i="1"/>
  <c r="C78" i="1"/>
  <c r="C105" i="1" s="1"/>
  <c r="L90" i="1" l="1"/>
  <c r="L78" i="1"/>
  <c r="K105" i="1"/>
  <c r="J105" i="1"/>
  <c r="L85" i="1"/>
  <c r="L102" i="1"/>
  <c r="G78" i="1"/>
  <c r="L92" i="1"/>
  <c r="N104" i="1"/>
  <c r="L80" i="1"/>
  <c r="J49" i="1"/>
  <c r="J64" i="1"/>
  <c r="J63" i="1"/>
  <c r="J62" i="1"/>
  <c r="J59" i="1"/>
  <c r="J58" i="1"/>
  <c r="J57" i="1"/>
  <c r="J54" i="1"/>
  <c r="J53" i="1"/>
  <c r="J50" i="1"/>
  <c r="J48" i="1"/>
  <c r="L48" i="1" s="1"/>
  <c r="N48" i="1" s="1"/>
  <c r="J47" i="1"/>
  <c r="L47" i="1" s="1"/>
  <c r="N47" i="1" s="1"/>
  <c r="J46" i="1"/>
  <c r="L46" i="1" s="1"/>
  <c r="N46" i="1" s="1"/>
  <c r="J45" i="1"/>
  <c r="J42" i="1"/>
  <c r="J41" i="1"/>
  <c r="J40" i="1"/>
  <c r="J43" i="1" s="1"/>
  <c r="C40" i="1"/>
  <c r="M69" i="1"/>
  <c r="K69" i="1"/>
  <c r="J69" i="1"/>
  <c r="M68" i="1"/>
  <c r="K68" i="1"/>
  <c r="M67" i="1"/>
  <c r="K67" i="1"/>
  <c r="M66" i="1"/>
  <c r="K66" i="1"/>
  <c r="J66" i="1"/>
  <c r="L64" i="1"/>
  <c r="N64" i="1" s="1"/>
  <c r="L63" i="1"/>
  <c r="N63" i="1" s="1"/>
  <c r="L62" i="1"/>
  <c r="N62" i="1" s="1"/>
  <c r="M60" i="1"/>
  <c r="K60" i="1"/>
  <c r="L59" i="1"/>
  <c r="N59" i="1" s="1"/>
  <c r="L58" i="1"/>
  <c r="N58" i="1" s="1"/>
  <c r="L57" i="1"/>
  <c r="M55" i="1"/>
  <c r="K55" i="1"/>
  <c r="J55" i="1"/>
  <c r="N53" i="1"/>
  <c r="L53" i="1"/>
  <c r="M51" i="1"/>
  <c r="K51" i="1"/>
  <c r="J51" i="1"/>
  <c r="L50" i="1"/>
  <c r="N50" i="1" s="1"/>
  <c r="L49" i="1"/>
  <c r="N49" i="1" s="1"/>
  <c r="L45" i="1"/>
  <c r="M43" i="1"/>
  <c r="K43" i="1"/>
  <c r="F43" i="1"/>
  <c r="F70" i="1" s="1"/>
  <c r="D43" i="1"/>
  <c r="D70" i="1" s="1"/>
  <c r="C43" i="1"/>
  <c r="C70" i="1" s="1"/>
  <c r="L42" i="1"/>
  <c r="L69" i="1" s="1"/>
  <c r="L41" i="1"/>
  <c r="N41" i="1" s="1"/>
  <c r="E40" i="1"/>
  <c r="G40" i="1" s="1"/>
  <c r="G43" i="1" s="1"/>
  <c r="G70" i="1" s="1"/>
  <c r="L95" i="1" l="1"/>
  <c r="L103" i="1"/>
  <c r="L105" i="1" s="1"/>
  <c r="L86" i="1"/>
  <c r="L60" i="1"/>
  <c r="K70" i="1"/>
  <c r="M70" i="1"/>
  <c r="J68" i="1"/>
  <c r="J60" i="1"/>
  <c r="J67" i="1"/>
  <c r="J70" i="1" s="1"/>
  <c r="L54" i="1"/>
  <c r="N54" i="1" s="1"/>
  <c r="N55" i="1" s="1"/>
  <c r="L55" i="1"/>
  <c r="L68" i="1"/>
  <c r="L40" i="1"/>
  <c r="L66" i="1" s="1"/>
  <c r="E70" i="1"/>
  <c r="N51" i="1"/>
  <c r="L51" i="1"/>
  <c r="N42" i="1"/>
  <c r="N69" i="1" s="1"/>
  <c r="N45" i="1"/>
  <c r="N40" i="1"/>
  <c r="N57" i="1"/>
  <c r="N60" i="1" s="1"/>
  <c r="M34" i="1"/>
  <c r="K34" i="1"/>
  <c r="J34" i="1"/>
  <c r="M33" i="1"/>
  <c r="K33" i="1"/>
  <c r="J33" i="1"/>
  <c r="M32" i="1"/>
  <c r="K32" i="1"/>
  <c r="J32" i="1"/>
  <c r="M31" i="1"/>
  <c r="K31" i="1"/>
  <c r="J31" i="1"/>
  <c r="L29" i="1"/>
  <c r="N29" i="1" s="1"/>
  <c r="L28" i="1"/>
  <c r="N28" i="1" s="1"/>
  <c r="L27" i="1"/>
  <c r="N27" i="1" s="1"/>
  <c r="M25" i="1"/>
  <c r="K25" i="1"/>
  <c r="J25" i="1"/>
  <c r="L24" i="1"/>
  <c r="N24" i="1" s="1"/>
  <c r="L23" i="1"/>
  <c r="N23" i="1" s="1"/>
  <c r="L22" i="1"/>
  <c r="N22" i="1" s="1"/>
  <c r="M20" i="1"/>
  <c r="K20" i="1"/>
  <c r="J20" i="1"/>
  <c r="L19" i="1"/>
  <c r="N19" i="1" s="1"/>
  <c r="L18" i="1"/>
  <c r="N18" i="1" s="1"/>
  <c r="M16" i="1"/>
  <c r="K16" i="1"/>
  <c r="J16" i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M8" i="1"/>
  <c r="K8" i="1"/>
  <c r="J8" i="1"/>
  <c r="N7" i="1"/>
  <c r="N34" i="1" s="1"/>
  <c r="L7" i="1"/>
  <c r="L34" i="1" s="1"/>
  <c r="L6" i="1"/>
  <c r="N6" i="1" s="1"/>
  <c r="N32" i="1" s="1"/>
  <c r="L5" i="1"/>
  <c r="N5" i="1" s="1"/>
  <c r="N31" i="1" s="1"/>
  <c r="F8" i="1"/>
  <c r="F35" i="1" s="1"/>
  <c r="D8" i="1"/>
  <c r="D35" i="1" s="1"/>
  <c r="C8" i="1"/>
  <c r="C35" i="1" s="1"/>
  <c r="E5" i="1"/>
  <c r="G5" i="1" s="1"/>
  <c r="G8" i="1" s="1"/>
  <c r="G35" i="1" s="1"/>
  <c r="N67" i="1" l="1"/>
  <c r="L67" i="1"/>
  <c r="L70" i="1" s="1"/>
  <c r="L43" i="1"/>
  <c r="N66" i="1"/>
  <c r="N43" i="1"/>
  <c r="N68" i="1"/>
  <c r="N33" i="1"/>
  <c r="L33" i="1"/>
  <c r="J35" i="1"/>
  <c r="M35" i="1"/>
  <c r="K35" i="1"/>
  <c r="L32" i="1"/>
  <c r="N35" i="1"/>
  <c r="L31" i="1"/>
  <c r="E8" i="1"/>
  <c r="E35" i="1" s="1"/>
  <c r="N25" i="1"/>
  <c r="L25" i="1"/>
  <c r="N20" i="1"/>
  <c r="L20" i="1"/>
  <c r="N16" i="1"/>
  <c r="L16" i="1"/>
  <c r="N8" i="1"/>
  <c r="L8" i="1"/>
  <c r="N70" i="1" l="1"/>
  <c r="L35" i="1"/>
  <c r="N78" i="1"/>
  <c r="M78" i="1"/>
  <c r="N83" i="1"/>
  <c r="M80" i="1"/>
  <c r="M81" i="1"/>
  <c r="M82" i="1"/>
  <c r="M84" i="1"/>
  <c r="N86" i="1" l="1"/>
  <c r="M85" i="1"/>
  <c r="M86" i="1" s="1"/>
  <c r="M88" i="1"/>
  <c r="N90" i="1"/>
  <c r="M89" i="1"/>
  <c r="M97" i="1"/>
  <c r="M98" i="1"/>
  <c r="M93" i="1"/>
  <c r="M94" i="1"/>
  <c r="N102" i="1"/>
  <c r="N105" i="1" s="1"/>
  <c r="N95" i="1"/>
  <c r="N103" i="1"/>
  <c r="M92" i="1"/>
  <c r="M95" i="1" l="1"/>
  <c r="M90" i="1"/>
  <c r="M102" i="1"/>
  <c r="M103" i="1"/>
  <c r="M99" i="1"/>
  <c r="M101" i="1" s="1"/>
  <c r="M105" i="1" l="1"/>
</calcChain>
</file>

<file path=xl/sharedStrings.xml><?xml version="1.0" encoding="utf-8"?>
<sst xmlns="http://schemas.openxmlformats.org/spreadsheetml/2006/main" count="337" uniqueCount="35">
  <si>
    <t xml:space="preserve">ক্রঃ নং </t>
  </si>
  <si>
    <t xml:space="preserve">জাহাজের নাম </t>
  </si>
  <si>
    <t xml:space="preserve">রপ্তানী </t>
  </si>
  <si>
    <t xml:space="preserve">পণ্যের প্রকৃতি </t>
  </si>
  <si>
    <t xml:space="preserve">আমদানী </t>
  </si>
  <si>
    <t xml:space="preserve">প্রারম্ভিক জের </t>
  </si>
  <si>
    <t xml:space="preserve">মাসব্যাপী গ্রহন </t>
  </si>
  <si>
    <t xml:space="preserve">মোট পণ্য </t>
  </si>
  <si>
    <t xml:space="preserve">অপসারন </t>
  </si>
  <si>
    <t>অবশিষ্ট</t>
  </si>
  <si>
    <t xml:space="preserve">সাধারন পণ্য </t>
  </si>
  <si>
    <t xml:space="preserve">মেশিনারী </t>
  </si>
  <si>
    <t xml:space="preserve">হিমায়িত পণ্য </t>
  </si>
  <si>
    <t xml:space="preserve">মোট </t>
  </si>
  <si>
    <t xml:space="preserve">রিঃ কঃ গাড়ী </t>
  </si>
  <si>
    <t xml:space="preserve">সাধারন পন্য </t>
  </si>
  <si>
    <t>MIS (DD)</t>
  </si>
  <si>
    <t xml:space="preserve">সর্বমোট </t>
  </si>
  <si>
    <t xml:space="preserve">কন্টেইনার পরিসংখ্যান  </t>
  </si>
  <si>
    <t xml:space="preserve">ইয়ার্ড নং -১ </t>
  </si>
  <si>
    <t xml:space="preserve">ইয়ার্ড নং -৭ </t>
  </si>
  <si>
    <t xml:space="preserve">শেড নং -৫ </t>
  </si>
  <si>
    <t xml:space="preserve">শেড নং -৬ </t>
  </si>
  <si>
    <t xml:space="preserve">শেড নং -৭ </t>
  </si>
  <si>
    <t xml:space="preserve">শেড নং -৮ </t>
  </si>
  <si>
    <t xml:space="preserve">ওয়্যারহাউজ- এ </t>
  </si>
  <si>
    <t xml:space="preserve">ওয়্যারহাউজ- বি </t>
  </si>
  <si>
    <t xml:space="preserve">ও টি আর শাখা </t>
  </si>
  <si>
    <t xml:space="preserve">এপ্রিল -২০২৪ </t>
  </si>
  <si>
    <t xml:space="preserve">মার্চ -২০২৪ </t>
  </si>
  <si>
    <t xml:space="preserve">মে -২০২৪ </t>
  </si>
  <si>
    <t>Re-Export</t>
  </si>
  <si>
    <t xml:space="preserve">জুন -২০২৪ </t>
  </si>
  <si>
    <t xml:space="preserve">জুলাই -২০২৪ </t>
  </si>
  <si>
    <t xml:space="preserve">আগস্ট -২০২৪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</si>
</sst>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5000445]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Nikosh"/>
    </font>
    <font>
      <sz val="13"/>
      <color theme="1"/>
      <name val="Nikosh"/>
    </font>
    <font>
      <b/>
      <sz val="13"/>
      <color theme="1"/>
      <name val="Nikosh"/>
    </font>
    <font>
      <sz val="13"/>
      <color theme="1"/>
      <name val="Times New Roman"/>
      <family val="1"/>
    </font>
    <font>
      <b/>
      <i/>
      <sz val="13"/>
      <color theme="1"/>
      <name val="Nikosh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topLeftCell="A173" zoomScale="85" zoomScaleNormal="85" workbookViewId="0">
      <selection activeCell="H180" sqref="H180"/>
    </sheetView>
  </sheetViews>
  <sheetFormatPr defaultRowHeight="18" x14ac:dyDescent="0.25"/>
  <cols>
    <col min="1" max="1" width="8" style="2" bestFit="1" customWidth="1"/>
    <col min="2" max="2" width="22.140625" style="2" bestFit="1" customWidth="1"/>
    <col min="3" max="4" width="13.7109375" style="2" customWidth="1"/>
    <col min="5" max="7" width="10.7109375" style="2" customWidth="1"/>
    <col min="8" max="8" width="0.140625" style="2" customWidth="1"/>
    <col min="9" max="9" width="15.42578125" style="2" bestFit="1" customWidth="1"/>
    <col min="10" max="11" width="13.7109375" style="2" customWidth="1"/>
    <col min="12" max="14" width="10.7109375" style="2" customWidth="1"/>
    <col min="15" max="16384" width="9.140625" style="2"/>
  </cols>
  <sheetData>
    <row r="1" spans="1:14" ht="19.5" x14ac:dyDescent="0.25">
      <c r="M1" s="76" t="s">
        <v>29</v>
      </c>
      <c r="N1" s="76"/>
    </row>
    <row r="3" spans="1:14" x14ac:dyDescent="0.25">
      <c r="A3" s="74" t="s">
        <v>0</v>
      </c>
      <c r="B3" s="74" t="s">
        <v>1</v>
      </c>
      <c r="C3" s="74" t="s">
        <v>2</v>
      </c>
      <c r="D3" s="74"/>
      <c r="E3" s="74"/>
      <c r="F3" s="74"/>
      <c r="G3" s="74"/>
      <c r="H3" s="1"/>
      <c r="I3" s="74" t="s">
        <v>3</v>
      </c>
      <c r="J3" s="74" t="s">
        <v>4</v>
      </c>
      <c r="K3" s="74"/>
      <c r="L3" s="74"/>
      <c r="M3" s="74"/>
      <c r="N3" s="74"/>
    </row>
    <row r="4" spans="1:14" x14ac:dyDescent="0.25">
      <c r="A4" s="74"/>
      <c r="B4" s="74"/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/>
      <c r="I4" s="74"/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</row>
    <row r="5" spans="1:14" x14ac:dyDescent="0.25">
      <c r="A5" s="77">
        <v>1</v>
      </c>
      <c r="B5" s="55" t="s">
        <v>18</v>
      </c>
      <c r="C5" s="77">
        <v>378</v>
      </c>
      <c r="D5" s="77">
        <v>8874</v>
      </c>
      <c r="E5" s="77">
        <f>SUM(C5:D7)</f>
        <v>9252</v>
      </c>
      <c r="F5" s="77">
        <v>8142</v>
      </c>
      <c r="G5" s="77">
        <f>SUM(E5-F5)</f>
        <v>1110</v>
      </c>
      <c r="H5" s="1"/>
      <c r="I5" s="3" t="s">
        <v>10</v>
      </c>
      <c r="J5" s="4">
        <v>2589</v>
      </c>
      <c r="K5" s="4">
        <v>10637</v>
      </c>
      <c r="L5" s="4">
        <f>SUM(J5:K5)</f>
        <v>13226</v>
      </c>
      <c r="M5" s="4">
        <v>10271</v>
      </c>
      <c r="N5" s="4">
        <f>SUM(L5-M5)</f>
        <v>2955</v>
      </c>
    </row>
    <row r="6" spans="1:14" x14ac:dyDescent="0.25">
      <c r="A6" s="74"/>
      <c r="B6" s="55"/>
      <c r="C6" s="74"/>
      <c r="D6" s="74"/>
      <c r="E6" s="74"/>
      <c r="F6" s="74"/>
      <c r="G6" s="74"/>
      <c r="H6" s="1"/>
      <c r="I6" s="3" t="s">
        <v>11</v>
      </c>
      <c r="J6" s="4">
        <v>749</v>
      </c>
      <c r="K6" s="4">
        <v>136</v>
      </c>
      <c r="L6" s="4">
        <f t="shared" ref="L6:L7" si="0">SUM(J6:K6)</f>
        <v>885</v>
      </c>
      <c r="M6" s="4">
        <v>158</v>
      </c>
      <c r="N6" s="4">
        <f t="shared" ref="N6:N7" si="1">SUM(L6-M6)</f>
        <v>727</v>
      </c>
    </row>
    <row r="7" spans="1:14" x14ac:dyDescent="0.25">
      <c r="A7" s="74"/>
      <c r="B7" s="55"/>
      <c r="C7" s="74"/>
      <c r="D7" s="74"/>
      <c r="E7" s="74"/>
      <c r="F7" s="74"/>
      <c r="G7" s="74"/>
      <c r="H7" s="1"/>
      <c r="I7" s="3" t="s">
        <v>12</v>
      </c>
      <c r="J7" s="4">
        <v>441</v>
      </c>
      <c r="K7" s="4">
        <v>0</v>
      </c>
      <c r="L7" s="4">
        <f t="shared" si="0"/>
        <v>441</v>
      </c>
      <c r="M7" s="4">
        <v>0</v>
      </c>
      <c r="N7" s="4">
        <f t="shared" si="1"/>
        <v>441</v>
      </c>
    </row>
    <row r="8" spans="1:14" x14ac:dyDescent="0.25">
      <c r="A8" s="74"/>
      <c r="B8" s="5" t="s">
        <v>13</v>
      </c>
      <c r="C8" s="4">
        <f>SUM(C5)</f>
        <v>378</v>
      </c>
      <c r="D8" s="4">
        <f t="shared" ref="D8:G8" si="2">SUM(D5)</f>
        <v>8874</v>
      </c>
      <c r="E8" s="4">
        <f t="shared" si="2"/>
        <v>9252</v>
      </c>
      <c r="F8" s="4">
        <f t="shared" si="2"/>
        <v>8142</v>
      </c>
      <c r="G8" s="4">
        <f t="shared" si="2"/>
        <v>1110</v>
      </c>
      <c r="H8" s="1"/>
      <c r="I8" s="5" t="s">
        <v>13</v>
      </c>
      <c r="J8" s="4">
        <f>SUM(J5:J7)</f>
        <v>3779</v>
      </c>
      <c r="K8" s="4">
        <f t="shared" ref="K8:N8" si="3">SUM(K5:K7)</f>
        <v>10773</v>
      </c>
      <c r="L8" s="4">
        <f t="shared" si="3"/>
        <v>14552</v>
      </c>
      <c r="M8" s="4">
        <f t="shared" si="3"/>
        <v>10429</v>
      </c>
      <c r="N8" s="4">
        <f t="shared" si="3"/>
        <v>4123</v>
      </c>
    </row>
    <row r="9" spans="1:14" ht="0.9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4">
        <v>2</v>
      </c>
      <c r="B10" s="3" t="s">
        <v>19</v>
      </c>
      <c r="C10" s="1"/>
      <c r="D10" s="1"/>
      <c r="E10" s="1"/>
      <c r="F10" s="1"/>
      <c r="G10" s="1"/>
      <c r="H10" s="1"/>
      <c r="I10" s="3" t="s">
        <v>14</v>
      </c>
      <c r="J10" s="4">
        <v>649</v>
      </c>
      <c r="K10" s="4">
        <v>181</v>
      </c>
      <c r="L10" s="4">
        <f t="shared" ref="L10:L15" si="4">SUM(J10:K10)</f>
        <v>830</v>
      </c>
      <c r="M10" s="4">
        <v>126</v>
      </c>
      <c r="N10" s="4">
        <f t="shared" ref="N10:N15" si="5">SUM(L10-M10)</f>
        <v>704</v>
      </c>
    </row>
    <row r="11" spans="1:14" x14ac:dyDescent="0.25">
      <c r="A11" s="4">
        <v>3</v>
      </c>
      <c r="B11" s="3" t="s">
        <v>20</v>
      </c>
      <c r="C11" s="1"/>
      <c r="D11" s="1"/>
      <c r="E11" s="1"/>
      <c r="F11" s="1"/>
      <c r="G11" s="1"/>
      <c r="H11" s="1"/>
      <c r="I11" s="3" t="s">
        <v>14</v>
      </c>
      <c r="J11" s="4">
        <v>208</v>
      </c>
      <c r="K11" s="4">
        <v>179</v>
      </c>
      <c r="L11" s="4">
        <f t="shared" si="4"/>
        <v>387</v>
      </c>
      <c r="M11" s="4">
        <v>182</v>
      </c>
      <c r="N11" s="4">
        <f t="shared" si="5"/>
        <v>205</v>
      </c>
    </row>
    <row r="12" spans="1:14" x14ac:dyDescent="0.25">
      <c r="A12" s="4">
        <v>4</v>
      </c>
      <c r="B12" s="3" t="s">
        <v>21</v>
      </c>
      <c r="C12" s="1"/>
      <c r="D12" s="1"/>
      <c r="E12" s="1"/>
      <c r="F12" s="1"/>
      <c r="G12" s="1"/>
      <c r="H12" s="1"/>
      <c r="I12" s="3" t="s">
        <v>14</v>
      </c>
      <c r="J12" s="4">
        <v>258</v>
      </c>
      <c r="K12" s="4">
        <v>287</v>
      </c>
      <c r="L12" s="4">
        <f t="shared" si="4"/>
        <v>545</v>
      </c>
      <c r="M12" s="4">
        <v>307</v>
      </c>
      <c r="N12" s="4">
        <f t="shared" si="5"/>
        <v>238</v>
      </c>
    </row>
    <row r="13" spans="1:14" ht="0.95" customHeight="1" x14ac:dyDescent="0.25">
      <c r="A13" s="4"/>
      <c r="B13" s="3"/>
      <c r="C13" s="1"/>
      <c r="D13" s="1"/>
      <c r="E13" s="1"/>
      <c r="F13" s="1"/>
      <c r="G13" s="1"/>
      <c r="H13" s="1"/>
      <c r="I13" s="3"/>
      <c r="J13" s="4">
        <v>2589</v>
      </c>
      <c r="K13" s="4">
        <v>10637</v>
      </c>
      <c r="L13" s="4">
        <f t="shared" si="4"/>
        <v>13226</v>
      </c>
      <c r="M13" s="4">
        <v>10271</v>
      </c>
      <c r="N13" s="4">
        <f t="shared" si="5"/>
        <v>2955</v>
      </c>
    </row>
    <row r="14" spans="1:14" x14ac:dyDescent="0.25">
      <c r="A14" s="77">
        <v>5</v>
      </c>
      <c r="B14" s="55" t="s">
        <v>22</v>
      </c>
      <c r="C14" s="74"/>
      <c r="D14" s="74"/>
      <c r="E14" s="74"/>
      <c r="F14" s="74"/>
      <c r="G14" s="74"/>
      <c r="H14" s="1"/>
      <c r="I14" s="3" t="s">
        <v>14</v>
      </c>
      <c r="J14" s="4">
        <v>241</v>
      </c>
      <c r="K14" s="4">
        <v>286</v>
      </c>
      <c r="L14" s="4">
        <f t="shared" si="4"/>
        <v>527</v>
      </c>
      <c r="M14" s="4">
        <v>293</v>
      </c>
      <c r="N14" s="4">
        <f t="shared" si="5"/>
        <v>234</v>
      </c>
    </row>
    <row r="15" spans="1:14" x14ac:dyDescent="0.25">
      <c r="A15" s="77"/>
      <c r="B15" s="55"/>
      <c r="C15" s="74"/>
      <c r="D15" s="74"/>
      <c r="E15" s="74"/>
      <c r="F15" s="74"/>
      <c r="G15" s="74"/>
      <c r="H15" s="1"/>
      <c r="I15" s="3" t="s">
        <v>11</v>
      </c>
      <c r="J15" s="4">
        <v>1</v>
      </c>
      <c r="K15" s="4">
        <v>0</v>
      </c>
      <c r="L15" s="4">
        <f t="shared" si="4"/>
        <v>1</v>
      </c>
      <c r="M15" s="4">
        <v>0</v>
      </c>
      <c r="N15" s="4">
        <f t="shared" si="5"/>
        <v>1</v>
      </c>
    </row>
    <row r="16" spans="1:14" x14ac:dyDescent="0.25">
      <c r="A16" s="77"/>
      <c r="B16" s="5" t="s">
        <v>13</v>
      </c>
      <c r="C16" s="1"/>
      <c r="D16" s="1"/>
      <c r="E16" s="1"/>
      <c r="F16" s="1"/>
      <c r="G16" s="1"/>
      <c r="H16" s="1"/>
      <c r="I16" s="5" t="s">
        <v>13</v>
      </c>
      <c r="J16" s="4">
        <f>SUM(J14:J15)</f>
        <v>242</v>
      </c>
      <c r="K16" s="4">
        <f t="shared" ref="K16:N16" si="6">SUM(K14:K15)</f>
        <v>286</v>
      </c>
      <c r="L16" s="4">
        <f t="shared" si="6"/>
        <v>528</v>
      </c>
      <c r="M16" s="4">
        <f t="shared" si="6"/>
        <v>293</v>
      </c>
      <c r="N16" s="4">
        <f t="shared" si="6"/>
        <v>235</v>
      </c>
    </row>
    <row r="17" spans="1:14" ht="0.9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77">
        <v>6</v>
      </c>
      <c r="B18" s="55" t="s">
        <v>23</v>
      </c>
      <c r="C18" s="74"/>
      <c r="D18" s="74"/>
      <c r="E18" s="74"/>
      <c r="F18" s="74"/>
      <c r="G18" s="74"/>
      <c r="H18" s="1"/>
      <c r="I18" s="3" t="s">
        <v>14</v>
      </c>
      <c r="J18" s="4">
        <v>24</v>
      </c>
      <c r="K18" s="4">
        <v>0</v>
      </c>
      <c r="L18" s="4">
        <f t="shared" ref="L18:L19" si="7">SUM(J18:K18)</f>
        <v>24</v>
      </c>
      <c r="M18" s="4">
        <v>2</v>
      </c>
      <c r="N18" s="4">
        <f t="shared" ref="N18:N19" si="8">SUM(L18-M18)</f>
        <v>22</v>
      </c>
    </row>
    <row r="19" spans="1:14" x14ac:dyDescent="0.25">
      <c r="A19" s="74"/>
      <c r="B19" s="55"/>
      <c r="C19" s="74"/>
      <c r="D19" s="74"/>
      <c r="E19" s="74"/>
      <c r="F19" s="74"/>
      <c r="G19" s="74"/>
      <c r="H19" s="1"/>
      <c r="I19" s="3" t="s">
        <v>11</v>
      </c>
      <c r="J19" s="4">
        <v>93</v>
      </c>
      <c r="K19" s="4">
        <v>1524</v>
      </c>
      <c r="L19" s="4">
        <f t="shared" si="7"/>
        <v>1617</v>
      </c>
      <c r="M19" s="4">
        <v>65</v>
      </c>
      <c r="N19" s="4">
        <f t="shared" si="8"/>
        <v>1552</v>
      </c>
    </row>
    <row r="20" spans="1:14" x14ac:dyDescent="0.25">
      <c r="A20" s="74"/>
      <c r="B20" s="5" t="s">
        <v>13</v>
      </c>
      <c r="C20" s="1"/>
      <c r="D20" s="1"/>
      <c r="E20" s="1"/>
      <c r="F20" s="1"/>
      <c r="G20" s="1"/>
      <c r="H20" s="1"/>
      <c r="I20" s="5" t="s">
        <v>13</v>
      </c>
      <c r="J20" s="4">
        <f>SUM(J18:J19)</f>
        <v>117</v>
      </c>
      <c r="K20" s="4">
        <f t="shared" ref="K20" si="9">SUM(K18:K19)</f>
        <v>1524</v>
      </c>
      <c r="L20" s="4">
        <f t="shared" ref="L20" si="10">SUM(L18:L19)</f>
        <v>1641</v>
      </c>
      <c r="M20" s="4">
        <f t="shared" ref="M20" si="11">SUM(M18:M19)</f>
        <v>67</v>
      </c>
      <c r="N20" s="4">
        <f t="shared" ref="N20" si="12">SUM(N18:N19)</f>
        <v>1574</v>
      </c>
    </row>
    <row r="21" spans="1:14" ht="0.9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77">
        <v>7</v>
      </c>
      <c r="B22" s="55" t="s">
        <v>24</v>
      </c>
      <c r="C22" s="74"/>
      <c r="D22" s="74"/>
      <c r="E22" s="74"/>
      <c r="F22" s="74"/>
      <c r="G22" s="74"/>
      <c r="H22" s="1"/>
      <c r="I22" s="6" t="s">
        <v>14</v>
      </c>
      <c r="J22" s="4">
        <v>3</v>
      </c>
      <c r="K22" s="4">
        <v>0</v>
      </c>
      <c r="L22" s="4">
        <f t="shared" ref="L22:L24" si="13">SUM(J22:K22)</f>
        <v>3</v>
      </c>
      <c r="M22" s="4">
        <v>0</v>
      </c>
      <c r="N22" s="4">
        <f t="shared" ref="N22:N24" si="14">SUM(L22-M22)</f>
        <v>3</v>
      </c>
    </row>
    <row r="23" spans="1:14" x14ac:dyDescent="0.25">
      <c r="A23" s="74"/>
      <c r="B23" s="55"/>
      <c r="C23" s="74"/>
      <c r="D23" s="74"/>
      <c r="E23" s="74"/>
      <c r="F23" s="74"/>
      <c r="G23" s="74"/>
      <c r="H23" s="1"/>
      <c r="I23" s="6" t="s">
        <v>15</v>
      </c>
      <c r="J23" s="4">
        <v>0</v>
      </c>
      <c r="K23" s="4">
        <v>0</v>
      </c>
      <c r="L23" s="4">
        <f t="shared" si="13"/>
        <v>0</v>
      </c>
      <c r="M23" s="4">
        <v>0</v>
      </c>
      <c r="N23" s="4">
        <f t="shared" si="14"/>
        <v>0</v>
      </c>
    </row>
    <row r="24" spans="1:14" x14ac:dyDescent="0.25">
      <c r="A24" s="74"/>
      <c r="B24" s="55"/>
      <c r="C24" s="74"/>
      <c r="D24" s="74"/>
      <c r="E24" s="74"/>
      <c r="F24" s="74"/>
      <c r="G24" s="74"/>
      <c r="H24" s="1"/>
      <c r="I24" s="6" t="s">
        <v>11</v>
      </c>
      <c r="J24" s="4">
        <v>745</v>
      </c>
      <c r="K24" s="4">
        <v>1123</v>
      </c>
      <c r="L24" s="4">
        <f t="shared" si="13"/>
        <v>1868</v>
      </c>
      <c r="M24" s="4">
        <v>1183</v>
      </c>
      <c r="N24" s="4">
        <f t="shared" si="14"/>
        <v>685</v>
      </c>
    </row>
    <row r="25" spans="1:14" x14ac:dyDescent="0.25">
      <c r="A25" s="74"/>
      <c r="B25" s="7" t="s">
        <v>13</v>
      </c>
      <c r="C25" s="1"/>
      <c r="D25" s="1"/>
      <c r="E25" s="1"/>
      <c r="F25" s="1"/>
      <c r="G25" s="1"/>
      <c r="H25" s="1"/>
      <c r="I25" s="7" t="s">
        <v>13</v>
      </c>
      <c r="J25" s="4">
        <f>SUM(J22:J24)</f>
        <v>748</v>
      </c>
      <c r="K25" s="4">
        <f t="shared" ref="K25:N25" si="15">SUM(K22:K24)</f>
        <v>1123</v>
      </c>
      <c r="L25" s="4">
        <f t="shared" si="15"/>
        <v>1871</v>
      </c>
      <c r="M25" s="4">
        <f t="shared" si="15"/>
        <v>1183</v>
      </c>
      <c r="N25" s="4">
        <f t="shared" si="15"/>
        <v>688</v>
      </c>
    </row>
    <row r="26" spans="1:14" ht="0.9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4">
        <v>8</v>
      </c>
      <c r="B27" s="3" t="s">
        <v>25</v>
      </c>
      <c r="C27" s="1"/>
      <c r="D27" s="1"/>
      <c r="E27" s="1"/>
      <c r="F27" s="1"/>
      <c r="G27" s="1"/>
      <c r="H27" s="1"/>
      <c r="I27" s="6" t="s">
        <v>14</v>
      </c>
      <c r="J27" s="4">
        <v>422</v>
      </c>
      <c r="K27" s="4">
        <v>303</v>
      </c>
      <c r="L27" s="4">
        <f t="shared" ref="L27:L29" si="16">SUM(J27:K27)</f>
        <v>725</v>
      </c>
      <c r="M27" s="4">
        <v>397</v>
      </c>
      <c r="N27" s="4">
        <f t="shared" ref="N27:N29" si="17">SUM(L27-M27)</f>
        <v>328</v>
      </c>
    </row>
    <row r="28" spans="1:14" x14ac:dyDescent="0.25">
      <c r="A28" s="4">
        <v>9</v>
      </c>
      <c r="B28" s="3" t="s">
        <v>26</v>
      </c>
      <c r="C28" s="1"/>
      <c r="D28" s="1"/>
      <c r="E28" s="1"/>
      <c r="F28" s="1"/>
      <c r="G28" s="1"/>
      <c r="H28" s="1"/>
      <c r="I28" s="6" t="s">
        <v>14</v>
      </c>
      <c r="J28" s="4">
        <v>365</v>
      </c>
      <c r="K28" s="4">
        <v>312</v>
      </c>
      <c r="L28" s="4">
        <f t="shared" si="16"/>
        <v>677</v>
      </c>
      <c r="M28" s="4">
        <v>368</v>
      </c>
      <c r="N28" s="4">
        <f t="shared" si="17"/>
        <v>309</v>
      </c>
    </row>
    <row r="29" spans="1:14" x14ac:dyDescent="0.25">
      <c r="A29" s="4">
        <v>10</v>
      </c>
      <c r="B29" s="3" t="s">
        <v>27</v>
      </c>
      <c r="C29" s="1"/>
      <c r="D29" s="1"/>
      <c r="E29" s="1"/>
      <c r="F29" s="1"/>
      <c r="G29" s="1"/>
      <c r="H29" s="1"/>
      <c r="I29" s="8" t="s">
        <v>16</v>
      </c>
      <c r="J29" s="4">
        <v>0</v>
      </c>
      <c r="K29" s="4">
        <v>0</v>
      </c>
      <c r="L29" s="4">
        <f t="shared" si="16"/>
        <v>0</v>
      </c>
      <c r="M29" s="4">
        <v>0</v>
      </c>
      <c r="N29" s="4">
        <f t="shared" si="17"/>
        <v>0</v>
      </c>
    </row>
    <row r="30" spans="1:14" ht="0.95" customHeight="1" x14ac:dyDescent="0.25">
      <c r="A30" s="4"/>
      <c r="B30" s="3"/>
      <c r="C30" s="1"/>
      <c r="D30" s="1"/>
      <c r="E30" s="1"/>
      <c r="F30" s="1"/>
      <c r="G30" s="1"/>
      <c r="H30" s="1"/>
      <c r="I30" s="8"/>
      <c r="J30" s="1"/>
      <c r="K30" s="1"/>
      <c r="L30" s="1"/>
      <c r="M30" s="1"/>
      <c r="N30" s="1"/>
    </row>
    <row r="31" spans="1:14" x14ac:dyDescent="0.25">
      <c r="A31" s="68"/>
      <c r="B31" s="68"/>
      <c r="C31" s="68"/>
      <c r="D31" s="68"/>
      <c r="E31" s="68"/>
      <c r="F31" s="68"/>
      <c r="G31" s="68"/>
      <c r="H31" s="1"/>
      <c r="I31" s="6" t="s">
        <v>15</v>
      </c>
      <c r="J31" s="4">
        <f>SUM(J5+J23)</f>
        <v>2589</v>
      </c>
      <c r="K31" s="4">
        <f>SUM(K5+K23)</f>
        <v>10637</v>
      </c>
      <c r="L31" s="4">
        <f>SUM(L5+L23)</f>
        <v>13226</v>
      </c>
      <c r="M31" s="4">
        <f>SUM(M5+M23)</f>
        <v>10271</v>
      </c>
      <c r="N31" s="4">
        <f>SUM(N5+N23)</f>
        <v>2955</v>
      </c>
    </row>
    <row r="32" spans="1:14" x14ac:dyDescent="0.25">
      <c r="A32" s="69"/>
      <c r="B32" s="69"/>
      <c r="C32" s="69"/>
      <c r="D32" s="69"/>
      <c r="E32" s="69"/>
      <c r="F32" s="69"/>
      <c r="G32" s="69"/>
      <c r="H32" s="1"/>
      <c r="I32" s="6" t="s">
        <v>11</v>
      </c>
      <c r="J32" s="4">
        <f>SUM(J6+J15+J19+J24)</f>
        <v>1588</v>
      </c>
      <c r="K32" s="4">
        <f t="shared" ref="K32:N32" si="18">SUM(K6+K15+K19+K24)</f>
        <v>2783</v>
      </c>
      <c r="L32" s="4">
        <f t="shared" si="18"/>
        <v>4371</v>
      </c>
      <c r="M32" s="4">
        <f t="shared" si="18"/>
        <v>1406</v>
      </c>
      <c r="N32" s="4">
        <f t="shared" si="18"/>
        <v>2965</v>
      </c>
    </row>
    <row r="33" spans="1:14" x14ac:dyDescent="0.25">
      <c r="A33" s="69"/>
      <c r="B33" s="69"/>
      <c r="C33" s="69"/>
      <c r="D33" s="69"/>
      <c r="E33" s="69"/>
      <c r="F33" s="69"/>
      <c r="G33" s="69"/>
      <c r="H33" s="1"/>
      <c r="I33" s="6" t="s">
        <v>14</v>
      </c>
      <c r="J33" s="4">
        <f>SUM(J10+J11+J12+J14+J18+J22+J27+J28)</f>
        <v>2170</v>
      </c>
      <c r="K33" s="4">
        <f t="shared" ref="K33:N33" si="19">SUM(K10+K11+K12+K14+K18+K22+K27+K28)</f>
        <v>1548</v>
      </c>
      <c r="L33" s="4">
        <f t="shared" si="19"/>
        <v>3718</v>
      </c>
      <c r="M33" s="4">
        <f t="shared" si="19"/>
        <v>1675</v>
      </c>
      <c r="N33" s="4">
        <f t="shared" si="19"/>
        <v>2043</v>
      </c>
    </row>
    <row r="34" spans="1:14" x14ac:dyDescent="0.25">
      <c r="A34" s="69"/>
      <c r="B34" s="70"/>
      <c r="C34" s="70"/>
      <c r="D34" s="70"/>
      <c r="E34" s="70"/>
      <c r="F34" s="70"/>
      <c r="G34" s="70"/>
      <c r="H34" s="1"/>
      <c r="I34" s="3" t="s">
        <v>12</v>
      </c>
      <c r="J34" s="4">
        <f>SUM(J7)</f>
        <v>441</v>
      </c>
      <c r="K34" s="4">
        <f t="shared" ref="K34:N34" si="20">SUM(K7)</f>
        <v>0</v>
      </c>
      <c r="L34" s="4">
        <f t="shared" si="20"/>
        <v>441</v>
      </c>
      <c r="M34" s="4">
        <f t="shared" si="20"/>
        <v>0</v>
      </c>
      <c r="N34" s="4">
        <f t="shared" si="20"/>
        <v>441</v>
      </c>
    </row>
    <row r="35" spans="1:14" x14ac:dyDescent="0.25">
      <c r="A35" s="70"/>
      <c r="B35" s="5" t="s">
        <v>17</v>
      </c>
      <c r="C35" s="4">
        <f>SUM(C8)</f>
        <v>378</v>
      </c>
      <c r="D35" s="4">
        <f t="shared" ref="D35:G35" si="21">SUM(D8)</f>
        <v>8874</v>
      </c>
      <c r="E35" s="4">
        <f t="shared" si="21"/>
        <v>9252</v>
      </c>
      <c r="F35" s="4">
        <f t="shared" si="21"/>
        <v>8142</v>
      </c>
      <c r="G35" s="4">
        <f t="shared" si="21"/>
        <v>1110</v>
      </c>
      <c r="H35" s="1"/>
      <c r="I35" s="5" t="s">
        <v>17</v>
      </c>
      <c r="J35" s="4">
        <f>SUM(J31:J34)</f>
        <v>6788</v>
      </c>
      <c r="K35" s="4">
        <f t="shared" ref="K35:N35" si="22">SUM(K31:K34)</f>
        <v>14968</v>
      </c>
      <c r="L35" s="4">
        <f t="shared" si="22"/>
        <v>21756</v>
      </c>
      <c r="M35" s="4">
        <f t="shared" si="22"/>
        <v>13352</v>
      </c>
      <c r="N35" s="4">
        <f t="shared" si="22"/>
        <v>8404</v>
      </c>
    </row>
    <row r="36" spans="1:14" ht="19.5" x14ac:dyDescent="0.25">
      <c r="M36" s="76" t="s">
        <v>28</v>
      </c>
      <c r="N36" s="76"/>
    </row>
    <row r="38" spans="1:14" x14ac:dyDescent="0.25">
      <c r="A38" s="54" t="s">
        <v>0</v>
      </c>
      <c r="B38" s="54" t="s">
        <v>1</v>
      </c>
      <c r="C38" s="54" t="s">
        <v>2</v>
      </c>
      <c r="D38" s="54"/>
      <c r="E38" s="54"/>
      <c r="F38" s="54"/>
      <c r="G38" s="54"/>
      <c r="H38" s="15"/>
      <c r="I38" s="54" t="s">
        <v>3</v>
      </c>
      <c r="J38" s="54" t="s">
        <v>4</v>
      </c>
      <c r="K38" s="54"/>
      <c r="L38" s="54"/>
      <c r="M38" s="54"/>
      <c r="N38" s="54"/>
    </row>
    <row r="39" spans="1:14" x14ac:dyDescent="0.25">
      <c r="A39" s="54"/>
      <c r="B39" s="54"/>
      <c r="C39" s="15" t="s">
        <v>5</v>
      </c>
      <c r="D39" s="20" t="s">
        <v>6</v>
      </c>
      <c r="E39" s="15" t="s">
        <v>7</v>
      </c>
      <c r="F39" s="15" t="s">
        <v>8</v>
      </c>
      <c r="G39" s="15" t="s">
        <v>9</v>
      </c>
      <c r="H39" s="15"/>
      <c r="I39" s="54"/>
      <c r="J39" s="15" t="s">
        <v>5</v>
      </c>
      <c r="K39" s="15" t="s">
        <v>6</v>
      </c>
      <c r="L39" s="15" t="s">
        <v>7</v>
      </c>
      <c r="M39" s="15" t="s">
        <v>8</v>
      </c>
      <c r="N39" s="15" t="s">
        <v>9</v>
      </c>
    </row>
    <row r="40" spans="1:14" x14ac:dyDescent="0.25">
      <c r="A40" s="53">
        <v>1</v>
      </c>
      <c r="B40" s="55" t="s">
        <v>18</v>
      </c>
      <c r="C40" s="77">
        <f>G5</f>
        <v>1110</v>
      </c>
      <c r="D40" s="53">
        <v>6314</v>
      </c>
      <c r="E40" s="77">
        <f>SUM(C40:D42)</f>
        <v>7424</v>
      </c>
      <c r="F40" s="53">
        <v>7265</v>
      </c>
      <c r="G40" s="77">
        <f>SUM(E40-F40)</f>
        <v>159</v>
      </c>
      <c r="H40" s="1"/>
      <c r="I40" s="3" t="s">
        <v>10</v>
      </c>
      <c r="J40" s="4">
        <f>N5</f>
        <v>2955</v>
      </c>
      <c r="K40" s="21">
        <v>16278</v>
      </c>
      <c r="L40" s="4">
        <f>SUM(J40:K40)</f>
        <v>19233</v>
      </c>
      <c r="M40" s="26">
        <v>8607</v>
      </c>
      <c r="N40" s="22">
        <f>SUM(L40-M40)</f>
        <v>10626</v>
      </c>
    </row>
    <row r="41" spans="1:14" x14ac:dyDescent="0.25">
      <c r="A41" s="54"/>
      <c r="B41" s="55"/>
      <c r="C41" s="74"/>
      <c r="D41" s="54"/>
      <c r="E41" s="74"/>
      <c r="F41" s="54"/>
      <c r="G41" s="74"/>
      <c r="H41" s="1"/>
      <c r="I41" s="3" t="s">
        <v>11</v>
      </c>
      <c r="J41" s="4">
        <f t="shared" ref="J41:J42" si="23">N6</f>
        <v>727</v>
      </c>
      <c r="K41" s="21">
        <v>0</v>
      </c>
      <c r="L41" s="4">
        <f t="shared" ref="L41:L42" si="24">SUM(J41:K41)</f>
        <v>727</v>
      </c>
      <c r="M41" s="26">
        <v>46</v>
      </c>
      <c r="N41" s="22">
        <f t="shared" ref="N41:N42" si="25">SUM(L41-M41)</f>
        <v>681</v>
      </c>
    </row>
    <row r="42" spans="1:14" x14ac:dyDescent="0.25">
      <c r="A42" s="54"/>
      <c r="B42" s="55"/>
      <c r="C42" s="74"/>
      <c r="D42" s="54"/>
      <c r="E42" s="74"/>
      <c r="F42" s="54"/>
      <c r="G42" s="74"/>
      <c r="H42" s="1"/>
      <c r="I42" s="3" t="s">
        <v>12</v>
      </c>
      <c r="J42" s="4">
        <f t="shared" si="23"/>
        <v>441</v>
      </c>
      <c r="K42" s="21">
        <v>0</v>
      </c>
      <c r="L42" s="4">
        <f t="shared" si="24"/>
        <v>441</v>
      </c>
      <c r="M42" s="26">
        <v>0</v>
      </c>
      <c r="N42" s="22">
        <f t="shared" si="25"/>
        <v>441</v>
      </c>
    </row>
    <row r="43" spans="1:14" x14ac:dyDescent="0.25">
      <c r="A43" s="54"/>
      <c r="B43" s="12" t="s">
        <v>13</v>
      </c>
      <c r="C43" s="13">
        <f>SUM(C40)</f>
        <v>1110</v>
      </c>
      <c r="D43" s="13">
        <f t="shared" ref="D43:G43" si="26">SUM(D40)</f>
        <v>6314</v>
      </c>
      <c r="E43" s="13">
        <f>SUM(E40)</f>
        <v>7424</v>
      </c>
      <c r="F43" s="13">
        <f t="shared" si="26"/>
        <v>7265</v>
      </c>
      <c r="G43" s="13">
        <f t="shared" si="26"/>
        <v>159</v>
      </c>
      <c r="H43" s="14"/>
      <c r="I43" s="12" t="s">
        <v>13</v>
      </c>
      <c r="J43" s="13">
        <f>SUM(J40:J42)</f>
        <v>4123</v>
      </c>
      <c r="K43" s="13">
        <f t="shared" ref="K43:N43" si="27">SUM(K40:K42)</f>
        <v>16278</v>
      </c>
      <c r="L43" s="13">
        <f t="shared" si="27"/>
        <v>20401</v>
      </c>
      <c r="M43" s="13">
        <f t="shared" si="27"/>
        <v>8653</v>
      </c>
      <c r="N43" s="13">
        <f t="shared" si="27"/>
        <v>11748</v>
      </c>
    </row>
    <row r="44" spans="1:14" ht="0.95" customHeight="1" x14ac:dyDescent="0.25">
      <c r="A44" s="15"/>
      <c r="B44" s="1"/>
      <c r="C44" s="1"/>
      <c r="D44" s="20"/>
      <c r="E44" s="1"/>
      <c r="F44" s="20"/>
      <c r="G44" s="1"/>
      <c r="H44" s="1"/>
      <c r="I44" s="1"/>
      <c r="J44" s="1"/>
      <c r="K44" s="20"/>
      <c r="L44" s="1"/>
      <c r="M44" s="25"/>
      <c r="N44" s="23"/>
    </row>
    <row r="45" spans="1:14" x14ac:dyDescent="0.25">
      <c r="A45" s="16">
        <v>2</v>
      </c>
      <c r="B45" s="3" t="s">
        <v>19</v>
      </c>
      <c r="C45" s="1"/>
      <c r="D45" s="20"/>
      <c r="E45" s="1"/>
      <c r="F45" s="20"/>
      <c r="G45" s="1"/>
      <c r="H45" s="1"/>
      <c r="I45" s="3" t="s">
        <v>14</v>
      </c>
      <c r="J45" s="4">
        <f t="shared" ref="J45:J50" si="28">N10</f>
        <v>704</v>
      </c>
      <c r="K45" s="21">
        <v>223</v>
      </c>
      <c r="L45" s="4">
        <f t="shared" ref="L45:L50" si="29">SUM(J45:K45)</f>
        <v>927</v>
      </c>
      <c r="M45" s="26">
        <v>202</v>
      </c>
      <c r="N45" s="22">
        <f t="shared" ref="N45:N50" si="30">SUM(L45-M45)</f>
        <v>725</v>
      </c>
    </row>
    <row r="46" spans="1:14" x14ac:dyDescent="0.25">
      <c r="A46" s="16">
        <v>3</v>
      </c>
      <c r="B46" s="3" t="s">
        <v>20</v>
      </c>
      <c r="C46" s="1"/>
      <c r="D46" s="20"/>
      <c r="E46" s="1"/>
      <c r="F46" s="20"/>
      <c r="G46" s="1"/>
      <c r="H46" s="1"/>
      <c r="I46" s="3" t="s">
        <v>14</v>
      </c>
      <c r="J46" s="4">
        <f t="shared" si="28"/>
        <v>205</v>
      </c>
      <c r="K46" s="21">
        <v>196</v>
      </c>
      <c r="L46" s="4">
        <f t="shared" si="29"/>
        <v>401</v>
      </c>
      <c r="M46" s="26">
        <v>178</v>
      </c>
      <c r="N46" s="22">
        <f t="shared" si="30"/>
        <v>223</v>
      </c>
    </row>
    <row r="47" spans="1:14" x14ac:dyDescent="0.25">
      <c r="A47" s="16">
        <v>4</v>
      </c>
      <c r="B47" s="3" t="s">
        <v>21</v>
      </c>
      <c r="C47" s="1"/>
      <c r="D47" s="20"/>
      <c r="E47" s="1"/>
      <c r="F47" s="20"/>
      <c r="G47" s="1"/>
      <c r="H47" s="1"/>
      <c r="I47" s="3" t="s">
        <v>14</v>
      </c>
      <c r="J47" s="4">
        <f t="shared" si="28"/>
        <v>238</v>
      </c>
      <c r="K47" s="21">
        <v>219</v>
      </c>
      <c r="L47" s="4">
        <f t="shared" si="29"/>
        <v>457</v>
      </c>
      <c r="M47" s="26">
        <v>231</v>
      </c>
      <c r="N47" s="22">
        <f t="shared" si="30"/>
        <v>226</v>
      </c>
    </row>
    <row r="48" spans="1:14" ht="0.95" customHeight="1" x14ac:dyDescent="0.25">
      <c r="A48" s="16"/>
      <c r="B48" s="3"/>
      <c r="C48" s="1"/>
      <c r="D48" s="20"/>
      <c r="E48" s="1"/>
      <c r="F48" s="20"/>
      <c r="G48" s="1"/>
      <c r="H48" s="1"/>
      <c r="I48" s="3"/>
      <c r="J48" s="4">
        <f t="shared" si="28"/>
        <v>2955</v>
      </c>
      <c r="K48" s="21">
        <v>10637</v>
      </c>
      <c r="L48" s="4">
        <f t="shared" si="29"/>
        <v>13592</v>
      </c>
      <c r="M48" s="26">
        <v>10271</v>
      </c>
      <c r="N48" s="22">
        <f t="shared" si="30"/>
        <v>3321</v>
      </c>
    </row>
    <row r="49" spans="1:14" x14ac:dyDescent="0.25">
      <c r="A49" s="53">
        <v>5</v>
      </c>
      <c r="B49" s="55" t="s">
        <v>22</v>
      </c>
      <c r="C49" s="74"/>
      <c r="D49" s="54"/>
      <c r="E49" s="74"/>
      <c r="F49" s="54"/>
      <c r="G49" s="74"/>
      <c r="H49" s="1"/>
      <c r="I49" s="3" t="s">
        <v>14</v>
      </c>
      <c r="J49" s="4">
        <f t="shared" si="28"/>
        <v>234</v>
      </c>
      <c r="K49" s="21">
        <v>218</v>
      </c>
      <c r="L49" s="4">
        <f t="shared" si="29"/>
        <v>452</v>
      </c>
      <c r="M49" s="26">
        <v>225</v>
      </c>
      <c r="N49" s="22">
        <f t="shared" si="30"/>
        <v>227</v>
      </c>
    </row>
    <row r="50" spans="1:14" x14ac:dyDescent="0.25">
      <c r="A50" s="53"/>
      <c r="B50" s="55"/>
      <c r="C50" s="74"/>
      <c r="D50" s="54"/>
      <c r="E50" s="74"/>
      <c r="F50" s="54"/>
      <c r="G50" s="74"/>
      <c r="H50" s="1"/>
      <c r="I50" s="3" t="s">
        <v>11</v>
      </c>
      <c r="J50" s="4">
        <f t="shared" si="28"/>
        <v>1</v>
      </c>
      <c r="K50" s="21">
        <v>0</v>
      </c>
      <c r="L50" s="4">
        <f t="shared" si="29"/>
        <v>1</v>
      </c>
      <c r="M50" s="26">
        <v>0</v>
      </c>
      <c r="N50" s="22">
        <f t="shared" si="30"/>
        <v>1</v>
      </c>
    </row>
    <row r="51" spans="1:14" x14ac:dyDescent="0.25">
      <c r="A51" s="53"/>
      <c r="B51" s="12" t="s">
        <v>13</v>
      </c>
      <c r="C51" s="14"/>
      <c r="D51" s="14"/>
      <c r="E51" s="14"/>
      <c r="F51" s="14"/>
      <c r="G51" s="14"/>
      <c r="H51" s="14"/>
      <c r="I51" s="12" t="s">
        <v>13</v>
      </c>
      <c r="J51" s="13">
        <f>SUM(J49:J50)</f>
        <v>235</v>
      </c>
      <c r="K51" s="13">
        <f t="shared" ref="K51:N51" si="31">SUM(K49:K50)</f>
        <v>218</v>
      </c>
      <c r="L51" s="13">
        <f t="shared" si="31"/>
        <v>453</v>
      </c>
      <c r="M51" s="13">
        <f t="shared" si="31"/>
        <v>225</v>
      </c>
      <c r="N51" s="13">
        <f t="shared" si="31"/>
        <v>228</v>
      </c>
    </row>
    <row r="52" spans="1:14" ht="0.95" customHeight="1" x14ac:dyDescent="0.25">
      <c r="A52" s="15"/>
      <c r="B52" s="1"/>
      <c r="C52" s="1"/>
      <c r="D52" s="20"/>
      <c r="E52" s="1"/>
      <c r="F52" s="20"/>
      <c r="G52" s="1"/>
      <c r="H52" s="1"/>
      <c r="I52" s="1"/>
      <c r="J52" s="1"/>
      <c r="K52" s="20"/>
      <c r="L52" s="1"/>
      <c r="M52" s="25"/>
      <c r="N52" s="23"/>
    </row>
    <row r="53" spans="1:14" x14ac:dyDescent="0.25">
      <c r="A53" s="53">
        <v>6</v>
      </c>
      <c r="B53" s="55" t="s">
        <v>23</v>
      </c>
      <c r="C53" s="74"/>
      <c r="D53" s="54"/>
      <c r="E53" s="74"/>
      <c r="F53" s="54"/>
      <c r="G53" s="74"/>
      <c r="H53" s="1"/>
      <c r="I53" s="3" t="s">
        <v>14</v>
      </c>
      <c r="J53" s="4">
        <f t="shared" ref="J53:J54" si="32">N18</f>
        <v>22</v>
      </c>
      <c r="K53" s="21">
        <v>0</v>
      </c>
      <c r="L53" s="4">
        <f t="shared" ref="L53:L54" si="33">SUM(J53:K53)</f>
        <v>22</v>
      </c>
      <c r="M53" s="26">
        <v>0</v>
      </c>
      <c r="N53" s="22">
        <f t="shared" ref="N53:N54" si="34">SUM(L53-M53)</f>
        <v>22</v>
      </c>
    </row>
    <row r="54" spans="1:14" x14ac:dyDescent="0.25">
      <c r="A54" s="54"/>
      <c r="B54" s="55"/>
      <c r="C54" s="74"/>
      <c r="D54" s="54"/>
      <c r="E54" s="74"/>
      <c r="F54" s="54"/>
      <c r="G54" s="74"/>
      <c r="H54" s="1"/>
      <c r="I54" s="3" t="s">
        <v>11</v>
      </c>
      <c r="J54" s="4">
        <f t="shared" si="32"/>
        <v>1552</v>
      </c>
      <c r="K54" s="21">
        <v>10</v>
      </c>
      <c r="L54" s="4">
        <f t="shared" si="33"/>
        <v>1562</v>
      </c>
      <c r="M54" s="26">
        <v>1524</v>
      </c>
      <c r="N54" s="22">
        <f t="shared" si="34"/>
        <v>38</v>
      </c>
    </row>
    <row r="55" spans="1:14" x14ac:dyDescent="0.25">
      <c r="A55" s="54"/>
      <c r="B55" s="12" t="s">
        <v>13</v>
      </c>
      <c r="C55" s="14"/>
      <c r="D55" s="14"/>
      <c r="E55" s="14"/>
      <c r="F55" s="14"/>
      <c r="G55" s="14"/>
      <c r="H55" s="14"/>
      <c r="I55" s="12" t="s">
        <v>13</v>
      </c>
      <c r="J55" s="13">
        <f>SUM(J53:J54)</f>
        <v>1574</v>
      </c>
      <c r="K55" s="13">
        <f t="shared" ref="K55:N55" si="35">SUM(K53:K54)</f>
        <v>10</v>
      </c>
      <c r="L55" s="13">
        <f t="shared" si="35"/>
        <v>1584</v>
      </c>
      <c r="M55" s="13">
        <f t="shared" si="35"/>
        <v>1524</v>
      </c>
      <c r="N55" s="13">
        <f t="shared" si="35"/>
        <v>60</v>
      </c>
    </row>
    <row r="56" spans="1:14" ht="0.95" customHeight="1" x14ac:dyDescent="0.25">
      <c r="A56" s="15"/>
      <c r="B56" s="1"/>
      <c r="C56" s="1"/>
      <c r="D56" s="20"/>
      <c r="E56" s="1"/>
      <c r="F56" s="20"/>
      <c r="G56" s="1"/>
      <c r="H56" s="1"/>
      <c r="I56" s="1"/>
      <c r="J56" s="1"/>
      <c r="K56" s="20"/>
      <c r="L56" s="1"/>
      <c r="M56" s="25"/>
      <c r="N56" s="23"/>
    </row>
    <row r="57" spans="1:14" x14ac:dyDescent="0.25">
      <c r="A57" s="53">
        <v>7</v>
      </c>
      <c r="B57" s="55" t="s">
        <v>24</v>
      </c>
      <c r="C57" s="74"/>
      <c r="D57" s="54"/>
      <c r="E57" s="74"/>
      <c r="F57" s="54"/>
      <c r="G57" s="74"/>
      <c r="H57" s="1"/>
      <c r="I57" s="6" t="s">
        <v>14</v>
      </c>
      <c r="J57" s="4">
        <f t="shared" ref="J57:J59" si="36">N22</f>
        <v>3</v>
      </c>
      <c r="K57" s="21">
        <v>0</v>
      </c>
      <c r="L57" s="4">
        <f t="shared" ref="L57:L59" si="37">SUM(J57:K57)</f>
        <v>3</v>
      </c>
      <c r="M57" s="26">
        <v>0</v>
      </c>
      <c r="N57" s="22">
        <f t="shared" ref="N57:N59" si="38">SUM(L57-M57)</f>
        <v>3</v>
      </c>
    </row>
    <row r="58" spans="1:14" x14ac:dyDescent="0.25">
      <c r="A58" s="54"/>
      <c r="B58" s="55"/>
      <c r="C58" s="74"/>
      <c r="D58" s="54"/>
      <c r="E58" s="74"/>
      <c r="F58" s="54"/>
      <c r="G58" s="74"/>
      <c r="H58" s="1"/>
      <c r="I58" s="6" t="s">
        <v>15</v>
      </c>
      <c r="J58" s="4">
        <f t="shared" si="36"/>
        <v>0</v>
      </c>
      <c r="K58" s="21">
        <v>0</v>
      </c>
      <c r="L58" s="4">
        <f t="shared" si="37"/>
        <v>0</v>
      </c>
      <c r="M58" s="26">
        <v>0</v>
      </c>
      <c r="N58" s="22">
        <f t="shared" si="38"/>
        <v>0</v>
      </c>
    </row>
    <row r="59" spans="1:14" x14ac:dyDescent="0.25">
      <c r="A59" s="54"/>
      <c r="B59" s="55"/>
      <c r="C59" s="74"/>
      <c r="D59" s="54"/>
      <c r="E59" s="74"/>
      <c r="F59" s="54"/>
      <c r="G59" s="74"/>
      <c r="H59" s="1"/>
      <c r="I59" s="6" t="s">
        <v>11</v>
      </c>
      <c r="J59" s="4">
        <f t="shared" si="36"/>
        <v>685</v>
      </c>
      <c r="K59" s="21">
        <v>1556</v>
      </c>
      <c r="L59" s="4">
        <f t="shared" si="37"/>
        <v>2241</v>
      </c>
      <c r="M59" s="26">
        <v>1366</v>
      </c>
      <c r="N59" s="22">
        <f t="shared" si="38"/>
        <v>875</v>
      </c>
    </row>
    <row r="60" spans="1:14" x14ac:dyDescent="0.25">
      <c r="A60" s="54"/>
      <c r="B60" s="17" t="s">
        <v>13</v>
      </c>
      <c r="C60" s="14"/>
      <c r="D60" s="14"/>
      <c r="E60" s="14"/>
      <c r="F60" s="14"/>
      <c r="G60" s="14"/>
      <c r="H60" s="14"/>
      <c r="I60" s="17" t="s">
        <v>13</v>
      </c>
      <c r="J60" s="13">
        <f>SUM(J57:J59)</f>
        <v>688</v>
      </c>
      <c r="K60" s="13">
        <f t="shared" ref="K60:N60" si="39">SUM(K57:K59)</f>
        <v>1556</v>
      </c>
      <c r="L60" s="13">
        <f t="shared" si="39"/>
        <v>2244</v>
      </c>
      <c r="M60" s="13">
        <f t="shared" si="39"/>
        <v>1366</v>
      </c>
      <c r="N60" s="13">
        <f t="shared" si="39"/>
        <v>878</v>
      </c>
    </row>
    <row r="61" spans="1:14" ht="0.95" customHeight="1" x14ac:dyDescent="0.25">
      <c r="A61" s="15"/>
      <c r="B61" s="1"/>
      <c r="C61" s="1"/>
      <c r="D61" s="20"/>
      <c r="E61" s="1"/>
      <c r="F61" s="20"/>
      <c r="G61" s="1"/>
      <c r="H61" s="1"/>
      <c r="I61" s="1"/>
      <c r="J61" s="1"/>
      <c r="K61" s="20"/>
      <c r="L61" s="1"/>
      <c r="M61" s="25"/>
      <c r="N61" s="23"/>
    </row>
    <row r="62" spans="1:14" x14ac:dyDescent="0.25">
      <c r="A62" s="16">
        <v>8</v>
      </c>
      <c r="B62" s="3" t="s">
        <v>25</v>
      </c>
      <c r="C62" s="1"/>
      <c r="D62" s="20"/>
      <c r="E62" s="1"/>
      <c r="F62" s="20"/>
      <c r="G62" s="1"/>
      <c r="H62" s="1"/>
      <c r="I62" s="6" t="s">
        <v>14</v>
      </c>
      <c r="J62" s="4">
        <f t="shared" ref="J62:J64" si="40">N27</f>
        <v>328</v>
      </c>
      <c r="K62" s="21">
        <v>270</v>
      </c>
      <c r="L62" s="4">
        <f t="shared" ref="L62:L64" si="41">SUM(J62:K62)</f>
        <v>598</v>
      </c>
      <c r="M62" s="26">
        <v>330</v>
      </c>
      <c r="N62" s="22">
        <f t="shared" ref="N62:N64" si="42">SUM(L62-M62)</f>
        <v>268</v>
      </c>
    </row>
    <row r="63" spans="1:14" x14ac:dyDescent="0.25">
      <c r="A63" s="16">
        <v>9</v>
      </c>
      <c r="B63" s="3" t="s">
        <v>26</v>
      </c>
      <c r="C63" s="1"/>
      <c r="D63" s="20"/>
      <c r="E63" s="1"/>
      <c r="F63" s="20"/>
      <c r="G63" s="1"/>
      <c r="H63" s="1"/>
      <c r="I63" s="6" t="s">
        <v>14</v>
      </c>
      <c r="J63" s="4">
        <f t="shared" si="40"/>
        <v>309</v>
      </c>
      <c r="K63" s="21">
        <v>207</v>
      </c>
      <c r="L63" s="4">
        <f t="shared" si="41"/>
        <v>516</v>
      </c>
      <c r="M63" s="26">
        <v>307</v>
      </c>
      <c r="N63" s="22">
        <f t="shared" si="42"/>
        <v>209</v>
      </c>
    </row>
    <row r="64" spans="1:14" x14ac:dyDescent="0.25">
      <c r="A64" s="16">
        <v>10</v>
      </c>
      <c r="B64" s="3" t="s">
        <v>27</v>
      </c>
      <c r="C64" s="1"/>
      <c r="D64" s="20"/>
      <c r="E64" s="1"/>
      <c r="F64" s="20"/>
      <c r="G64" s="1"/>
      <c r="H64" s="1"/>
      <c r="I64" s="8" t="s">
        <v>16</v>
      </c>
      <c r="J64" s="4">
        <f t="shared" si="40"/>
        <v>0</v>
      </c>
      <c r="K64" s="21">
        <v>0</v>
      </c>
      <c r="L64" s="4">
        <f t="shared" si="41"/>
        <v>0</v>
      </c>
      <c r="M64" s="26">
        <v>0</v>
      </c>
      <c r="N64" s="22">
        <f t="shared" si="42"/>
        <v>0</v>
      </c>
    </row>
    <row r="65" spans="1:14" ht="0.95" customHeight="1" x14ac:dyDescent="0.25">
      <c r="A65" s="16"/>
      <c r="B65" s="3"/>
      <c r="C65" s="1"/>
      <c r="D65" s="20"/>
      <c r="E65" s="1"/>
      <c r="F65" s="20"/>
      <c r="G65" s="1"/>
      <c r="H65" s="1"/>
      <c r="I65" s="8"/>
      <c r="J65" s="1"/>
      <c r="K65" s="20"/>
      <c r="L65" s="1"/>
      <c r="M65" s="25"/>
      <c r="N65" s="23"/>
    </row>
    <row r="66" spans="1:14" x14ac:dyDescent="0.25">
      <c r="A66" s="65"/>
      <c r="B66" s="68"/>
      <c r="C66" s="68"/>
      <c r="D66" s="65"/>
      <c r="E66" s="68"/>
      <c r="F66" s="65"/>
      <c r="G66" s="68"/>
      <c r="H66" s="1"/>
      <c r="I66" s="6" t="s">
        <v>15</v>
      </c>
      <c r="J66" s="4">
        <f>SUM(J40+J58)</f>
        <v>2955</v>
      </c>
      <c r="K66" s="21">
        <f>SUM(K40+K58)</f>
        <v>16278</v>
      </c>
      <c r="L66" s="4">
        <f>SUM(L40+L58)</f>
        <v>19233</v>
      </c>
      <c r="M66" s="26">
        <f>SUM(M40+M58)</f>
        <v>8607</v>
      </c>
      <c r="N66" s="22">
        <f>SUM(N40+N58)</f>
        <v>10626</v>
      </c>
    </row>
    <row r="67" spans="1:14" x14ac:dyDescent="0.25">
      <c r="A67" s="66"/>
      <c r="B67" s="69"/>
      <c r="C67" s="69"/>
      <c r="D67" s="66"/>
      <c r="E67" s="69"/>
      <c r="F67" s="66"/>
      <c r="G67" s="69"/>
      <c r="H67" s="1"/>
      <c r="I67" s="6" t="s">
        <v>11</v>
      </c>
      <c r="J67" s="4">
        <f>SUM(J41+J50+J54+J59)</f>
        <v>2965</v>
      </c>
      <c r="K67" s="21">
        <f t="shared" ref="K67:N67" si="43">SUM(K41+K50+K54+K59)</f>
        <v>1566</v>
      </c>
      <c r="L67" s="4">
        <f t="shared" si="43"/>
        <v>4531</v>
      </c>
      <c r="M67" s="26">
        <f t="shared" si="43"/>
        <v>2936</v>
      </c>
      <c r="N67" s="22">
        <f t="shared" si="43"/>
        <v>1595</v>
      </c>
    </row>
    <row r="68" spans="1:14" x14ac:dyDescent="0.25">
      <c r="A68" s="66"/>
      <c r="B68" s="69"/>
      <c r="C68" s="69"/>
      <c r="D68" s="66"/>
      <c r="E68" s="69"/>
      <c r="F68" s="66"/>
      <c r="G68" s="69"/>
      <c r="H68" s="1"/>
      <c r="I68" s="6" t="s">
        <v>14</v>
      </c>
      <c r="J68" s="4">
        <f>SUM(J45+J46+J47+J49+J53+J57+J62+J63)</f>
        <v>2043</v>
      </c>
      <c r="K68" s="21">
        <f t="shared" ref="K68:N68" si="44">SUM(K45+K46+K47+K49+K53+K57+K62+K63)</f>
        <v>1333</v>
      </c>
      <c r="L68" s="4">
        <f t="shared" si="44"/>
        <v>3376</v>
      </c>
      <c r="M68" s="26">
        <f t="shared" si="44"/>
        <v>1473</v>
      </c>
      <c r="N68" s="22">
        <f t="shared" si="44"/>
        <v>1903</v>
      </c>
    </row>
    <row r="69" spans="1:14" x14ac:dyDescent="0.25">
      <c r="A69" s="66"/>
      <c r="B69" s="70"/>
      <c r="C69" s="70"/>
      <c r="D69" s="67"/>
      <c r="E69" s="70"/>
      <c r="F69" s="67"/>
      <c r="G69" s="70"/>
      <c r="H69" s="1"/>
      <c r="I69" s="3" t="s">
        <v>12</v>
      </c>
      <c r="J69" s="4">
        <f>SUM(J42)</f>
        <v>441</v>
      </c>
      <c r="K69" s="21">
        <f t="shared" ref="K69:N69" si="45">SUM(K42)</f>
        <v>0</v>
      </c>
      <c r="L69" s="4">
        <f t="shared" si="45"/>
        <v>441</v>
      </c>
      <c r="M69" s="26">
        <f t="shared" si="45"/>
        <v>0</v>
      </c>
      <c r="N69" s="22">
        <f t="shared" si="45"/>
        <v>441</v>
      </c>
    </row>
    <row r="70" spans="1:14" x14ac:dyDescent="0.25">
      <c r="A70" s="67"/>
      <c r="B70" s="12" t="s">
        <v>17</v>
      </c>
      <c r="C70" s="13">
        <f>SUM(C43)</f>
        <v>1110</v>
      </c>
      <c r="D70" s="13">
        <f t="shared" ref="D70:G70" si="46">SUM(D43)</f>
        <v>6314</v>
      </c>
      <c r="E70" s="13">
        <f t="shared" si="46"/>
        <v>7424</v>
      </c>
      <c r="F70" s="13">
        <f t="shared" si="46"/>
        <v>7265</v>
      </c>
      <c r="G70" s="13">
        <f t="shared" si="46"/>
        <v>159</v>
      </c>
      <c r="H70" s="14"/>
      <c r="I70" s="12" t="s">
        <v>17</v>
      </c>
      <c r="J70" s="13">
        <f>SUM(J66:J69)</f>
        <v>8404</v>
      </c>
      <c r="K70" s="13">
        <f t="shared" ref="K70:N70" si="47">SUM(K66:K69)</f>
        <v>19177</v>
      </c>
      <c r="L70" s="13">
        <f t="shared" si="47"/>
        <v>27581</v>
      </c>
      <c r="M70" s="13">
        <f t="shared" si="47"/>
        <v>13016</v>
      </c>
      <c r="N70" s="13">
        <f t="shared" si="47"/>
        <v>14565</v>
      </c>
    </row>
    <row r="71" spans="1:14" ht="19.5" x14ac:dyDescent="0.25">
      <c r="M71" s="76" t="s">
        <v>30</v>
      </c>
      <c r="N71" s="76"/>
    </row>
    <row r="73" spans="1:14" x14ac:dyDescent="0.25">
      <c r="A73" s="54" t="s">
        <v>0</v>
      </c>
      <c r="B73" s="54" t="s">
        <v>1</v>
      </c>
      <c r="C73" s="54" t="s">
        <v>2</v>
      </c>
      <c r="D73" s="54"/>
      <c r="E73" s="54"/>
      <c r="F73" s="54"/>
      <c r="G73" s="54"/>
      <c r="H73" s="18"/>
      <c r="I73" s="54" t="s">
        <v>3</v>
      </c>
      <c r="J73" s="54" t="s">
        <v>4</v>
      </c>
      <c r="K73" s="54"/>
      <c r="L73" s="54"/>
      <c r="M73" s="54"/>
      <c r="N73" s="54"/>
    </row>
    <row r="74" spans="1:14" x14ac:dyDescent="0.25">
      <c r="A74" s="54"/>
      <c r="B74" s="54"/>
      <c r="C74" s="18" t="s">
        <v>5</v>
      </c>
      <c r="D74" s="20" t="s">
        <v>6</v>
      </c>
      <c r="E74" s="18" t="s">
        <v>7</v>
      </c>
      <c r="F74" s="20" t="s">
        <v>8</v>
      </c>
      <c r="G74" s="18" t="s">
        <v>9</v>
      </c>
      <c r="H74" s="18"/>
      <c r="I74" s="54"/>
      <c r="J74" s="18" t="s">
        <v>5</v>
      </c>
      <c r="K74" s="20" t="s">
        <v>6</v>
      </c>
      <c r="L74" s="18" t="s">
        <v>7</v>
      </c>
      <c r="M74" s="23" t="s">
        <v>8</v>
      </c>
      <c r="N74" s="23" t="s">
        <v>9</v>
      </c>
    </row>
    <row r="75" spans="1:14" x14ac:dyDescent="0.25">
      <c r="A75" s="53">
        <v>1</v>
      </c>
      <c r="B75" s="55" t="s">
        <v>18</v>
      </c>
      <c r="C75" s="56">
        <f>G40</f>
        <v>159</v>
      </c>
      <c r="D75" s="59">
        <v>5109</v>
      </c>
      <c r="E75" s="56">
        <f>SUM(C75:D77)</f>
        <v>5268</v>
      </c>
      <c r="F75" s="62">
        <f>SUM(E75-G75)</f>
        <v>4746</v>
      </c>
      <c r="G75" s="59">
        <v>522</v>
      </c>
      <c r="H75" s="9"/>
      <c r="I75" s="11" t="s">
        <v>10</v>
      </c>
      <c r="J75" s="10">
        <f>N40</f>
        <v>10626</v>
      </c>
      <c r="K75" s="21">
        <v>9351</v>
      </c>
      <c r="L75" s="10">
        <f>SUM(J75:K75)</f>
        <v>19977</v>
      </c>
      <c r="M75" s="26">
        <f>SUM(L75-N75)</f>
        <v>13771</v>
      </c>
      <c r="N75" s="22">
        <v>6206</v>
      </c>
    </row>
    <row r="76" spans="1:14" x14ac:dyDescent="0.25">
      <c r="A76" s="54"/>
      <c r="B76" s="55"/>
      <c r="C76" s="57"/>
      <c r="D76" s="60"/>
      <c r="E76" s="57"/>
      <c r="F76" s="63"/>
      <c r="G76" s="60"/>
      <c r="H76" s="9"/>
      <c r="I76" s="11" t="s">
        <v>11</v>
      </c>
      <c r="J76" s="10">
        <f t="shared" ref="J76:J77" si="48">N41</f>
        <v>681</v>
      </c>
      <c r="K76" s="21">
        <v>12</v>
      </c>
      <c r="L76" s="10">
        <f t="shared" ref="L76:L77" si="49">SUM(J76:K76)</f>
        <v>693</v>
      </c>
      <c r="M76" s="26">
        <f t="shared" ref="M76:M77" si="50">SUM(L76-N76)</f>
        <v>304</v>
      </c>
      <c r="N76" s="22">
        <v>389</v>
      </c>
    </row>
    <row r="77" spans="1:14" x14ac:dyDescent="0.25">
      <c r="A77" s="54"/>
      <c r="B77" s="55"/>
      <c r="C77" s="58"/>
      <c r="D77" s="61"/>
      <c r="E77" s="58"/>
      <c r="F77" s="64"/>
      <c r="G77" s="61"/>
      <c r="H77" s="9"/>
      <c r="I77" s="11" t="s">
        <v>12</v>
      </c>
      <c r="J77" s="10">
        <f t="shared" si="48"/>
        <v>441</v>
      </c>
      <c r="K77" s="21">
        <v>0</v>
      </c>
      <c r="L77" s="10">
        <f t="shared" si="49"/>
        <v>441</v>
      </c>
      <c r="M77" s="26">
        <f t="shared" si="50"/>
        <v>0</v>
      </c>
      <c r="N77" s="22">
        <v>441</v>
      </c>
    </row>
    <row r="78" spans="1:14" x14ac:dyDescent="0.25">
      <c r="A78" s="54"/>
      <c r="B78" s="12" t="s">
        <v>13</v>
      </c>
      <c r="C78" s="13">
        <f>SUM(C75)</f>
        <v>159</v>
      </c>
      <c r="D78" s="13">
        <f t="shared" ref="D78:G78" si="51">SUM(D75)</f>
        <v>5109</v>
      </c>
      <c r="E78" s="13">
        <f t="shared" si="51"/>
        <v>5268</v>
      </c>
      <c r="F78" s="13">
        <f t="shared" si="51"/>
        <v>4746</v>
      </c>
      <c r="G78" s="13">
        <f t="shared" si="51"/>
        <v>522</v>
      </c>
      <c r="H78" s="14"/>
      <c r="I78" s="12" t="s">
        <v>13</v>
      </c>
      <c r="J78" s="13">
        <f>SUM(J75:J77)</f>
        <v>11748</v>
      </c>
      <c r="K78" s="13">
        <f t="shared" ref="K78:N78" si="52">SUM(K75:K77)</f>
        <v>9363</v>
      </c>
      <c r="L78" s="13">
        <f t="shared" si="52"/>
        <v>21111</v>
      </c>
      <c r="M78" s="13">
        <f t="shared" si="52"/>
        <v>14075</v>
      </c>
      <c r="N78" s="13">
        <f t="shared" si="52"/>
        <v>7036</v>
      </c>
    </row>
    <row r="79" spans="1:14" ht="0.95" customHeight="1" x14ac:dyDescent="0.25">
      <c r="A79" s="18"/>
      <c r="B79" s="9"/>
      <c r="C79" s="9"/>
      <c r="D79" s="20"/>
      <c r="E79" s="9"/>
      <c r="F79" s="25"/>
      <c r="G79" s="24"/>
      <c r="H79" s="9"/>
      <c r="I79" s="9"/>
      <c r="J79" s="9"/>
      <c r="K79" s="20"/>
      <c r="L79" s="9"/>
      <c r="M79" s="25"/>
      <c r="N79" s="23"/>
    </row>
    <row r="80" spans="1:14" x14ac:dyDescent="0.25">
      <c r="A80" s="19">
        <v>2</v>
      </c>
      <c r="B80" s="11" t="s">
        <v>19</v>
      </c>
      <c r="C80" s="9"/>
      <c r="D80" s="20"/>
      <c r="E80" s="9"/>
      <c r="F80" s="25"/>
      <c r="G80" s="24"/>
      <c r="H80" s="9"/>
      <c r="I80" s="11" t="s">
        <v>14</v>
      </c>
      <c r="J80" s="10">
        <f t="shared" ref="J80:J85" si="53">N45</f>
        <v>725</v>
      </c>
      <c r="K80" s="21">
        <v>589</v>
      </c>
      <c r="L80" s="10">
        <f t="shared" ref="L80:L85" si="54">SUM(J80:K80)</f>
        <v>1314</v>
      </c>
      <c r="M80" s="26">
        <f t="shared" ref="M80:M82" si="55">SUM(L80-N80)</f>
        <v>414</v>
      </c>
      <c r="N80" s="22">
        <v>900</v>
      </c>
    </row>
    <row r="81" spans="1:14" x14ac:dyDescent="0.25">
      <c r="A81" s="19">
        <v>3</v>
      </c>
      <c r="B81" s="11" t="s">
        <v>20</v>
      </c>
      <c r="C81" s="9"/>
      <c r="D81" s="20"/>
      <c r="E81" s="9"/>
      <c r="F81" s="25"/>
      <c r="G81" s="24"/>
      <c r="H81" s="9"/>
      <c r="I81" s="11" t="s">
        <v>14</v>
      </c>
      <c r="J81" s="10">
        <f t="shared" si="53"/>
        <v>223</v>
      </c>
      <c r="K81" s="21">
        <v>549</v>
      </c>
      <c r="L81" s="10">
        <f t="shared" si="54"/>
        <v>772</v>
      </c>
      <c r="M81" s="26">
        <f t="shared" si="55"/>
        <v>424</v>
      </c>
      <c r="N81" s="22">
        <v>348</v>
      </c>
    </row>
    <row r="82" spans="1:14" x14ac:dyDescent="0.25">
      <c r="A82" s="19">
        <v>4</v>
      </c>
      <c r="B82" s="11" t="s">
        <v>21</v>
      </c>
      <c r="C82" s="9"/>
      <c r="D82" s="20"/>
      <c r="E82" s="9"/>
      <c r="F82" s="25"/>
      <c r="G82" s="24"/>
      <c r="H82" s="9"/>
      <c r="I82" s="11" t="s">
        <v>14</v>
      </c>
      <c r="J82" s="10">
        <f t="shared" si="53"/>
        <v>226</v>
      </c>
      <c r="K82" s="21">
        <v>447</v>
      </c>
      <c r="L82" s="10">
        <f t="shared" si="54"/>
        <v>673</v>
      </c>
      <c r="M82" s="26">
        <f t="shared" si="55"/>
        <v>358</v>
      </c>
      <c r="N82" s="22">
        <v>315</v>
      </c>
    </row>
    <row r="83" spans="1:14" ht="0.95" customHeight="1" x14ac:dyDescent="0.25">
      <c r="A83" s="19"/>
      <c r="B83" s="11"/>
      <c r="C83" s="9"/>
      <c r="D83" s="20"/>
      <c r="E83" s="9"/>
      <c r="F83" s="25"/>
      <c r="G83" s="24"/>
      <c r="H83" s="9"/>
      <c r="I83" s="11"/>
      <c r="J83" s="10">
        <f t="shared" si="53"/>
        <v>3321</v>
      </c>
      <c r="K83" s="21">
        <v>10637</v>
      </c>
      <c r="L83" s="10">
        <f t="shared" si="54"/>
        <v>13958</v>
      </c>
      <c r="M83" s="26">
        <v>10271</v>
      </c>
      <c r="N83" s="22">
        <f t="shared" ref="N83" si="56">SUM(L83-M83)</f>
        <v>3687</v>
      </c>
    </row>
    <row r="84" spans="1:14" x14ac:dyDescent="0.25">
      <c r="A84" s="53">
        <v>5</v>
      </c>
      <c r="B84" s="55" t="s">
        <v>22</v>
      </c>
      <c r="C84" s="74"/>
      <c r="D84" s="54"/>
      <c r="E84" s="74"/>
      <c r="F84" s="75"/>
      <c r="G84" s="54"/>
      <c r="H84" s="9"/>
      <c r="I84" s="11" t="s">
        <v>14</v>
      </c>
      <c r="J84" s="10">
        <f t="shared" si="53"/>
        <v>227</v>
      </c>
      <c r="K84" s="21">
        <v>416</v>
      </c>
      <c r="L84" s="10">
        <f t="shared" si="54"/>
        <v>643</v>
      </c>
      <c r="M84" s="26">
        <f t="shared" ref="M84:M85" si="57">SUM(L84-N84)</f>
        <v>355</v>
      </c>
      <c r="N84" s="22">
        <v>288</v>
      </c>
    </row>
    <row r="85" spans="1:14" x14ac:dyDescent="0.25">
      <c r="A85" s="53"/>
      <c r="B85" s="55"/>
      <c r="C85" s="74"/>
      <c r="D85" s="54"/>
      <c r="E85" s="74"/>
      <c r="F85" s="75"/>
      <c r="G85" s="54"/>
      <c r="H85" s="9"/>
      <c r="I85" s="11" t="s">
        <v>11</v>
      </c>
      <c r="J85" s="10">
        <f t="shared" si="53"/>
        <v>1</v>
      </c>
      <c r="K85" s="21">
        <v>0</v>
      </c>
      <c r="L85" s="10">
        <f t="shared" si="54"/>
        <v>1</v>
      </c>
      <c r="M85" s="26">
        <f t="shared" si="57"/>
        <v>0</v>
      </c>
      <c r="N85" s="22">
        <v>1</v>
      </c>
    </row>
    <row r="86" spans="1:14" x14ac:dyDescent="0.25">
      <c r="A86" s="53"/>
      <c r="B86" s="12" t="s">
        <v>13</v>
      </c>
      <c r="C86" s="14"/>
      <c r="D86" s="14"/>
      <c r="E86" s="14"/>
      <c r="F86" s="14"/>
      <c r="G86" s="14"/>
      <c r="H86" s="14"/>
      <c r="I86" s="12" t="s">
        <v>13</v>
      </c>
      <c r="J86" s="13">
        <f>SUM(J84:J85)</f>
        <v>228</v>
      </c>
      <c r="K86" s="13">
        <f t="shared" ref="K86:N86" si="58">SUM(K84:K85)</f>
        <v>416</v>
      </c>
      <c r="L86" s="13">
        <f t="shared" si="58"/>
        <v>644</v>
      </c>
      <c r="M86" s="13">
        <f t="shared" si="58"/>
        <v>355</v>
      </c>
      <c r="N86" s="13">
        <f t="shared" si="58"/>
        <v>289</v>
      </c>
    </row>
    <row r="87" spans="1:14" ht="0.95" customHeight="1" x14ac:dyDescent="0.25">
      <c r="A87" s="18"/>
      <c r="B87" s="9"/>
      <c r="C87" s="9"/>
      <c r="D87" s="20"/>
      <c r="E87" s="9"/>
      <c r="F87" s="25"/>
      <c r="G87" s="24"/>
      <c r="H87" s="9"/>
      <c r="I87" s="9"/>
      <c r="J87" s="9"/>
      <c r="K87" s="20"/>
      <c r="L87" s="9"/>
      <c r="M87" s="25"/>
      <c r="N87" s="23"/>
    </row>
    <row r="88" spans="1:14" x14ac:dyDescent="0.25">
      <c r="A88" s="53">
        <v>6</v>
      </c>
      <c r="B88" s="55" t="s">
        <v>23</v>
      </c>
      <c r="C88" s="74"/>
      <c r="D88" s="54"/>
      <c r="E88" s="74"/>
      <c r="F88" s="75"/>
      <c r="G88" s="54"/>
      <c r="H88" s="9"/>
      <c r="I88" s="11" t="s">
        <v>14</v>
      </c>
      <c r="J88" s="10">
        <f t="shared" ref="J88:J89" si="59">N53</f>
        <v>22</v>
      </c>
      <c r="K88" s="21">
        <v>0</v>
      </c>
      <c r="L88" s="10">
        <f t="shared" ref="L88:L89" si="60">SUM(J88:K88)</f>
        <v>22</v>
      </c>
      <c r="M88" s="26">
        <f t="shared" ref="M88:M89" si="61">SUM(L88-N88)</f>
        <v>0</v>
      </c>
      <c r="N88" s="22">
        <v>22</v>
      </c>
    </row>
    <row r="89" spans="1:14" x14ac:dyDescent="0.25">
      <c r="A89" s="54"/>
      <c r="B89" s="55"/>
      <c r="C89" s="74"/>
      <c r="D89" s="54"/>
      <c r="E89" s="74"/>
      <c r="F89" s="75"/>
      <c r="G89" s="54"/>
      <c r="H89" s="9"/>
      <c r="I89" s="11" t="s">
        <v>11</v>
      </c>
      <c r="J89" s="10">
        <f t="shared" si="59"/>
        <v>38</v>
      </c>
      <c r="K89" s="21">
        <v>1059</v>
      </c>
      <c r="L89" s="10">
        <f t="shared" si="60"/>
        <v>1097</v>
      </c>
      <c r="M89" s="26">
        <f t="shared" si="61"/>
        <v>359</v>
      </c>
      <c r="N89" s="22">
        <v>738</v>
      </c>
    </row>
    <row r="90" spans="1:14" x14ac:dyDescent="0.25">
      <c r="A90" s="54"/>
      <c r="B90" s="12" t="s">
        <v>13</v>
      </c>
      <c r="C90" s="14"/>
      <c r="D90" s="14"/>
      <c r="E90" s="14"/>
      <c r="F90" s="14"/>
      <c r="G90" s="14"/>
      <c r="H90" s="14"/>
      <c r="I90" s="12" t="s">
        <v>13</v>
      </c>
      <c r="J90" s="13">
        <f>SUM(J88:J89)</f>
        <v>60</v>
      </c>
      <c r="K90" s="13">
        <f t="shared" ref="K90:N90" si="62">SUM(K88:K89)</f>
        <v>1059</v>
      </c>
      <c r="L90" s="13">
        <f t="shared" si="62"/>
        <v>1119</v>
      </c>
      <c r="M90" s="13">
        <f t="shared" si="62"/>
        <v>359</v>
      </c>
      <c r="N90" s="13">
        <f t="shared" si="62"/>
        <v>760</v>
      </c>
    </row>
    <row r="91" spans="1:14" ht="0.95" customHeight="1" x14ac:dyDescent="0.25">
      <c r="A91" s="18"/>
      <c r="B91" s="9"/>
      <c r="C91" s="9"/>
      <c r="D91" s="20"/>
      <c r="E91" s="9"/>
      <c r="F91" s="25"/>
      <c r="G91" s="24"/>
      <c r="H91" s="9"/>
      <c r="I91" s="9"/>
      <c r="J91" s="9"/>
      <c r="K91" s="20"/>
      <c r="L91" s="9"/>
      <c r="M91" s="25"/>
      <c r="N91" s="23"/>
    </row>
    <row r="92" spans="1:14" x14ac:dyDescent="0.25">
      <c r="A92" s="53">
        <v>7</v>
      </c>
      <c r="B92" s="55" t="s">
        <v>24</v>
      </c>
      <c r="C92" s="78" t="s">
        <v>31</v>
      </c>
      <c r="D92" s="59">
        <v>930</v>
      </c>
      <c r="E92" s="56">
        <f>SUM(C92:D94)</f>
        <v>930</v>
      </c>
      <c r="F92" s="62">
        <f>SUM(E92-G92)</f>
        <v>0</v>
      </c>
      <c r="G92" s="59">
        <v>930</v>
      </c>
      <c r="H92" s="9"/>
      <c r="I92" s="6" t="s">
        <v>14</v>
      </c>
      <c r="J92" s="10">
        <f t="shared" ref="J92:J94" si="63">N57</f>
        <v>3</v>
      </c>
      <c r="K92" s="21">
        <v>0</v>
      </c>
      <c r="L92" s="10">
        <f t="shared" ref="L92:L94" si="64">SUM(J92:K92)</f>
        <v>3</v>
      </c>
      <c r="M92" s="26">
        <f t="shared" ref="M92:M94" si="65">SUM(L92-N92)</f>
        <v>0</v>
      </c>
      <c r="N92" s="22">
        <v>3</v>
      </c>
    </row>
    <row r="93" spans="1:14" x14ac:dyDescent="0.25">
      <c r="A93" s="54"/>
      <c r="B93" s="55"/>
      <c r="C93" s="78"/>
      <c r="D93" s="60"/>
      <c r="E93" s="57"/>
      <c r="F93" s="63"/>
      <c r="G93" s="60"/>
      <c r="H93" s="9"/>
      <c r="I93" s="6" t="s">
        <v>15</v>
      </c>
      <c r="J93" s="10">
        <f t="shared" si="63"/>
        <v>0</v>
      </c>
      <c r="K93" s="21">
        <v>0</v>
      </c>
      <c r="L93" s="10">
        <f t="shared" si="64"/>
        <v>0</v>
      </c>
      <c r="M93" s="26">
        <f t="shared" si="65"/>
        <v>0</v>
      </c>
      <c r="N93" s="22">
        <v>0</v>
      </c>
    </row>
    <row r="94" spans="1:14" x14ac:dyDescent="0.25">
      <c r="A94" s="54"/>
      <c r="B94" s="55"/>
      <c r="C94" s="78"/>
      <c r="D94" s="61"/>
      <c r="E94" s="58"/>
      <c r="F94" s="64"/>
      <c r="G94" s="61"/>
      <c r="H94" s="9"/>
      <c r="I94" s="6" t="s">
        <v>11</v>
      </c>
      <c r="J94" s="10">
        <f t="shared" si="63"/>
        <v>875</v>
      </c>
      <c r="K94" s="21">
        <v>2544</v>
      </c>
      <c r="L94" s="10">
        <f t="shared" si="64"/>
        <v>3419</v>
      </c>
      <c r="M94" s="26">
        <f t="shared" si="65"/>
        <v>2644</v>
      </c>
      <c r="N94" s="22">
        <v>775</v>
      </c>
    </row>
    <row r="95" spans="1:14" x14ac:dyDescent="0.25">
      <c r="A95" s="54"/>
      <c r="B95" s="17" t="s">
        <v>13</v>
      </c>
      <c r="C95" s="14"/>
      <c r="D95" s="13">
        <f>SUM(D92)</f>
        <v>930</v>
      </c>
      <c r="E95" s="13">
        <f>SUM(E92)</f>
        <v>930</v>
      </c>
      <c r="F95" s="13">
        <f>SUM(F92)</f>
        <v>0</v>
      </c>
      <c r="G95" s="13">
        <f>SUM(G92)</f>
        <v>930</v>
      </c>
      <c r="H95" s="14"/>
      <c r="I95" s="17" t="s">
        <v>13</v>
      </c>
      <c r="J95" s="13">
        <f>SUM(J92:J94)</f>
        <v>878</v>
      </c>
      <c r="K95" s="13">
        <f t="shared" ref="K95:N95" si="66">SUM(K92:K94)</f>
        <v>2544</v>
      </c>
      <c r="L95" s="13">
        <f t="shared" si="66"/>
        <v>3422</v>
      </c>
      <c r="M95" s="13">
        <f t="shared" si="66"/>
        <v>2644</v>
      </c>
      <c r="N95" s="13">
        <f t="shared" si="66"/>
        <v>778</v>
      </c>
    </row>
    <row r="96" spans="1:14" ht="0.95" customHeight="1" x14ac:dyDescent="0.25">
      <c r="A96" s="18"/>
      <c r="B96" s="9"/>
      <c r="C96" s="9"/>
      <c r="D96" s="20"/>
      <c r="E96" s="9"/>
      <c r="F96" s="25"/>
      <c r="G96" s="24"/>
      <c r="H96" s="9"/>
      <c r="I96" s="9"/>
      <c r="J96" s="9"/>
      <c r="K96" s="20"/>
      <c r="L96" s="9"/>
      <c r="M96" s="25"/>
      <c r="N96" s="23"/>
    </row>
    <row r="97" spans="1:14" x14ac:dyDescent="0.25">
      <c r="A97" s="19">
        <v>8</v>
      </c>
      <c r="B97" s="11" t="s">
        <v>25</v>
      </c>
      <c r="C97" s="9"/>
      <c r="D97" s="20"/>
      <c r="E97" s="9"/>
      <c r="F97" s="25"/>
      <c r="G97" s="24"/>
      <c r="H97" s="9"/>
      <c r="I97" s="6" t="s">
        <v>14</v>
      </c>
      <c r="J97" s="10">
        <f t="shared" ref="J97:J99" si="67">N62</f>
        <v>268</v>
      </c>
      <c r="K97" s="21">
        <v>703</v>
      </c>
      <c r="L97" s="10">
        <f t="shared" ref="L97:L99" si="68">SUM(J97:K97)</f>
        <v>971</v>
      </c>
      <c r="M97" s="26">
        <f t="shared" ref="M97:M99" si="69">SUM(L97-N97)</f>
        <v>514</v>
      </c>
      <c r="N97" s="22">
        <v>457</v>
      </c>
    </row>
    <row r="98" spans="1:14" x14ac:dyDescent="0.25">
      <c r="A98" s="19">
        <v>9</v>
      </c>
      <c r="B98" s="11" t="s">
        <v>26</v>
      </c>
      <c r="C98" s="9"/>
      <c r="D98" s="20"/>
      <c r="E98" s="9"/>
      <c r="F98" s="25"/>
      <c r="G98" s="24"/>
      <c r="H98" s="9"/>
      <c r="I98" s="6" t="s">
        <v>14</v>
      </c>
      <c r="J98" s="10">
        <f t="shared" si="67"/>
        <v>209</v>
      </c>
      <c r="K98" s="21">
        <v>720</v>
      </c>
      <c r="L98" s="10">
        <f t="shared" si="68"/>
        <v>929</v>
      </c>
      <c r="M98" s="26">
        <f t="shared" si="69"/>
        <v>523</v>
      </c>
      <c r="N98" s="22">
        <v>406</v>
      </c>
    </row>
    <row r="99" spans="1:14" x14ac:dyDescent="0.25">
      <c r="A99" s="19">
        <v>10</v>
      </c>
      <c r="B99" s="11" t="s">
        <v>27</v>
      </c>
      <c r="C99" s="9"/>
      <c r="D99" s="20"/>
      <c r="E99" s="9"/>
      <c r="F99" s="25"/>
      <c r="G99" s="24"/>
      <c r="H99" s="9"/>
      <c r="I99" s="8" t="s">
        <v>16</v>
      </c>
      <c r="J99" s="10">
        <f t="shared" si="67"/>
        <v>0</v>
      </c>
      <c r="K99" s="21">
        <v>7510</v>
      </c>
      <c r="L99" s="10">
        <f t="shared" si="68"/>
        <v>7510</v>
      </c>
      <c r="M99" s="26">
        <f t="shared" si="69"/>
        <v>7510</v>
      </c>
      <c r="N99" s="22">
        <v>0</v>
      </c>
    </row>
    <row r="100" spans="1:14" ht="0.95" customHeight="1" x14ac:dyDescent="0.25">
      <c r="A100" s="19"/>
      <c r="B100" s="11"/>
      <c r="C100" s="9"/>
      <c r="D100" s="20"/>
      <c r="E100" s="9"/>
      <c r="F100" s="25"/>
      <c r="G100" s="24"/>
      <c r="H100" s="9"/>
      <c r="I100" s="8"/>
      <c r="J100" s="9"/>
      <c r="K100" s="20"/>
      <c r="L100" s="9"/>
      <c r="M100" s="25"/>
      <c r="N100" s="23"/>
    </row>
    <row r="101" spans="1:14" x14ac:dyDescent="0.25">
      <c r="A101" s="65"/>
      <c r="B101" s="68"/>
      <c r="C101" s="68"/>
      <c r="D101" s="65"/>
      <c r="E101" s="68"/>
      <c r="F101" s="71"/>
      <c r="G101" s="65"/>
      <c r="H101" s="9"/>
      <c r="I101" s="6" t="s">
        <v>15</v>
      </c>
      <c r="J101" s="10">
        <f>SUM(J75+J93+J99)</f>
        <v>10626</v>
      </c>
      <c r="K101" s="21">
        <f>SUM(K75+K93+K99)</f>
        <v>16861</v>
      </c>
      <c r="L101" s="10">
        <f>SUM(L75+L93+L99)</f>
        <v>27487</v>
      </c>
      <c r="M101" s="26">
        <f>SUM(M75+M93+M99)</f>
        <v>21281</v>
      </c>
      <c r="N101" s="22">
        <f>SUM(N75+N93+N99)</f>
        <v>6206</v>
      </c>
    </row>
    <row r="102" spans="1:14" x14ac:dyDescent="0.25">
      <c r="A102" s="66"/>
      <c r="B102" s="69"/>
      <c r="C102" s="69"/>
      <c r="D102" s="66"/>
      <c r="E102" s="69"/>
      <c r="F102" s="72"/>
      <c r="G102" s="66"/>
      <c r="H102" s="9"/>
      <c r="I102" s="6" t="s">
        <v>11</v>
      </c>
      <c r="J102" s="10">
        <f>SUM(J76+J85+J89+J94)</f>
        <v>1595</v>
      </c>
      <c r="K102" s="21">
        <f t="shared" ref="K102:N102" si="70">SUM(K76+K85+K89+K94)</f>
        <v>3615</v>
      </c>
      <c r="L102" s="10">
        <f t="shared" si="70"/>
        <v>5210</v>
      </c>
      <c r="M102" s="26">
        <f t="shared" si="70"/>
        <v>3307</v>
      </c>
      <c r="N102" s="22">
        <f t="shared" si="70"/>
        <v>1903</v>
      </c>
    </row>
    <row r="103" spans="1:14" x14ac:dyDescent="0.25">
      <c r="A103" s="66"/>
      <c r="B103" s="69"/>
      <c r="C103" s="69"/>
      <c r="D103" s="66"/>
      <c r="E103" s="69"/>
      <c r="F103" s="72"/>
      <c r="G103" s="66"/>
      <c r="H103" s="9"/>
      <c r="I103" s="6" t="s">
        <v>14</v>
      </c>
      <c r="J103" s="10">
        <f>SUM(J80+J81+J82+J84+J88+J92+J97+J98)</f>
        <v>1903</v>
      </c>
      <c r="K103" s="21">
        <f t="shared" ref="K103:N103" si="71">SUM(K80+K81+K82+K84+K88+K92+K97+K98)</f>
        <v>3424</v>
      </c>
      <c r="L103" s="10">
        <f t="shared" si="71"/>
        <v>5327</v>
      </c>
      <c r="M103" s="26">
        <f t="shared" si="71"/>
        <v>2588</v>
      </c>
      <c r="N103" s="22">
        <f t="shared" si="71"/>
        <v>2739</v>
      </c>
    </row>
    <row r="104" spans="1:14" x14ac:dyDescent="0.25">
      <c r="A104" s="66"/>
      <c r="B104" s="70"/>
      <c r="C104" s="70"/>
      <c r="D104" s="67"/>
      <c r="E104" s="70"/>
      <c r="F104" s="73"/>
      <c r="G104" s="67"/>
      <c r="H104" s="9"/>
      <c r="I104" s="11" t="s">
        <v>12</v>
      </c>
      <c r="J104" s="10">
        <f>SUM(J77)</f>
        <v>441</v>
      </c>
      <c r="K104" s="21">
        <f t="shared" ref="K104:N104" si="72">SUM(K77)</f>
        <v>0</v>
      </c>
      <c r="L104" s="10">
        <f t="shared" si="72"/>
        <v>441</v>
      </c>
      <c r="M104" s="26">
        <f t="shared" si="72"/>
        <v>0</v>
      </c>
      <c r="N104" s="22">
        <f t="shared" si="72"/>
        <v>441</v>
      </c>
    </row>
    <row r="105" spans="1:14" x14ac:dyDescent="0.25">
      <c r="A105" s="67"/>
      <c r="B105" s="12" t="s">
        <v>17</v>
      </c>
      <c r="C105" s="13">
        <f>SUM(C78)</f>
        <v>159</v>
      </c>
      <c r="D105" s="13">
        <f>SUM(D95+D78)</f>
        <v>6039</v>
      </c>
      <c r="E105" s="13">
        <f>SUM(E95+E78)</f>
        <v>6198</v>
      </c>
      <c r="F105" s="13">
        <f>SUM(F95+F78)</f>
        <v>4746</v>
      </c>
      <c r="G105" s="13">
        <f>SUM(G95+G78)</f>
        <v>1452</v>
      </c>
      <c r="H105" s="14"/>
      <c r="I105" s="12" t="s">
        <v>17</v>
      </c>
      <c r="J105" s="13">
        <f>SUM(J101:J104)</f>
        <v>14565</v>
      </c>
      <c r="K105" s="13">
        <f t="shared" ref="K105:N105" si="73">SUM(K101:K104)</f>
        <v>23900</v>
      </c>
      <c r="L105" s="13">
        <f t="shared" si="73"/>
        <v>38465</v>
      </c>
      <c r="M105" s="13">
        <f t="shared" si="73"/>
        <v>27176</v>
      </c>
      <c r="N105" s="13">
        <f t="shared" si="73"/>
        <v>11289</v>
      </c>
    </row>
    <row r="106" spans="1:14" ht="19.5" x14ac:dyDescent="0.25">
      <c r="M106" s="76" t="s">
        <v>32</v>
      </c>
      <c r="N106" s="76"/>
    </row>
    <row r="108" spans="1:14" x14ac:dyDescent="0.25">
      <c r="A108" s="54" t="s">
        <v>0</v>
      </c>
      <c r="B108" s="54" t="s">
        <v>1</v>
      </c>
      <c r="C108" s="54" t="s">
        <v>2</v>
      </c>
      <c r="D108" s="54"/>
      <c r="E108" s="54"/>
      <c r="F108" s="54"/>
      <c r="G108" s="54"/>
      <c r="H108" s="28"/>
      <c r="I108" s="54" t="s">
        <v>3</v>
      </c>
      <c r="J108" s="54" t="s">
        <v>4</v>
      </c>
      <c r="K108" s="54"/>
      <c r="L108" s="54"/>
      <c r="M108" s="54"/>
      <c r="N108" s="54"/>
    </row>
    <row r="109" spans="1:14" x14ac:dyDescent="0.25">
      <c r="A109" s="54"/>
      <c r="B109" s="54"/>
      <c r="C109" s="28" t="s">
        <v>5</v>
      </c>
      <c r="D109" s="28" t="s">
        <v>6</v>
      </c>
      <c r="E109" s="28" t="s">
        <v>7</v>
      </c>
      <c r="F109" s="28" t="s">
        <v>8</v>
      </c>
      <c r="G109" s="28" t="s">
        <v>9</v>
      </c>
      <c r="H109" s="28"/>
      <c r="I109" s="54"/>
      <c r="J109" s="28" t="s">
        <v>5</v>
      </c>
      <c r="K109" s="28" t="s">
        <v>6</v>
      </c>
      <c r="L109" s="28" t="s">
        <v>7</v>
      </c>
      <c r="M109" s="28" t="s">
        <v>8</v>
      </c>
      <c r="N109" s="28" t="s">
        <v>9</v>
      </c>
    </row>
    <row r="110" spans="1:14" x14ac:dyDescent="0.25">
      <c r="A110" s="53">
        <v>1</v>
      </c>
      <c r="B110" s="55" t="s">
        <v>18</v>
      </c>
      <c r="C110" s="56">
        <f>G75</f>
        <v>522</v>
      </c>
      <c r="D110" s="59">
        <v>7514</v>
      </c>
      <c r="E110" s="56">
        <f>SUM(C110:D112)</f>
        <v>8036</v>
      </c>
      <c r="F110" s="62">
        <f>SUM(E110-G110)</f>
        <v>7771</v>
      </c>
      <c r="G110" s="59">
        <v>265</v>
      </c>
      <c r="H110" s="31"/>
      <c r="I110" s="30" t="s">
        <v>10</v>
      </c>
      <c r="J110" s="32">
        <f>N75</f>
        <v>6206</v>
      </c>
      <c r="K110" s="29">
        <v>14403</v>
      </c>
      <c r="L110" s="32">
        <f>SUM(J110:K110)</f>
        <v>20609</v>
      </c>
      <c r="M110" s="26">
        <f>SUM(L110-N110)</f>
        <v>14541</v>
      </c>
      <c r="N110" s="29">
        <v>6068</v>
      </c>
    </row>
    <row r="111" spans="1:14" x14ac:dyDescent="0.25">
      <c r="A111" s="54"/>
      <c r="B111" s="55"/>
      <c r="C111" s="57"/>
      <c r="D111" s="60"/>
      <c r="E111" s="57"/>
      <c r="F111" s="63"/>
      <c r="G111" s="60"/>
      <c r="H111" s="31"/>
      <c r="I111" s="30" t="s">
        <v>11</v>
      </c>
      <c r="J111" s="32">
        <f t="shared" ref="J111:J112" si="74">N76</f>
        <v>389</v>
      </c>
      <c r="K111" s="29">
        <v>19</v>
      </c>
      <c r="L111" s="32">
        <f t="shared" ref="L111:L112" si="75">SUM(J111:K111)</f>
        <v>408</v>
      </c>
      <c r="M111" s="26">
        <f t="shared" ref="M111:M112" si="76">SUM(L111-N111)</f>
        <v>97</v>
      </c>
      <c r="N111" s="29">
        <v>311</v>
      </c>
    </row>
    <row r="112" spans="1:14" x14ac:dyDescent="0.25">
      <c r="A112" s="54"/>
      <c r="B112" s="55"/>
      <c r="C112" s="58"/>
      <c r="D112" s="61"/>
      <c r="E112" s="58"/>
      <c r="F112" s="64"/>
      <c r="G112" s="61"/>
      <c r="H112" s="31"/>
      <c r="I112" s="30" t="s">
        <v>12</v>
      </c>
      <c r="J112" s="32">
        <f t="shared" si="74"/>
        <v>441</v>
      </c>
      <c r="K112" s="29">
        <v>42</v>
      </c>
      <c r="L112" s="32">
        <f t="shared" si="75"/>
        <v>483</v>
      </c>
      <c r="M112" s="26">
        <f t="shared" si="76"/>
        <v>0</v>
      </c>
      <c r="N112" s="29">
        <v>483</v>
      </c>
    </row>
    <row r="113" spans="1:14" x14ac:dyDescent="0.25">
      <c r="A113" s="54"/>
      <c r="B113" s="12" t="s">
        <v>13</v>
      </c>
      <c r="C113" s="13">
        <f>SUM(C110)</f>
        <v>522</v>
      </c>
      <c r="D113" s="13">
        <f t="shared" ref="D113:G113" si="77">SUM(D110)</f>
        <v>7514</v>
      </c>
      <c r="E113" s="13">
        <f t="shared" si="77"/>
        <v>8036</v>
      </c>
      <c r="F113" s="13">
        <f t="shared" si="77"/>
        <v>7771</v>
      </c>
      <c r="G113" s="13">
        <f t="shared" si="77"/>
        <v>265</v>
      </c>
      <c r="H113" s="14"/>
      <c r="I113" s="12" t="s">
        <v>13</v>
      </c>
      <c r="J113" s="13">
        <f>SUM(J110:J112)</f>
        <v>7036</v>
      </c>
      <c r="K113" s="13">
        <f t="shared" ref="K113:N113" si="78">SUM(K110:K112)</f>
        <v>14464</v>
      </c>
      <c r="L113" s="13">
        <f t="shared" si="78"/>
        <v>21500</v>
      </c>
      <c r="M113" s="13">
        <f t="shared" si="78"/>
        <v>14638</v>
      </c>
      <c r="N113" s="13">
        <f t="shared" si="78"/>
        <v>6862</v>
      </c>
    </row>
    <row r="114" spans="1:14" ht="0.95" customHeight="1" x14ac:dyDescent="0.25">
      <c r="A114" s="28"/>
      <c r="B114" s="31"/>
      <c r="C114" s="31"/>
      <c r="D114" s="28"/>
      <c r="E114" s="31"/>
      <c r="F114" s="27"/>
      <c r="G114" s="28"/>
      <c r="H114" s="31"/>
      <c r="I114" s="31"/>
      <c r="J114" s="31"/>
      <c r="K114" s="28"/>
      <c r="L114" s="31"/>
      <c r="M114" s="27"/>
      <c r="N114" s="28"/>
    </row>
    <row r="115" spans="1:14" x14ac:dyDescent="0.25">
      <c r="A115" s="29">
        <v>2</v>
      </c>
      <c r="B115" s="30" t="s">
        <v>19</v>
      </c>
      <c r="C115" s="31"/>
      <c r="D115" s="28"/>
      <c r="E115" s="31"/>
      <c r="F115" s="27"/>
      <c r="G115" s="28"/>
      <c r="H115" s="31"/>
      <c r="I115" s="30" t="s">
        <v>14</v>
      </c>
      <c r="J115" s="32">
        <f t="shared" ref="J115:J120" si="79">N80</f>
        <v>900</v>
      </c>
      <c r="K115" s="29">
        <v>63</v>
      </c>
      <c r="L115" s="32">
        <f t="shared" ref="L115:L120" si="80">SUM(J115:K115)</f>
        <v>963</v>
      </c>
      <c r="M115" s="26">
        <f t="shared" ref="M115:M117" si="81">SUM(L115-N115)</f>
        <v>282</v>
      </c>
      <c r="N115" s="29">
        <v>681</v>
      </c>
    </row>
    <row r="116" spans="1:14" x14ac:dyDescent="0.25">
      <c r="A116" s="29">
        <v>3</v>
      </c>
      <c r="B116" s="30" t="s">
        <v>20</v>
      </c>
      <c r="C116" s="31"/>
      <c r="D116" s="28"/>
      <c r="E116" s="31"/>
      <c r="F116" s="27"/>
      <c r="G116" s="28"/>
      <c r="H116" s="31"/>
      <c r="I116" s="30" t="s">
        <v>14</v>
      </c>
      <c r="J116" s="32">
        <f t="shared" si="79"/>
        <v>348</v>
      </c>
      <c r="K116" s="29">
        <v>63</v>
      </c>
      <c r="L116" s="32">
        <f t="shared" si="80"/>
        <v>411</v>
      </c>
      <c r="M116" s="26">
        <f t="shared" si="81"/>
        <v>216</v>
      </c>
      <c r="N116" s="29">
        <v>195</v>
      </c>
    </row>
    <row r="117" spans="1:14" x14ac:dyDescent="0.25">
      <c r="A117" s="29">
        <v>4</v>
      </c>
      <c r="B117" s="30" t="s">
        <v>21</v>
      </c>
      <c r="C117" s="31"/>
      <c r="D117" s="28"/>
      <c r="E117" s="31"/>
      <c r="F117" s="27"/>
      <c r="G117" s="28"/>
      <c r="H117" s="31"/>
      <c r="I117" s="30" t="s">
        <v>14</v>
      </c>
      <c r="J117" s="32">
        <f t="shared" si="79"/>
        <v>315</v>
      </c>
      <c r="K117" s="29">
        <v>215</v>
      </c>
      <c r="L117" s="32">
        <f t="shared" si="80"/>
        <v>530</v>
      </c>
      <c r="M117" s="26">
        <f t="shared" si="81"/>
        <v>339</v>
      </c>
      <c r="N117" s="29">
        <v>191</v>
      </c>
    </row>
    <row r="118" spans="1:14" ht="0.95" customHeight="1" x14ac:dyDescent="0.25">
      <c r="A118" s="29"/>
      <c r="B118" s="30"/>
      <c r="C118" s="31"/>
      <c r="D118" s="28"/>
      <c r="E118" s="31"/>
      <c r="F118" s="27"/>
      <c r="G118" s="28"/>
      <c r="H118" s="31"/>
      <c r="I118" s="30"/>
      <c r="J118" s="32">
        <f t="shared" si="79"/>
        <v>3687</v>
      </c>
      <c r="K118" s="29">
        <v>10637</v>
      </c>
      <c r="L118" s="32">
        <f t="shared" si="80"/>
        <v>14324</v>
      </c>
      <c r="M118" s="26">
        <v>10271</v>
      </c>
      <c r="N118" s="29">
        <f t="shared" ref="N118" si="82">SUM(L118-M118)</f>
        <v>4053</v>
      </c>
    </row>
    <row r="119" spans="1:14" x14ac:dyDescent="0.25">
      <c r="A119" s="53">
        <v>5</v>
      </c>
      <c r="B119" s="55" t="s">
        <v>22</v>
      </c>
      <c r="C119" s="74"/>
      <c r="D119" s="54"/>
      <c r="E119" s="74"/>
      <c r="F119" s="75"/>
      <c r="G119" s="54"/>
      <c r="H119" s="31"/>
      <c r="I119" s="30" t="s">
        <v>14</v>
      </c>
      <c r="J119" s="32">
        <f t="shared" si="79"/>
        <v>288</v>
      </c>
      <c r="K119" s="29">
        <v>215</v>
      </c>
      <c r="L119" s="32">
        <f t="shared" si="80"/>
        <v>503</v>
      </c>
      <c r="M119" s="26">
        <f t="shared" ref="M119:M120" si="83">SUM(L119-N119)</f>
        <v>334</v>
      </c>
      <c r="N119" s="29">
        <v>169</v>
      </c>
    </row>
    <row r="120" spans="1:14" x14ac:dyDescent="0.25">
      <c r="A120" s="53"/>
      <c r="B120" s="55"/>
      <c r="C120" s="74"/>
      <c r="D120" s="54"/>
      <c r="E120" s="74"/>
      <c r="F120" s="75"/>
      <c r="G120" s="54"/>
      <c r="H120" s="31"/>
      <c r="I120" s="30" t="s">
        <v>11</v>
      </c>
      <c r="J120" s="32">
        <f t="shared" si="79"/>
        <v>1</v>
      </c>
      <c r="K120" s="29">
        <v>0</v>
      </c>
      <c r="L120" s="32">
        <f t="shared" si="80"/>
        <v>1</v>
      </c>
      <c r="M120" s="26">
        <f t="shared" si="83"/>
        <v>0</v>
      </c>
      <c r="N120" s="29">
        <v>1</v>
      </c>
    </row>
    <row r="121" spans="1:14" x14ac:dyDescent="0.25">
      <c r="A121" s="53"/>
      <c r="B121" s="12" t="s">
        <v>13</v>
      </c>
      <c r="C121" s="14"/>
      <c r="D121" s="14"/>
      <c r="E121" s="14"/>
      <c r="F121" s="14"/>
      <c r="G121" s="14"/>
      <c r="H121" s="14"/>
      <c r="I121" s="12" t="s">
        <v>13</v>
      </c>
      <c r="J121" s="13">
        <f>SUM(J119:J120)</f>
        <v>289</v>
      </c>
      <c r="K121" s="13">
        <f t="shared" ref="K121:N121" si="84">SUM(K119:K120)</f>
        <v>215</v>
      </c>
      <c r="L121" s="13">
        <f t="shared" si="84"/>
        <v>504</v>
      </c>
      <c r="M121" s="13">
        <f t="shared" si="84"/>
        <v>334</v>
      </c>
      <c r="N121" s="13">
        <f t="shared" si="84"/>
        <v>170</v>
      </c>
    </row>
    <row r="122" spans="1:14" ht="0.95" customHeight="1" x14ac:dyDescent="0.25">
      <c r="A122" s="28"/>
      <c r="B122" s="31"/>
      <c r="C122" s="31"/>
      <c r="D122" s="28"/>
      <c r="E122" s="31"/>
      <c r="F122" s="27"/>
      <c r="G122" s="28"/>
      <c r="H122" s="31"/>
      <c r="I122" s="31"/>
      <c r="J122" s="31"/>
      <c r="K122" s="28"/>
      <c r="L122" s="31"/>
      <c r="M122" s="27"/>
      <c r="N122" s="28"/>
    </row>
    <row r="123" spans="1:14" x14ac:dyDescent="0.25">
      <c r="A123" s="53">
        <v>6</v>
      </c>
      <c r="B123" s="55" t="s">
        <v>23</v>
      </c>
      <c r="C123" s="74"/>
      <c r="D123" s="54"/>
      <c r="E123" s="74"/>
      <c r="F123" s="75"/>
      <c r="G123" s="54"/>
      <c r="H123" s="31"/>
      <c r="I123" s="30" t="s">
        <v>14</v>
      </c>
      <c r="J123" s="32">
        <f t="shared" ref="J123:J124" si="85">N88</f>
        <v>22</v>
      </c>
      <c r="K123" s="29">
        <v>0</v>
      </c>
      <c r="L123" s="32">
        <f t="shared" ref="L123:L124" si="86">SUM(J123:K123)</f>
        <v>22</v>
      </c>
      <c r="M123" s="26">
        <f t="shared" ref="M123:M124" si="87">SUM(L123-N123)</f>
        <v>2</v>
      </c>
      <c r="N123" s="29">
        <v>20</v>
      </c>
    </row>
    <row r="124" spans="1:14" x14ac:dyDescent="0.25">
      <c r="A124" s="54"/>
      <c r="B124" s="55"/>
      <c r="C124" s="74"/>
      <c r="D124" s="54"/>
      <c r="E124" s="74"/>
      <c r="F124" s="75"/>
      <c r="G124" s="54"/>
      <c r="H124" s="31"/>
      <c r="I124" s="30" t="s">
        <v>11</v>
      </c>
      <c r="J124" s="32">
        <f t="shared" si="85"/>
        <v>738</v>
      </c>
      <c r="K124" s="29">
        <v>0</v>
      </c>
      <c r="L124" s="32">
        <f t="shared" si="86"/>
        <v>738</v>
      </c>
      <c r="M124" s="26">
        <f t="shared" si="87"/>
        <v>633</v>
      </c>
      <c r="N124" s="29">
        <v>105</v>
      </c>
    </row>
    <row r="125" spans="1:14" x14ac:dyDescent="0.25">
      <c r="A125" s="54"/>
      <c r="B125" s="12" t="s">
        <v>13</v>
      </c>
      <c r="C125" s="14"/>
      <c r="D125" s="14"/>
      <c r="E125" s="14"/>
      <c r="F125" s="14"/>
      <c r="G125" s="14"/>
      <c r="H125" s="14"/>
      <c r="I125" s="12" t="s">
        <v>13</v>
      </c>
      <c r="J125" s="13">
        <f>SUM(J123:J124)</f>
        <v>760</v>
      </c>
      <c r="K125" s="13">
        <f t="shared" ref="K125:N125" si="88">SUM(K123:K124)</f>
        <v>0</v>
      </c>
      <c r="L125" s="13">
        <f t="shared" si="88"/>
        <v>760</v>
      </c>
      <c r="M125" s="13">
        <f t="shared" si="88"/>
        <v>635</v>
      </c>
      <c r="N125" s="13">
        <f t="shared" si="88"/>
        <v>125</v>
      </c>
    </row>
    <row r="126" spans="1:14" ht="0.95" customHeight="1" x14ac:dyDescent="0.25">
      <c r="A126" s="28"/>
      <c r="B126" s="31"/>
      <c r="C126" s="31"/>
      <c r="D126" s="28"/>
      <c r="E126" s="31"/>
      <c r="F126" s="27"/>
      <c r="G126" s="28"/>
      <c r="H126" s="31"/>
      <c r="I126" s="31"/>
      <c r="J126" s="31"/>
      <c r="K126" s="28"/>
      <c r="L126" s="31"/>
      <c r="M126" s="27"/>
      <c r="N126" s="28"/>
    </row>
    <row r="127" spans="1:14" x14ac:dyDescent="0.25">
      <c r="A127" s="53">
        <v>7</v>
      </c>
      <c r="B127" s="55" t="s">
        <v>24</v>
      </c>
      <c r="C127" s="56">
        <f t="shared" ref="C127" si="89">G92</f>
        <v>930</v>
      </c>
      <c r="D127" s="59">
        <v>297</v>
      </c>
      <c r="E127" s="56">
        <f t="shared" ref="E127" si="90">SUM(C127:D127)</f>
        <v>1227</v>
      </c>
      <c r="F127" s="62">
        <f t="shared" ref="F127" si="91">SUM(E127-G127)</f>
        <v>293</v>
      </c>
      <c r="G127" s="59">
        <v>934</v>
      </c>
      <c r="H127" s="31"/>
      <c r="I127" s="6" t="s">
        <v>14</v>
      </c>
      <c r="J127" s="32">
        <f t="shared" ref="J127:J129" si="92">N92</f>
        <v>3</v>
      </c>
      <c r="K127" s="29">
        <v>0</v>
      </c>
      <c r="L127" s="32">
        <f t="shared" ref="L127:L129" si="93">SUM(J127:K127)</f>
        <v>3</v>
      </c>
      <c r="M127" s="26">
        <f t="shared" ref="M127:M129" si="94">SUM(L127-N127)</f>
        <v>2</v>
      </c>
      <c r="N127" s="29">
        <v>1</v>
      </c>
    </row>
    <row r="128" spans="1:14" x14ac:dyDescent="0.25">
      <c r="A128" s="54"/>
      <c r="B128" s="55"/>
      <c r="C128" s="57"/>
      <c r="D128" s="60"/>
      <c r="E128" s="57"/>
      <c r="F128" s="63"/>
      <c r="G128" s="60"/>
      <c r="H128" s="31"/>
      <c r="I128" s="6" t="s">
        <v>15</v>
      </c>
      <c r="J128" s="32">
        <f t="shared" si="92"/>
        <v>0</v>
      </c>
      <c r="K128" s="29">
        <v>0</v>
      </c>
      <c r="L128" s="32">
        <f t="shared" si="93"/>
        <v>0</v>
      </c>
      <c r="M128" s="26">
        <f t="shared" si="94"/>
        <v>0</v>
      </c>
      <c r="N128" s="29">
        <v>0</v>
      </c>
    </row>
    <row r="129" spans="1:14" x14ac:dyDescent="0.25">
      <c r="A129" s="54"/>
      <c r="B129" s="55"/>
      <c r="C129" s="58"/>
      <c r="D129" s="61"/>
      <c r="E129" s="58"/>
      <c r="F129" s="64"/>
      <c r="G129" s="61"/>
      <c r="H129" s="31"/>
      <c r="I129" s="6" t="s">
        <v>11</v>
      </c>
      <c r="J129" s="32">
        <f t="shared" si="92"/>
        <v>775</v>
      </c>
      <c r="K129" s="29">
        <v>0</v>
      </c>
      <c r="L129" s="32">
        <f t="shared" si="93"/>
        <v>775</v>
      </c>
      <c r="M129" s="26">
        <f t="shared" si="94"/>
        <v>0</v>
      </c>
      <c r="N129" s="29">
        <v>775</v>
      </c>
    </row>
    <row r="130" spans="1:14" x14ac:dyDescent="0.25">
      <c r="A130" s="54"/>
      <c r="B130" s="17" t="s">
        <v>13</v>
      </c>
      <c r="C130" s="13">
        <f>SUM(C127)</f>
        <v>930</v>
      </c>
      <c r="D130" s="13">
        <f>SUM(D127)</f>
        <v>297</v>
      </c>
      <c r="E130" s="13">
        <f>SUM(E127)</f>
        <v>1227</v>
      </c>
      <c r="F130" s="13">
        <f>SUM(F127)</f>
        <v>293</v>
      </c>
      <c r="G130" s="13">
        <f>SUM(G127)</f>
        <v>934</v>
      </c>
      <c r="H130" s="14"/>
      <c r="I130" s="17" t="s">
        <v>13</v>
      </c>
      <c r="J130" s="13">
        <f>SUM(J127:J129)</f>
        <v>778</v>
      </c>
      <c r="K130" s="13">
        <f t="shared" ref="K130:N130" si="95">SUM(K127:K129)</f>
        <v>0</v>
      </c>
      <c r="L130" s="13">
        <f t="shared" si="95"/>
        <v>778</v>
      </c>
      <c r="M130" s="13">
        <f t="shared" si="95"/>
        <v>2</v>
      </c>
      <c r="N130" s="13">
        <f t="shared" si="95"/>
        <v>776</v>
      </c>
    </row>
    <row r="131" spans="1:14" ht="0.95" customHeight="1" x14ac:dyDescent="0.25">
      <c r="A131" s="28"/>
      <c r="B131" s="31"/>
      <c r="C131" s="31"/>
      <c r="D131" s="28"/>
      <c r="E131" s="31"/>
      <c r="F131" s="27"/>
      <c r="G131" s="28"/>
      <c r="H131" s="31"/>
      <c r="I131" s="31"/>
      <c r="J131" s="31"/>
      <c r="K131" s="28"/>
      <c r="L131" s="31"/>
      <c r="M131" s="27"/>
      <c r="N131" s="28"/>
    </row>
    <row r="132" spans="1:14" x14ac:dyDescent="0.25">
      <c r="A132" s="29">
        <v>8</v>
      </c>
      <c r="B132" s="30" t="s">
        <v>25</v>
      </c>
      <c r="C132" s="31"/>
      <c r="D132" s="28"/>
      <c r="E132" s="31"/>
      <c r="F132" s="27"/>
      <c r="G132" s="28"/>
      <c r="H132" s="31"/>
      <c r="I132" s="6" t="s">
        <v>14</v>
      </c>
      <c r="J132" s="32">
        <f t="shared" ref="J132:J134" si="96">N97</f>
        <v>457</v>
      </c>
      <c r="K132" s="29">
        <v>312</v>
      </c>
      <c r="L132" s="32">
        <f t="shared" ref="L132:L134" si="97">SUM(J132:K132)</f>
        <v>769</v>
      </c>
      <c r="M132" s="26">
        <f t="shared" ref="M132:M134" si="98">SUM(L132-N132)</f>
        <v>461</v>
      </c>
      <c r="N132" s="29">
        <v>308</v>
      </c>
    </row>
    <row r="133" spans="1:14" x14ac:dyDescent="0.25">
      <c r="A133" s="29">
        <v>9</v>
      </c>
      <c r="B133" s="30" t="s">
        <v>26</v>
      </c>
      <c r="C133" s="31"/>
      <c r="D133" s="28"/>
      <c r="E133" s="31"/>
      <c r="F133" s="27"/>
      <c r="G133" s="28"/>
      <c r="H133" s="31"/>
      <c r="I133" s="6" t="s">
        <v>14</v>
      </c>
      <c r="J133" s="32">
        <f t="shared" si="96"/>
        <v>406</v>
      </c>
      <c r="K133" s="29">
        <v>310</v>
      </c>
      <c r="L133" s="32">
        <f t="shared" si="97"/>
        <v>716</v>
      </c>
      <c r="M133" s="26">
        <f t="shared" si="98"/>
        <v>450</v>
      </c>
      <c r="N133" s="29">
        <v>266</v>
      </c>
    </row>
    <row r="134" spans="1:14" x14ac:dyDescent="0.25">
      <c r="A134" s="29">
        <v>10</v>
      </c>
      <c r="B134" s="30" t="s">
        <v>27</v>
      </c>
      <c r="C134" s="31"/>
      <c r="D134" s="28"/>
      <c r="E134" s="31"/>
      <c r="F134" s="27"/>
      <c r="G134" s="28"/>
      <c r="H134" s="31"/>
      <c r="I134" s="8" t="s">
        <v>16</v>
      </c>
      <c r="J134" s="32">
        <f t="shared" si="96"/>
        <v>0</v>
      </c>
      <c r="K134" s="29">
        <v>9999</v>
      </c>
      <c r="L134" s="32">
        <f t="shared" si="97"/>
        <v>9999</v>
      </c>
      <c r="M134" s="26">
        <f t="shared" si="98"/>
        <v>9999</v>
      </c>
      <c r="N134" s="29">
        <v>0</v>
      </c>
    </row>
    <row r="135" spans="1:14" ht="0.95" customHeight="1" x14ac:dyDescent="0.25">
      <c r="A135" s="29"/>
      <c r="B135" s="30"/>
      <c r="C135" s="31"/>
      <c r="D135" s="28"/>
      <c r="E135" s="31"/>
      <c r="F135" s="27"/>
      <c r="G135" s="28"/>
      <c r="H135" s="31"/>
      <c r="I135" s="8"/>
      <c r="J135" s="31"/>
      <c r="K135" s="28"/>
      <c r="L135" s="31"/>
      <c r="M135" s="27"/>
      <c r="N135" s="28"/>
    </row>
    <row r="136" spans="1:14" x14ac:dyDescent="0.25">
      <c r="A136" s="65"/>
      <c r="B136" s="68"/>
      <c r="C136" s="68"/>
      <c r="D136" s="65"/>
      <c r="E136" s="68"/>
      <c r="F136" s="71"/>
      <c r="G136" s="65"/>
      <c r="H136" s="31"/>
      <c r="I136" s="33" t="s">
        <v>15</v>
      </c>
      <c r="J136" s="34">
        <f>SUM(J110+J128+J134)</f>
        <v>6206</v>
      </c>
      <c r="K136" s="35">
        <f>SUM(K110+K128+K134)</f>
        <v>24402</v>
      </c>
      <c r="L136" s="34">
        <f>SUM(L110+L128+L134)</f>
        <v>30608</v>
      </c>
      <c r="M136" s="36">
        <f>SUM(M110+M128+M134)</f>
        <v>24540</v>
      </c>
      <c r="N136" s="35">
        <f>SUM(N110+N128+N134)</f>
        <v>6068</v>
      </c>
    </row>
    <row r="137" spans="1:14" x14ac:dyDescent="0.25">
      <c r="A137" s="66"/>
      <c r="B137" s="69"/>
      <c r="C137" s="69"/>
      <c r="D137" s="66"/>
      <c r="E137" s="69"/>
      <c r="F137" s="72"/>
      <c r="G137" s="66"/>
      <c r="H137" s="31"/>
      <c r="I137" s="33" t="s">
        <v>11</v>
      </c>
      <c r="J137" s="34">
        <f>SUM(J111+J120+J124+J129)</f>
        <v>1903</v>
      </c>
      <c r="K137" s="35">
        <f t="shared" ref="K137:N137" si="99">SUM(K111+K120+K124+K129)</f>
        <v>19</v>
      </c>
      <c r="L137" s="34">
        <f t="shared" si="99"/>
        <v>1922</v>
      </c>
      <c r="M137" s="36">
        <f t="shared" si="99"/>
        <v>730</v>
      </c>
      <c r="N137" s="35">
        <f t="shared" si="99"/>
        <v>1192</v>
      </c>
    </row>
    <row r="138" spans="1:14" x14ac:dyDescent="0.25">
      <c r="A138" s="66"/>
      <c r="B138" s="69"/>
      <c r="C138" s="69"/>
      <c r="D138" s="66"/>
      <c r="E138" s="69"/>
      <c r="F138" s="72"/>
      <c r="G138" s="66"/>
      <c r="H138" s="31"/>
      <c r="I138" s="33" t="s">
        <v>14</v>
      </c>
      <c r="J138" s="34">
        <f>SUM(J115+J116+J117+J119+J123+J127+J132+J133)</f>
        <v>2739</v>
      </c>
      <c r="K138" s="35">
        <f t="shared" ref="K138:N138" si="100">SUM(K115+K116+K117+K119+K123+K127+K132+K133)</f>
        <v>1178</v>
      </c>
      <c r="L138" s="34">
        <f t="shared" si="100"/>
        <v>3917</v>
      </c>
      <c r="M138" s="36">
        <f t="shared" si="100"/>
        <v>2086</v>
      </c>
      <c r="N138" s="35">
        <f t="shared" si="100"/>
        <v>1831</v>
      </c>
    </row>
    <row r="139" spans="1:14" x14ac:dyDescent="0.25">
      <c r="A139" s="66"/>
      <c r="B139" s="70"/>
      <c r="C139" s="70"/>
      <c r="D139" s="67"/>
      <c r="E139" s="70"/>
      <c r="F139" s="73"/>
      <c r="G139" s="67"/>
      <c r="H139" s="31"/>
      <c r="I139" s="37" t="s">
        <v>12</v>
      </c>
      <c r="J139" s="34">
        <f>SUM(J112)</f>
        <v>441</v>
      </c>
      <c r="K139" s="35">
        <f t="shared" ref="K139:N139" si="101">SUM(K112)</f>
        <v>42</v>
      </c>
      <c r="L139" s="34">
        <f t="shared" si="101"/>
        <v>483</v>
      </c>
      <c r="M139" s="36">
        <f t="shared" si="101"/>
        <v>0</v>
      </c>
      <c r="N139" s="35">
        <f t="shared" si="101"/>
        <v>483</v>
      </c>
    </row>
    <row r="140" spans="1:14" x14ac:dyDescent="0.25">
      <c r="A140" s="67"/>
      <c r="B140" s="12" t="s">
        <v>17</v>
      </c>
      <c r="C140" s="13">
        <f>SUM(C113+C130)</f>
        <v>1452</v>
      </c>
      <c r="D140" s="13">
        <f>SUM(D130+D113)</f>
        <v>7811</v>
      </c>
      <c r="E140" s="13">
        <f>SUM(E130+E113)</f>
        <v>9263</v>
      </c>
      <c r="F140" s="13">
        <f>SUM(F130+F113)</f>
        <v>8064</v>
      </c>
      <c r="G140" s="13">
        <f>SUM(G130+G113)</f>
        <v>1199</v>
      </c>
      <c r="H140" s="14"/>
      <c r="I140" s="12" t="s">
        <v>17</v>
      </c>
      <c r="J140" s="13">
        <f>SUM(J136:J139)</f>
        <v>11289</v>
      </c>
      <c r="K140" s="13">
        <f t="shared" ref="K140:N140" si="102">SUM(K136:K139)</f>
        <v>25641</v>
      </c>
      <c r="L140" s="13">
        <f t="shared" si="102"/>
        <v>36930</v>
      </c>
      <c r="M140" s="13">
        <f t="shared" si="102"/>
        <v>27356</v>
      </c>
      <c r="N140" s="13">
        <f t="shared" si="102"/>
        <v>9574</v>
      </c>
    </row>
    <row r="141" spans="1:14" ht="19.5" x14ac:dyDescent="0.25">
      <c r="M141" s="76" t="s">
        <v>33</v>
      </c>
      <c r="N141" s="76"/>
    </row>
    <row r="143" spans="1:14" x14ac:dyDescent="0.25">
      <c r="A143" s="54" t="s">
        <v>0</v>
      </c>
      <c r="B143" s="54" t="s">
        <v>1</v>
      </c>
      <c r="C143" s="54" t="s">
        <v>2</v>
      </c>
      <c r="D143" s="54"/>
      <c r="E143" s="54"/>
      <c r="F143" s="54"/>
      <c r="G143" s="54"/>
      <c r="H143" s="41"/>
      <c r="I143" s="54" t="s">
        <v>3</v>
      </c>
      <c r="J143" s="54" t="s">
        <v>4</v>
      </c>
      <c r="K143" s="54"/>
      <c r="L143" s="54"/>
      <c r="M143" s="54"/>
      <c r="N143" s="54"/>
    </row>
    <row r="144" spans="1:14" x14ac:dyDescent="0.25">
      <c r="A144" s="54"/>
      <c r="B144" s="54"/>
      <c r="C144" s="41" t="s">
        <v>5</v>
      </c>
      <c r="D144" s="41" t="s">
        <v>6</v>
      </c>
      <c r="E144" s="41" t="s">
        <v>7</v>
      </c>
      <c r="F144" s="41" t="s">
        <v>8</v>
      </c>
      <c r="G144" s="41" t="s">
        <v>9</v>
      </c>
      <c r="H144" s="41"/>
      <c r="I144" s="54"/>
      <c r="J144" s="41" t="s">
        <v>5</v>
      </c>
      <c r="K144" s="41" t="s">
        <v>6</v>
      </c>
      <c r="L144" s="41" t="s">
        <v>7</v>
      </c>
      <c r="M144" s="41" t="s">
        <v>8</v>
      </c>
      <c r="N144" s="41" t="s">
        <v>9</v>
      </c>
    </row>
    <row r="145" spans="1:14" x14ac:dyDescent="0.25">
      <c r="A145" s="53">
        <v>1</v>
      </c>
      <c r="B145" s="55" t="s">
        <v>18</v>
      </c>
      <c r="C145" s="56">
        <f>G110</f>
        <v>265</v>
      </c>
      <c r="D145" s="59">
        <v>5254</v>
      </c>
      <c r="E145" s="56">
        <f>SUM(C145:D147)</f>
        <v>5519</v>
      </c>
      <c r="F145" s="62">
        <f>SUM(E145-G145)</f>
        <v>4881</v>
      </c>
      <c r="G145" s="59">
        <v>638</v>
      </c>
      <c r="H145" s="39"/>
      <c r="I145" s="40" t="s">
        <v>10</v>
      </c>
      <c r="J145" s="38">
        <f>N110</f>
        <v>6068</v>
      </c>
      <c r="K145" s="42">
        <v>4847</v>
      </c>
      <c r="L145" s="38">
        <f>SUM(J145:K145)</f>
        <v>10915</v>
      </c>
      <c r="M145" s="26">
        <f>SUM(L145-N145)</f>
        <v>6962</v>
      </c>
      <c r="N145" s="42">
        <v>3953</v>
      </c>
    </row>
    <row r="146" spans="1:14" x14ac:dyDescent="0.25">
      <c r="A146" s="54"/>
      <c r="B146" s="55"/>
      <c r="C146" s="57"/>
      <c r="D146" s="60"/>
      <c r="E146" s="57"/>
      <c r="F146" s="63"/>
      <c r="G146" s="60"/>
      <c r="H146" s="39"/>
      <c r="I146" s="40" t="s">
        <v>11</v>
      </c>
      <c r="J146" s="38">
        <f t="shared" ref="J146:J147" si="103">N111</f>
        <v>311</v>
      </c>
      <c r="K146" s="42">
        <v>0</v>
      </c>
      <c r="L146" s="38">
        <f t="shared" ref="L146:L147" si="104">SUM(J146:K146)</f>
        <v>311</v>
      </c>
      <c r="M146" s="26">
        <f t="shared" ref="M146:M147" si="105">SUM(L146-N146)</f>
        <v>57</v>
      </c>
      <c r="N146" s="42">
        <v>254</v>
      </c>
    </row>
    <row r="147" spans="1:14" x14ac:dyDescent="0.25">
      <c r="A147" s="54"/>
      <c r="B147" s="55"/>
      <c r="C147" s="58"/>
      <c r="D147" s="61"/>
      <c r="E147" s="58"/>
      <c r="F147" s="64"/>
      <c r="G147" s="61"/>
      <c r="H147" s="39"/>
      <c r="I147" s="40" t="s">
        <v>12</v>
      </c>
      <c r="J147" s="38">
        <f t="shared" si="103"/>
        <v>483</v>
      </c>
      <c r="K147" s="42">
        <v>83</v>
      </c>
      <c r="L147" s="38">
        <f t="shared" si="104"/>
        <v>566</v>
      </c>
      <c r="M147" s="26">
        <f t="shared" si="105"/>
        <v>17</v>
      </c>
      <c r="N147" s="42">
        <v>549</v>
      </c>
    </row>
    <row r="148" spans="1:14" x14ac:dyDescent="0.25">
      <c r="A148" s="54"/>
      <c r="B148" s="44" t="s">
        <v>13</v>
      </c>
      <c r="C148" s="35">
        <f>SUM(C145)</f>
        <v>265</v>
      </c>
      <c r="D148" s="35">
        <f t="shared" ref="D148:G148" si="106">SUM(D145)</f>
        <v>5254</v>
      </c>
      <c r="E148" s="35">
        <f t="shared" si="106"/>
        <v>5519</v>
      </c>
      <c r="F148" s="35">
        <f t="shared" si="106"/>
        <v>4881</v>
      </c>
      <c r="G148" s="35">
        <f t="shared" si="106"/>
        <v>638</v>
      </c>
      <c r="H148" s="45"/>
      <c r="I148" s="44" t="s">
        <v>13</v>
      </c>
      <c r="J148" s="35">
        <f>SUM(J145:J147)</f>
        <v>6862</v>
      </c>
      <c r="K148" s="35">
        <f t="shared" ref="K148:N148" si="107">SUM(K145:K147)</f>
        <v>4930</v>
      </c>
      <c r="L148" s="35">
        <f t="shared" si="107"/>
        <v>11792</v>
      </c>
      <c r="M148" s="35">
        <f t="shared" si="107"/>
        <v>7036</v>
      </c>
      <c r="N148" s="35">
        <f t="shared" si="107"/>
        <v>4756</v>
      </c>
    </row>
    <row r="149" spans="1:14" ht="0.95" customHeight="1" x14ac:dyDescent="0.25">
      <c r="A149" s="41"/>
      <c r="B149" s="39"/>
      <c r="C149" s="39"/>
      <c r="D149" s="41"/>
      <c r="E149" s="39"/>
      <c r="F149" s="43"/>
      <c r="G149" s="41"/>
      <c r="H149" s="39"/>
      <c r="I149" s="39"/>
      <c r="J149" s="39"/>
      <c r="K149" s="41"/>
      <c r="L149" s="39"/>
      <c r="M149" s="43"/>
      <c r="N149" s="41"/>
    </row>
    <row r="150" spans="1:14" x14ac:dyDescent="0.25">
      <c r="A150" s="42">
        <v>2</v>
      </c>
      <c r="B150" s="40" t="s">
        <v>19</v>
      </c>
      <c r="C150" s="39"/>
      <c r="D150" s="41"/>
      <c r="E150" s="39"/>
      <c r="F150" s="43"/>
      <c r="G150" s="41"/>
      <c r="H150" s="39"/>
      <c r="I150" s="40" t="s">
        <v>14</v>
      </c>
      <c r="J150" s="38">
        <f t="shared" ref="J150:J155" si="108">N115</f>
        <v>681</v>
      </c>
      <c r="K150" s="42">
        <v>171</v>
      </c>
      <c r="L150" s="38">
        <f t="shared" ref="L150:L155" si="109">SUM(J150:K150)</f>
        <v>852</v>
      </c>
      <c r="M150" s="26">
        <f t="shared" ref="M150:M152" si="110">SUM(L150-N150)</f>
        <v>186</v>
      </c>
      <c r="N150" s="42">
        <v>666</v>
      </c>
    </row>
    <row r="151" spans="1:14" x14ac:dyDescent="0.25">
      <c r="A151" s="42">
        <v>3</v>
      </c>
      <c r="B151" s="40" t="s">
        <v>20</v>
      </c>
      <c r="C151" s="39"/>
      <c r="D151" s="41"/>
      <c r="E151" s="39"/>
      <c r="F151" s="43"/>
      <c r="G151" s="41"/>
      <c r="H151" s="39"/>
      <c r="I151" s="40" t="s">
        <v>14</v>
      </c>
      <c r="J151" s="38">
        <f t="shared" si="108"/>
        <v>195</v>
      </c>
      <c r="K151" s="42">
        <v>137</v>
      </c>
      <c r="L151" s="38">
        <f t="shared" si="109"/>
        <v>332</v>
      </c>
      <c r="M151" s="26">
        <f t="shared" si="110"/>
        <v>108</v>
      </c>
      <c r="N151" s="42">
        <v>224</v>
      </c>
    </row>
    <row r="152" spans="1:14" x14ac:dyDescent="0.25">
      <c r="A152" s="42">
        <v>4</v>
      </c>
      <c r="B152" s="40" t="s">
        <v>21</v>
      </c>
      <c r="C152" s="39"/>
      <c r="D152" s="41"/>
      <c r="E152" s="39"/>
      <c r="F152" s="43"/>
      <c r="G152" s="41"/>
      <c r="H152" s="39"/>
      <c r="I152" s="40" t="s">
        <v>14</v>
      </c>
      <c r="J152" s="38">
        <f t="shared" si="108"/>
        <v>191</v>
      </c>
      <c r="K152" s="42">
        <v>312</v>
      </c>
      <c r="L152" s="38">
        <f t="shared" si="109"/>
        <v>503</v>
      </c>
      <c r="M152" s="26">
        <f t="shared" si="110"/>
        <v>250</v>
      </c>
      <c r="N152" s="42">
        <v>253</v>
      </c>
    </row>
    <row r="153" spans="1:14" ht="0.95" customHeight="1" x14ac:dyDescent="0.25">
      <c r="A153" s="42"/>
      <c r="B153" s="40"/>
      <c r="C153" s="39"/>
      <c r="D153" s="41"/>
      <c r="E153" s="39"/>
      <c r="F153" s="43"/>
      <c r="G153" s="41"/>
      <c r="H153" s="39"/>
      <c r="I153" s="40"/>
      <c r="J153" s="38">
        <f t="shared" si="108"/>
        <v>4053</v>
      </c>
      <c r="K153" s="42">
        <v>10637</v>
      </c>
      <c r="L153" s="38">
        <f t="shared" si="109"/>
        <v>14690</v>
      </c>
      <c r="M153" s="26">
        <v>10271</v>
      </c>
      <c r="N153" s="42">
        <f t="shared" ref="N153" si="111">SUM(L153-M153)</f>
        <v>4419</v>
      </c>
    </row>
    <row r="154" spans="1:14" x14ac:dyDescent="0.25">
      <c r="A154" s="53">
        <v>5</v>
      </c>
      <c r="B154" s="55" t="s">
        <v>22</v>
      </c>
      <c r="C154" s="74"/>
      <c r="D154" s="54"/>
      <c r="E154" s="74"/>
      <c r="F154" s="75"/>
      <c r="G154" s="54"/>
      <c r="H154" s="39"/>
      <c r="I154" s="40" t="s">
        <v>14</v>
      </c>
      <c r="J154" s="38">
        <f t="shared" si="108"/>
        <v>169</v>
      </c>
      <c r="K154" s="42">
        <v>300</v>
      </c>
      <c r="L154" s="38">
        <f t="shared" si="109"/>
        <v>469</v>
      </c>
      <c r="M154" s="26">
        <f t="shared" ref="M154:M155" si="112">SUM(L154-N154)</f>
        <v>216</v>
      </c>
      <c r="N154" s="42">
        <v>253</v>
      </c>
    </row>
    <row r="155" spans="1:14" x14ac:dyDescent="0.25">
      <c r="A155" s="53"/>
      <c r="B155" s="55"/>
      <c r="C155" s="74"/>
      <c r="D155" s="54"/>
      <c r="E155" s="74"/>
      <c r="F155" s="75"/>
      <c r="G155" s="54"/>
      <c r="H155" s="39"/>
      <c r="I155" s="40" t="s">
        <v>11</v>
      </c>
      <c r="J155" s="38">
        <f t="shared" si="108"/>
        <v>1</v>
      </c>
      <c r="K155" s="42">
        <v>0</v>
      </c>
      <c r="L155" s="38">
        <f t="shared" si="109"/>
        <v>1</v>
      </c>
      <c r="M155" s="26">
        <f t="shared" si="112"/>
        <v>0</v>
      </c>
      <c r="N155" s="42">
        <v>1</v>
      </c>
    </row>
    <row r="156" spans="1:14" x14ac:dyDescent="0.25">
      <c r="A156" s="53"/>
      <c r="B156" s="44" t="s">
        <v>13</v>
      </c>
      <c r="C156" s="45"/>
      <c r="D156" s="45"/>
      <c r="E156" s="45"/>
      <c r="F156" s="45"/>
      <c r="G156" s="45"/>
      <c r="H156" s="45"/>
      <c r="I156" s="44" t="s">
        <v>13</v>
      </c>
      <c r="J156" s="35">
        <f>SUM(J154:J155)</f>
        <v>170</v>
      </c>
      <c r="K156" s="35">
        <f t="shared" ref="K156:N156" si="113">SUM(K154:K155)</f>
        <v>300</v>
      </c>
      <c r="L156" s="35">
        <f t="shared" si="113"/>
        <v>470</v>
      </c>
      <c r="M156" s="35">
        <f t="shared" si="113"/>
        <v>216</v>
      </c>
      <c r="N156" s="35">
        <f t="shared" si="113"/>
        <v>254</v>
      </c>
    </row>
    <row r="157" spans="1:14" ht="0.95" customHeight="1" x14ac:dyDescent="0.25">
      <c r="A157" s="41"/>
      <c r="B157" s="39"/>
      <c r="C157" s="39"/>
      <c r="D157" s="41"/>
      <c r="E157" s="39"/>
      <c r="F157" s="43"/>
      <c r="G157" s="41"/>
      <c r="H157" s="39"/>
      <c r="I157" s="39"/>
      <c r="J157" s="39"/>
      <c r="K157" s="41"/>
      <c r="L157" s="39"/>
      <c r="M157" s="43"/>
      <c r="N157" s="41"/>
    </row>
    <row r="158" spans="1:14" x14ac:dyDescent="0.25">
      <c r="A158" s="53">
        <v>6</v>
      </c>
      <c r="B158" s="55" t="s">
        <v>23</v>
      </c>
      <c r="C158" s="74"/>
      <c r="D158" s="54"/>
      <c r="E158" s="74"/>
      <c r="F158" s="75"/>
      <c r="G158" s="54"/>
      <c r="H158" s="39"/>
      <c r="I158" s="40" t="s">
        <v>14</v>
      </c>
      <c r="J158" s="38">
        <f t="shared" ref="J158:J159" si="114">N123</f>
        <v>20</v>
      </c>
      <c r="K158" s="42">
        <v>0</v>
      </c>
      <c r="L158" s="38">
        <f t="shared" ref="L158:L159" si="115">SUM(J158:K158)</f>
        <v>20</v>
      </c>
      <c r="M158" s="26">
        <f t="shared" ref="M158:M159" si="116">SUM(L158-N158)</f>
        <v>1</v>
      </c>
      <c r="N158" s="42">
        <v>19</v>
      </c>
    </row>
    <row r="159" spans="1:14" x14ac:dyDescent="0.25">
      <c r="A159" s="54"/>
      <c r="B159" s="55"/>
      <c r="C159" s="74"/>
      <c r="D159" s="54"/>
      <c r="E159" s="74"/>
      <c r="F159" s="75"/>
      <c r="G159" s="54"/>
      <c r="H159" s="39"/>
      <c r="I159" s="40" t="s">
        <v>11</v>
      </c>
      <c r="J159" s="38">
        <f t="shared" si="114"/>
        <v>105</v>
      </c>
      <c r="K159" s="42">
        <v>519</v>
      </c>
      <c r="L159" s="38">
        <f t="shared" si="115"/>
        <v>624</v>
      </c>
      <c r="M159" s="26">
        <f t="shared" si="116"/>
        <v>441</v>
      </c>
      <c r="N159" s="42">
        <v>183</v>
      </c>
    </row>
    <row r="160" spans="1:14" x14ac:dyDescent="0.25">
      <c r="A160" s="54"/>
      <c r="B160" s="44" t="s">
        <v>13</v>
      </c>
      <c r="C160" s="45"/>
      <c r="D160" s="45"/>
      <c r="E160" s="45"/>
      <c r="F160" s="45"/>
      <c r="G160" s="45"/>
      <c r="H160" s="45"/>
      <c r="I160" s="44" t="s">
        <v>13</v>
      </c>
      <c r="J160" s="35">
        <f>SUM(J158:J159)</f>
        <v>125</v>
      </c>
      <c r="K160" s="35">
        <f t="shared" ref="K160:N160" si="117">SUM(K158:K159)</f>
        <v>519</v>
      </c>
      <c r="L160" s="35">
        <f t="shared" si="117"/>
        <v>644</v>
      </c>
      <c r="M160" s="35">
        <f t="shared" si="117"/>
        <v>442</v>
      </c>
      <c r="N160" s="35">
        <f t="shared" si="117"/>
        <v>202</v>
      </c>
    </row>
    <row r="161" spans="1:14" ht="0.95" customHeight="1" x14ac:dyDescent="0.25">
      <c r="A161" s="41"/>
      <c r="B161" s="39"/>
      <c r="C161" s="39"/>
      <c r="D161" s="41"/>
      <c r="E161" s="39"/>
      <c r="F161" s="43"/>
      <c r="G161" s="41"/>
      <c r="H161" s="39"/>
      <c r="I161" s="39"/>
      <c r="J161" s="39"/>
      <c r="K161" s="41"/>
      <c r="L161" s="39"/>
      <c r="M161" s="43"/>
      <c r="N161" s="41"/>
    </row>
    <row r="162" spans="1:14" x14ac:dyDescent="0.25">
      <c r="A162" s="53">
        <v>7</v>
      </c>
      <c r="B162" s="55" t="s">
        <v>24</v>
      </c>
      <c r="C162" s="56">
        <f t="shared" ref="C162" si="118">G127</f>
        <v>934</v>
      </c>
      <c r="D162" s="59">
        <v>229</v>
      </c>
      <c r="E162" s="56">
        <f t="shared" ref="E162" si="119">SUM(C162:D162)</f>
        <v>1163</v>
      </c>
      <c r="F162" s="62">
        <f t="shared" ref="F162" si="120">SUM(E162-G162)</f>
        <v>637</v>
      </c>
      <c r="G162" s="59">
        <v>526</v>
      </c>
      <c r="H162" s="39"/>
      <c r="I162" s="6" t="s">
        <v>14</v>
      </c>
      <c r="J162" s="38">
        <f t="shared" ref="J162:J164" si="121">N127</f>
        <v>1</v>
      </c>
      <c r="K162" s="42">
        <v>0</v>
      </c>
      <c r="L162" s="38">
        <f t="shared" ref="L162:L164" si="122">SUM(J162:K162)</f>
        <v>1</v>
      </c>
      <c r="M162" s="26">
        <f t="shared" ref="M162:M164" si="123">SUM(L162-N162)</f>
        <v>0</v>
      </c>
      <c r="N162" s="42">
        <v>1</v>
      </c>
    </row>
    <row r="163" spans="1:14" x14ac:dyDescent="0.25">
      <c r="A163" s="54"/>
      <c r="B163" s="55"/>
      <c r="C163" s="57"/>
      <c r="D163" s="60"/>
      <c r="E163" s="57"/>
      <c r="F163" s="63"/>
      <c r="G163" s="60"/>
      <c r="H163" s="39"/>
      <c r="I163" s="6" t="s">
        <v>15</v>
      </c>
      <c r="J163" s="38">
        <f t="shared" si="121"/>
        <v>0</v>
      </c>
      <c r="K163" s="42">
        <v>0</v>
      </c>
      <c r="L163" s="38">
        <f t="shared" si="122"/>
        <v>0</v>
      </c>
      <c r="M163" s="26">
        <f t="shared" si="123"/>
        <v>0</v>
      </c>
      <c r="N163" s="42">
        <v>0</v>
      </c>
    </row>
    <row r="164" spans="1:14" x14ac:dyDescent="0.25">
      <c r="A164" s="54"/>
      <c r="B164" s="55"/>
      <c r="C164" s="58"/>
      <c r="D164" s="61"/>
      <c r="E164" s="58"/>
      <c r="F164" s="64"/>
      <c r="G164" s="61"/>
      <c r="H164" s="39"/>
      <c r="I164" s="6" t="s">
        <v>11</v>
      </c>
      <c r="J164" s="38">
        <f t="shared" si="121"/>
        <v>775</v>
      </c>
      <c r="K164" s="42">
        <v>3046</v>
      </c>
      <c r="L164" s="38">
        <f t="shared" si="122"/>
        <v>3821</v>
      </c>
      <c r="M164" s="26">
        <f t="shared" si="123"/>
        <v>1529</v>
      </c>
      <c r="N164" s="42">
        <v>2292</v>
      </c>
    </row>
    <row r="165" spans="1:14" x14ac:dyDescent="0.25">
      <c r="A165" s="54"/>
      <c r="B165" s="46" t="s">
        <v>13</v>
      </c>
      <c r="C165" s="35">
        <f>SUM(C162)</f>
        <v>934</v>
      </c>
      <c r="D165" s="35">
        <f>SUM(D162)</f>
        <v>229</v>
      </c>
      <c r="E165" s="35">
        <f>SUM(E162)</f>
        <v>1163</v>
      </c>
      <c r="F165" s="35">
        <f>SUM(F162)</f>
        <v>637</v>
      </c>
      <c r="G165" s="35">
        <f>SUM(G162)</f>
        <v>526</v>
      </c>
      <c r="H165" s="45"/>
      <c r="I165" s="46" t="s">
        <v>13</v>
      </c>
      <c r="J165" s="35">
        <f>SUM(J162:J164)</f>
        <v>776</v>
      </c>
      <c r="K165" s="35">
        <f t="shared" ref="K165:N165" si="124">SUM(K162:K164)</f>
        <v>3046</v>
      </c>
      <c r="L165" s="35">
        <f t="shared" si="124"/>
        <v>3822</v>
      </c>
      <c r="M165" s="35">
        <f t="shared" si="124"/>
        <v>1529</v>
      </c>
      <c r="N165" s="35">
        <f t="shared" si="124"/>
        <v>2293</v>
      </c>
    </row>
    <row r="166" spans="1:14" ht="0.95" customHeight="1" x14ac:dyDescent="0.25">
      <c r="A166" s="41"/>
      <c r="B166" s="39"/>
      <c r="C166" s="39"/>
      <c r="D166" s="41"/>
      <c r="E166" s="39"/>
      <c r="F166" s="43"/>
      <c r="G166" s="41"/>
      <c r="H166" s="39"/>
      <c r="I166" s="39"/>
      <c r="J166" s="39"/>
      <c r="K166" s="41"/>
      <c r="L166" s="39"/>
      <c r="M166" s="43"/>
      <c r="N166" s="41"/>
    </row>
    <row r="167" spans="1:14" x14ac:dyDescent="0.25">
      <c r="A167" s="42">
        <v>8</v>
      </c>
      <c r="B167" s="40" t="s">
        <v>25</v>
      </c>
      <c r="C167" s="39"/>
      <c r="D167" s="41"/>
      <c r="E167" s="39"/>
      <c r="F167" s="43"/>
      <c r="G167" s="41"/>
      <c r="H167" s="39"/>
      <c r="I167" s="6" t="s">
        <v>14</v>
      </c>
      <c r="J167" s="38">
        <f t="shared" ref="J167:J169" si="125">N132</f>
        <v>308</v>
      </c>
      <c r="K167" s="42">
        <v>488</v>
      </c>
      <c r="L167" s="38">
        <f t="shared" ref="L167:L169" si="126">SUM(J167:K167)</f>
        <v>796</v>
      </c>
      <c r="M167" s="26">
        <f t="shared" ref="M167:M169" si="127">SUM(L167-N167)</f>
        <v>335</v>
      </c>
      <c r="N167" s="42">
        <v>461</v>
      </c>
    </row>
    <row r="168" spans="1:14" x14ac:dyDescent="0.25">
      <c r="A168" s="42">
        <v>9</v>
      </c>
      <c r="B168" s="40" t="s">
        <v>26</v>
      </c>
      <c r="C168" s="39"/>
      <c r="D168" s="41"/>
      <c r="E168" s="39"/>
      <c r="F168" s="43"/>
      <c r="G168" s="41"/>
      <c r="H168" s="39"/>
      <c r="I168" s="6" t="s">
        <v>14</v>
      </c>
      <c r="J168" s="38">
        <f t="shared" si="125"/>
        <v>266</v>
      </c>
      <c r="K168" s="42">
        <v>485</v>
      </c>
      <c r="L168" s="38">
        <f t="shared" si="126"/>
        <v>751</v>
      </c>
      <c r="M168" s="26">
        <f t="shared" si="127"/>
        <v>319</v>
      </c>
      <c r="N168" s="42">
        <v>432</v>
      </c>
    </row>
    <row r="169" spans="1:14" x14ac:dyDescent="0.25">
      <c r="A169" s="42">
        <v>10</v>
      </c>
      <c r="B169" s="40" t="s">
        <v>27</v>
      </c>
      <c r="C169" s="39"/>
      <c r="D169" s="41"/>
      <c r="E169" s="39"/>
      <c r="F169" s="43"/>
      <c r="G169" s="41"/>
      <c r="H169" s="39"/>
      <c r="I169" s="8" t="s">
        <v>16</v>
      </c>
      <c r="J169" s="38">
        <f t="shared" si="125"/>
        <v>0</v>
      </c>
      <c r="K169" s="42">
        <v>753</v>
      </c>
      <c r="L169" s="38">
        <f t="shared" si="126"/>
        <v>753</v>
      </c>
      <c r="M169" s="26">
        <f t="shared" si="127"/>
        <v>753</v>
      </c>
      <c r="N169" s="42">
        <v>0</v>
      </c>
    </row>
    <row r="170" spans="1:14" ht="0.95" customHeight="1" x14ac:dyDescent="0.25">
      <c r="A170" s="42"/>
      <c r="B170" s="40"/>
      <c r="C170" s="39"/>
      <c r="D170" s="41"/>
      <c r="E170" s="39"/>
      <c r="F170" s="43"/>
      <c r="G170" s="41"/>
      <c r="H170" s="39"/>
      <c r="I170" s="8"/>
      <c r="J170" s="39"/>
      <c r="K170" s="41"/>
      <c r="L170" s="39"/>
      <c r="M170" s="43"/>
      <c r="N170" s="41"/>
    </row>
    <row r="171" spans="1:14" x14ac:dyDescent="0.25">
      <c r="A171" s="65"/>
      <c r="B171" s="68"/>
      <c r="C171" s="68"/>
      <c r="D171" s="65"/>
      <c r="E171" s="68"/>
      <c r="F171" s="71"/>
      <c r="G171" s="65"/>
      <c r="H171" s="39"/>
      <c r="I171" s="33" t="s">
        <v>15</v>
      </c>
      <c r="J171" s="34">
        <f>SUM(J145+J163+J169)</f>
        <v>6068</v>
      </c>
      <c r="K171" s="35">
        <f>SUM(K145+K163+K169)</f>
        <v>5600</v>
      </c>
      <c r="L171" s="34">
        <f>SUM(L145+L163+L169)</f>
        <v>11668</v>
      </c>
      <c r="M171" s="36">
        <f>SUM(M145+M163+M169)</f>
        <v>7715</v>
      </c>
      <c r="N171" s="35">
        <f>SUM(N145+N163+N169)</f>
        <v>3953</v>
      </c>
    </row>
    <row r="172" spans="1:14" x14ac:dyDescent="0.25">
      <c r="A172" s="66"/>
      <c r="B172" s="69"/>
      <c r="C172" s="69"/>
      <c r="D172" s="66"/>
      <c r="E172" s="69"/>
      <c r="F172" s="72"/>
      <c r="G172" s="66"/>
      <c r="H172" s="39"/>
      <c r="I172" s="33" t="s">
        <v>11</v>
      </c>
      <c r="J172" s="34">
        <f>SUM(J146+J155+J159+J164)</f>
        <v>1192</v>
      </c>
      <c r="K172" s="35">
        <f t="shared" ref="K172:N172" si="128">SUM(K146+K155+K159+K164)</f>
        <v>3565</v>
      </c>
      <c r="L172" s="34">
        <f t="shared" si="128"/>
        <v>4757</v>
      </c>
      <c r="M172" s="36">
        <f t="shared" si="128"/>
        <v>2027</v>
      </c>
      <c r="N172" s="35">
        <f t="shared" si="128"/>
        <v>2730</v>
      </c>
    </row>
    <row r="173" spans="1:14" x14ac:dyDescent="0.25">
      <c r="A173" s="66"/>
      <c r="B173" s="69"/>
      <c r="C173" s="69"/>
      <c r="D173" s="66"/>
      <c r="E173" s="69"/>
      <c r="F173" s="72"/>
      <c r="G173" s="66"/>
      <c r="H173" s="39"/>
      <c r="I173" s="33" t="s">
        <v>14</v>
      </c>
      <c r="J173" s="34">
        <f>SUM(J150+J151+J152+J154+J158+J162+J167+J168)</f>
        <v>1831</v>
      </c>
      <c r="K173" s="35">
        <f t="shared" ref="K173:N173" si="129">SUM(K150+K151+K152+K154+K158+K162+K167+K168)</f>
        <v>1893</v>
      </c>
      <c r="L173" s="34">
        <f t="shared" si="129"/>
        <v>3724</v>
      </c>
      <c r="M173" s="36">
        <f t="shared" si="129"/>
        <v>1415</v>
      </c>
      <c r="N173" s="35">
        <f t="shared" si="129"/>
        <v>2309</v>
      </c>
    </row>
    <row r="174" spans="1:14" x14ac:dyDescent="0.25">
      <c r="A174" s="66"/>
      <c r="B174" s="70"/>
      <c r="C174" s="70"/>
      <c r="D174" s="67"/>
      <c r="E174" s="70"/>
      <c r="F174" s="73"/>
      <c r="G174" s="67"/>
      <c r="H174" s="39"/>
      <c r="I174" s="37" t="s">
        <v>12</v>
      </c>
      <c r="J174" s="34">
        <f>SUM(J147)</f>
        <v>483</v>
      </c>
      <c r="K174" s="35">
        <f t="shared" ref="K174:N174" si="130">SUM(K147)</f>
        <v>83</v>
      </c>
      <c r="L174" s="34">
        <f t="shared" si="130"/>
        <v>566</v>
      </c>
      <c r="M174" s="36">
        <f t="shared" si="130"/>
        <v>17</v>
      </c>
      <c r="N174" s="35">
        <f t="shared" si="130"/>
        <v>549</v>
      </c>
    </row>
    <row r="175" spans="1:14" x14ac:dyDescent="0.25">
      <c r="A175" s="67"/>
      <c r="B175" s="44" t="s">
        <v>17</v>
      </c>
      <c r="C175" s="35">
        <f>SUM(C148+C165)</f>
        <v>1199</v>
      </c>
      <c r="D175" s="35">
        <f>SUM(D165+D148)</f>
        <v>5483</v>
      </c>
      <c r="E175" s="35">
        <f>SUM(E165+E148)</f>
        <v>6682</v>
      </c>
      <c r="F175" s="35">
        <f>SUM(F165+F148)</f>
        <v>5518</v>
      </c>
      <c r="G175" s="35">
        <f>SUM(G165+G148)</f>
        <v>1164</v>
      </c>
      <c r="H175" s="45"/>
      <c r="I175" s="44" t="s">
        <v>17</v>
      </c>
      <c r="J175" s="35">
        <f>SUM(J171:J174)</f>
        <v>9574</v>
      </c>
      <c r="K175" s="35">
        <f t="shared" ref="K175:N175" si="131">SUM(K171:K174)</f>
        <v>11141</v>
      </c>
      <c r="L175" s="35">
        <f t="shared" si="131"/>
        <v>20715</v>
      </c>
      <c r="M175" s="35">
        <f t="shared" si="131"/>
        <v>11174</v>
      </c>
      <c r="N175" s="35">
        <f t="shared" si="131"/>
        <v>9541</v>
      </c>
    </row>
    <row r="176" spans="1:14" ht="19.5" x14ac:dyDescent="0.25">
      <c r="M176" s="76" t="s">
        <v>34</v>
      </c>
      <c r="N176" s="76"/>
    </row>
    <row r="178" spans="1:14" x14ac:dyDescent="0.25">
      <c r="A178" s="54" t="s">
        <v>0</v>
      </c>
      <c r="B178" s="54" t="s">
        <v>1</v>
      </c>
      <c r="C178" s="54" t="s">
        <v>2</v>
      </c>
      <c r="D178" s="54"/>
      <c r="E178" s="54"/>
      <c r="F178" s="54"/>
      <c r="G178" s="54"/>
      <c r="H178" s="48"/>
      <c r="I178" s="54" t="s">
        <v>3</v>
      </c>
      <c r="J178" s="54" t="s">
        <v>4</v>
      </c>
      <c r="K178" s="54"/>
      <c r="L178" s="54"/>
      <c r="M178" s="54"/>
      <c r="N178" s="54"/>
    </row>
    <row r="179" spans="1:14" x14ac:dyDescent="0.25">
      <c r="A179" s="54"/>
      <c r="B179" s="54"/>
      <c r="C179" s="48" t="s">
        <v>5</v>
      </c>
      <c r="D179" s="48" t="s">
        <v>6</v>
      </c>
      <c r="E179" s="48" t="s">
        <v>7</v>
      </c>
      <c r="F179" s="48" t="s">
        <v>8</v>
      </c>
      <c r="G179" s="48" t="s">
        <v>9</v>
      </c>
      <c r="H179" s="48"/>
      <c r="I179" s="54"/>
      <c r="J179" s="48" t="s">
        <v>5</v>
      </c>
      <c r="K179" s="48" t="s">
        <v>6</v>
      </c>
      <c r="L179" s="48" t="s">
        <v>7</v>
      </c>
      <c r="M179" s="48" t="s">
        <v>8</v>
      </c>
      <c r="N179" s="48" t="s">
        <v>9</v>
      </c>
    </row>
    <row r="180" spans="1:14" x14ac:dyDescent="0.25">
      <c r="A180" s="53">
        <v>1</v>
      </c>
      <c r="B180" s="55" t="s">
        <v>18</v>
      </c>
      <c r="C180" s="56">
        <f>G145</f>
        <v>638</v>
      </c>
      <c r="D180" s="59">
        <v>6757</v>
      </c>
      <c r="E180" s="56">
        <f>SUM(C180:D182)</f>
        <v>7395</v>
      </c>
      <c r="F180" s="62">
        <f>SUM(E180-G180)</f>
        <v>7167</v>
      </c>
      <c r="G180" s="59">
        <v>228</v>
      </c>
      <c r="H180" s="50"/>
      <c r="I180" s="49" t="s">
        <v>10</v>
      </c>
      <c r="J180" s="52">
        <f>N145</f>
        <v>3953</v>
      </c>
      <c r="K180" s="47">
        <v>8026</v>
      </c>
      <c r="L180" s="52">
        <f>SUM(J180:K180)</f>
        <v>11979</v>
      </c>
      <c r="M180" s="26">
        <f>SUM(L180-N180)</f>
        <v>7127</v>
      </c>
      <c r="N180" s="47">
        <v>4852</v>
      </c>
    </row>
    <row r="181" spans="1:14" x14ac:dyDescent="0.25">
      <c r="A181" s="54"/>
      <c r="B181" s="55"/>
      <c r="C181" s="57"/>
      <c r="D181" s="60"/>
      <c r="E181" s="57"/>
      <c r="F181" s="63"/>
      <c r="G181" s="60"/>
      <c r="H181" s="50"/>
      <c r="I181" s="49" t="s">
        <v>11</v>
      </c>
      <c r="J181" s="52">
        <f t="shared" ref="J181:J182" si="132">N146</f>
        <v>254</v>
      </c>
      <c r="K181" s="47">
        <v>0</v>
      </c>
      <c r="L181" s="52">
        <f t="shared" ref="L181:L182" si="133">SUM(J181:K181)</f>
        <v>254</v>
      </c>
      <c r="M181" s="26">
        <f t="shared" ref="M181:M182" si="134">SUM(L181-N181)</f>
        <v>83</v>
      </c>
      <c r="N181" s="47">
        <v>171</v>
      </c>
    </row>
    <row r="182" spans="1:14" x14ac:dyDescent="0.25">
      <c r="A182" s="54"/>
      <c r="B182" s="55"/>
      <c r="C182" s="58"/>
      <c r="D182" s="61"/>
      <c r="E182" s="58"/>
      <c r="F182" s="64"/>
      <c r="G182" s="61"/>
      <c r="H182" s="50"/>
      <c r="I182" s="49" t="s">
        <v>12</v>
      </c>
      <c r="J182" s="52">
        <f t="shared" si="132"/>
        <v>549</v>
      </c>
      <c r="K182" s="47">
        <v>55</v>
      </c>
      <c r="L182" s="52">
        <f t="shared" si="133"/>
        <v>604</v>
      </c>
      <c r="M182" s="26">
        <f t="shared" si="134"/>
        <v>138</v>
      </c>
      <c r="N182" s="47">
        <v>466</v>
      </c>
    </row>
    <row r="183" spans="1:14" x14ac:dyDescent="0.25">
      <c r="A183" s="54"/>
      <c r="B183" s="44" t="s">
        <v>13</v>
      </c>
      <c r="C183" s="35">
        <f>SUM(C180)</f>
        <v>638</v>
      </c>
      <c r="D183" s="35">
        <f t="shared" ref="D183:G183" si="135">SUM(D180)</f>
        <v>6757</v>
      </c>
      <c r="E183" s="35">
        <f t="shared" si="135"/>
        <v>7395</v>
      </c>
      <c r="F183" s="35">
        <f t="shared" si="135"/>
        <v>7167</v>
      </c>
      <c r="G183" s="35">
        <f t="shared" si="135"/>
        <v>228</v>
      </c>
      <c r="H183" s="45"/>
      <c r="I183" s="44" t="s">
        <v>13</v>
      </c>
      <c r="J183" s="35">
        <f>SUM(J180:J182)</f>
        <v>4756</v>
      </c>
      <c r="K183" s="35">
        <f t="shared" ref="K183:N183" si="136">SUM(K180:K182)</f>
        <v>8081</v>
      </c>
      <c r="L183" s="35">
        <f t="shared" si="136"/>
        <v>12837</v>
      </c>
      <c r="M183" s="35">
        <f t="shared" si="136"/>
        <v>7348</v>
      </c>
      <c r="N183" s="35">
        <f t="shared" si="136"/>
        <v>5489</v>
      </c>
    </row>
    <row r="184" spans="1:14" ht="0.95" customHeight="1" x14ac:dyDescent="0.25">
      <c r="A184" s="48"/>
      <c r="B184" s="50"/>
      <c r="C184" s="50"/>
      <c r="D184" s="48"/>
      <c r="E184" s="50"/>
      <c r="F184" s="51"/>
      <c r="G184" s="48"/>
      <c r="H184" s="50"/>
      <c r="I184" s="50"/>
      <c r="J184" s="50"/>
      <c r="K184" s="48"/>
      <c r="L184" s="50"/>
      <c r="M184" s="51"/>
      <c r="N184" s="48"/>
    </row>
    <row r="185" spans="1:14" x14ac:dyDescent="0.25">
      <c r="A185" s="47">
        <v>2</v>
      </c>
      <c r="B185" s="49" t="s">
        <v>19</v>
      </c>
      <c r="C185" s="50"/>
      <c r="D185" s="48"/>
      <c r="E185" s="50"/>
      <c r="F185" s="51"/>
      <c r="G185" s="48"/>
      <c r="H185" s="50"/>
      <c r="I185" s="49" t="s">
        <v>14</v>
      </c>
      <c r="J185" s="52">
        <f t="shared" ref="J185:J190" si="137">N150</f>
        <v>666</v>
      </c>
      <c r="K185" s="47">
        <v>165</v>
      </c>
      <c r="L185" s="52">
        <f t="shared" ref="L185:L190" si="138">SUM(J185:K185)</f>
        <v>831</v>
      </c>
      <c r="M185" s="26">
        <f t="shared" ref="M185:M187" si="139">SUM(L185-N185)</f>
        <v>192</v>
      </c>
      <c r="N185" s="47">
        <v>639</v>
      </c>
    </row>
    <row r="186" spans="1:14" x14ac:dyDescent="0.25">
      <c r="A186" s="47">
        <v>3</v>
      </c>
      <c r="B186" s="49" t="s">
        <v>20</v>
      </c>
      <c r="C186" s="50"/>
      <c r="D186" s="48"/>
      <c r="E186" s="50"/>
      <c r="F186" s="51"/>
      <c r="G186" s="48"/>
      <c r="H186" s="50"/>
      <c r="I186" s="49" t="s">
        <v>14</v>
      </c>
      <c r="J186" s="52">
        <f t="shared" si="137"/>
        <v>224</v>
      </c>
      <c r="K186" s="47">
        <v>139</v>
      </c>
      <c r="L186" s="52">
        <f t="shared" si="138"/>
        <v>363</v>
      </c>
      <c r="M186" s="26">
        <f t="shared" si="139"/>
        <v>148</v>
      </c>
      <c r="N186" s="47">
        <v>215</v>
      </c>
    </row>
    <row r="187" spans="1:14" x14ac:dyDescent="0.25">
      <c r="A187" s="47">
        <v>4</v>
      </c>
      <c r="B187" s="49" t="s">
        <v>21</v>
      </c>
      <c r="C187" s="50"/>
      <c r="D187" s="48"/>
      <c r="E187" s="50"/>
      <c r="F187" s="51"/>
      <c r="G187" s="48"/>
      <c r="H187" s="50"/>
      <c r="I187" s="49" t="s">
        <v>14</v>
      </c>
      <c r="J187" s="52">
        <f t="shared" si="137"/>
        <v>253</v>
      </c>
      <c r="K187" s="47">
        <v>196</v>
      </c>
      <c r="L187" s="52">
        <f t="shared" si="138"/>
        <v>449</v>
      </c>
      <c r="M187" s="26">
        <f t="shared" si="139"/>
        <v>278</v>
      </c>
      <c r="N187" s="47">
        <v>171</v>
      </c>
    </row>
    <row r="188" spans="1:14" ht="0.95" customHeight="1" x14ac:dyDescent="0.25">
      <c r="A188" s="47"/>
      <c r="B188" s="49"/>
      <c r="C188" s="50"/>
      <c r="D188" s="48"/>
      <c r="E188" s="50"/>
      <c r="F188" s="51"/>
      <c r="G188" s="48"/>
      <c r="H188" s="50"/>
      <c r="I188" s="49"/>
      <c r="J188" s="52">
        <f t="shared" si="137"/>
        <v>4419</v>
      </c>
      <c r="K188" s="47">
        <v>10637</v>
      </c>
      <c r="L188" s="52">
        <f t="shared" si="138"/>
        <v>15056</v>
      </c>
      <c r="M188" s="26">
        <v>10271</v>
      </c>
      <c r="N188" s="47">
        <f t="shared" ref="N188" si="140">SUM(L188-M188)</f>
        <v>4785</v>
      </c>
    </row>
    <row r="189" spans="1:14" x14ac:dyDescent="0.25">
      <c r="A189" s="53">
        <v>5</v>
      </c>
      <c r="B189" s="55" t="s">
        <v>22</v>
      </c>
      <c r="C189" s="74"/>
      <c r="D189" s="54"/>
      <c r="E189" s="74"/>
      <c r="F189" s="75"/>
      <c r="G189" s="54"/>
      <c r="H189" s="50"/>
      <c r="I189" s="49" t="s">
        <v>14</v>
      </c>
      <c r="J189" s="52">
        <f t="shared" si="137"/>
        <v>253</v>
      </c>
      <c r="K189" s="47">
        <v>157</v>
      </c>
      <c r="L189" s="52">
        <f t="shared" si="138"/>
        <v>410</v>
      </c>
      <c r="M189" s="26">
        <f t="shared" ref="M189:M190" si="141">SUM(L189-N189)</f>
        <v>242</v>
      </c>
      <c r="N189" s="47">
        <v>168</v>
      </c>
    </row>
    <row r="190" spans="1:14" x14ac:dyDescent="0.25">
      <c r="A190" s="53"/>
      <c r="B190" s="55"/>
      <c r="C190" s="74"/>
      <c r="D190" s="54"/>
      <c r="E190" s="74"/>
      <c r="F190" s="75"/>
      <c r="G190" s="54"/>
      <c r="H190" s="50"/>
      <c r="I190" s="49" t="s">
        <v>11</v>
      </c>
      <c r="J190" s="52">
        <f t="shared" si="137"/>
        <v>1</v>
      </c>
      <c r="K190" s="47">
        <v>0</v>
      </c>
      <c r="L190" s="52">
        <f t="shared" si="138"/>
        <v>1</v>
      </c>
      <c r="M190" s="26">
        <f t="shared" si="141"/>
        <v>0</v>
      </c>
      <c r="N190" s="47">
        <v>1</v>
      </c>
    </row>
    <row r="191" spans="1:14" x14ac:dyDescent="0.25">
      <c r="A191" s="53"/>
      <c r="B191" s="44" t="s">
        <v>13</v>
      </c>
      <c r="C191" s="45"/>
      <c r="D191" s="45"/>
      <c r="E191" s="45"/>
      <c r="F191" s="45"/>
      <c r="G191" s="45"/>
      <c r="H191" s="45"/>
      <c r="I191" s="44" t="s">
        <v>13</v>
      </c>
      <c r="J191" s="35">
        <f>SUM(J189:J190)</f>
        <v>254</v>
      </c>
      <c r="K191" s="35">
        <f t="shared" ref="K191:N191" si="142">SUM(K189:K190)</f>
        <v>157</v>
      </c>
      <c r="L191" s="35">
        <f t="shared" si="142"/>
        <v>411</v>
      </c>
      <c r="M191" s="35">
        <f t="shared" si="142"/>
        <v>242</v>
      </c>
      <c r="N191" s="35">
        <f t="shared" si="142"/>
        <v>169</v>
      </c>
    </row>
    <row r="192" spans="1:14" ht="0.95" customHeight="1" x14ac:dyDescent="0.25">
      <c r="A192" s="48"/>
      <c r="B192" s="50"/>
      <c r="C192" s="50"/>
      <c r="D192" s="48"/>
      <c r="E192" s="50"/>
      <c r="F192" s="51"/>
      <c r="G192" s="48"/>
      <c r="H192" s="50"/>
      <c r="I192" s="50"/>
      <c r="J192" s="50"/>
      <c r="K192" s="48"/>
      <c r="L192" s="50"/>
      <c r="M192" s="51"/>
      <c r="N192" s="48"/>
    </row>
    <row r="193" spans="1:14" x14ac:dyDescent="0.25">
      <c r="A193" s="53">
        <v>6</v>
      </c>
      <c r="B193" s="55" t="s">
        <v>23</v>
      </c>
      <c r="C193" s="74"/>
      <c r="D193" s="54"/>
      <c r="E193" s="74"/>
      <c r="F193" s="75"/>
      <c r="G193" s="54"/>
      <c r="H193" s="50"/>
      <c r="I193" s="49" t="s">
        <v>14</v>
      </c>
      <c r="J193" s="52">
        <f t="shared" ref="J193:J194" si="143">N158</f>
        <v>19</v>
      </c>
      <c r="K193" s="47">
        <v>0</v>
      </c>
      <c r="L193" s="52">
        <f t="shared" ref="L193:L194" si="144">SUM(J193:K193)</f>
        <v>19</v>
      </c>
      <c r="M193" s="26">
        <f t="shared" ref="M193:M194" si="145">SUM(L193-N193)</f>
        <v>0</v>
      </c>
      <c r="N193" s="47">
        <v>19</v>
      </c>
    </row>
    <row r="194" spans="1:14" x14ac:dyDescent="0.25">
      <c r="A194" s="54"/>
      <c r="B194" s="55"/>
      <c r="C194" s="74"/>
      <c r="D194" s="54"/>
      <c r="E194" s="74"/>
      <c r="F194" s="75"/>
      <c r="G194" s="54"/>
      <c r="H194" s="50"/>
      <c r="I194" s="49" t="s">
        <v>11</v>
      </c>
      <c r="J194" s="52">
        <f t="shared" si="143"/>
        <v>183</v>
      </c>
      <c r="K194" s="47">
        <v>162</v>
      </c>
      <c r="L194" s="52">
        <f t="shared" si="144"/>
        <v>345</v>
      </c>
      <c r="M194" s="26">
        <f t="shared" si="145"/>
        <v>314</v>
      </c>
      <c r="N194" s="47">
        <v>31</v>
      </c>
    </row>
    <row r="195" spans="1:14" x14ac:dyDescent="0.25">
      <c r="A195" s="54"/>
      <c r="B195" s="44" t="s">
        <v>13</v>
      </c>
      <c r="C195" s="45"/>
      <c r="D195" s="45"/>
      <c r="E195" s="45"/>
      <c r="F195" s="45"/>
      <c r="G195" s="45"/>
      <c r="H195" s="45"/>
      <c r="I195" s="44" t="s">
        <v>13</v>
      </c>
      <c r="J195" s="35">
        <f>SUM(J193:J194)</f>
        <v>202</v>
      </c>
      <c r="K195" s="35">
        <f t="shared" ref="K195:N195" si="146">SUM(K193:K194)</f>
        <v>162</v>
      </c>
      <c r="L195" s="35">
        <f t="shared" si="146"/>
        <v>364</v>
      </c>
      <c r="M195" s="35">
        <f t="shared" si="146"/>
        <v>314</v>
      </c>
      <c r="N195" s="35">
        <f t="shared" si="146"/>
        <v>50</v>
      </c>
    </row>
    <row r="196" spans="1:14" ht="0.95" customHeight="1" x14ac:dyDescent="0.25">
      <c r="A196" s="48"/>
      <c r="B196" s="50"/>
      <c r="C196" s="50"/>
      <c r="D196" s="48"/>
      <c r="E196" s="50"/>
      <c r="F196" s="51"/>
      <c r="G196" s="48"/>
      <c r="H196" s="50"/>
      <c r="I196" s="50"/>
      <c r="J196" s="50"/>
      <c r="K196" s="48"/>
      <c r="L196" s="50"/>
      <c r="M196" s="51"/>
      <c r="N196" s="48"/>
    </row>
    <row r="197" spans="1:14" x14ac:dyDescent="0.25">
      <c r="A197" s="53">
        <v>7</v>
      </c>
      <c r="B197" s="55" t="s">
        <v>24</v>
      </c>
      <c r="C197" s="56">
        <f t="shared" ref="C197" si="147">G162</f>
        <v>526</v>
      </c>
      <c r="D197" s="59">
        <v>0</v>
      </c>
      <c r="E197" s="56">
        <f t="shared" ref="E197" si="148">SUM(C197:D197)</f>
        <v>526</v>
      </c>
      <c r="F197" s="62">
        <f t="shared" ref="F197" si="149">SUM(E197-G197)</f>
        <v>526</v>
      </c>
      <c r="G197" s="59">
        <v>0</v>
      </c>
      <c r="H197" s="50"/>
      <c r="I197" s="6" t="s">
        <v>14</v>
      </c>
      <c r="J197" s="52">
        <f t="shared" ref="J197:J199" si="150">N162</f>
        <v>1</v>
      </c>
      <c r="K197" s="47">
        <v>0</v>
      </c>
      <c r="L197" s="52">
        <f t="shared" ref="L197:L199" si="151">SUM(J197:K197)</f>
        <v>1</v>
      </c>
      <c r="M197" s="26">
        <f t="shared" ref="M197:M199" si="152">SUM(L197-N197)</f>
        <v>0</v>
      </c>
      <c r="N197" s="47">
        <v>1</v>
      </c>
    </row>
    <row r="198" spans="1:14" x14ac:dyDescent="0.25">
      <c r="A198" s="54"/>
      <c r="B198" s="55"/>
      <c r="C198" s="57"/>
      <c r="D198" s="60"/>
      <c r="E198" s="57"/>
      <c r="F198" s="63"/>
      <c r="G198" s="60"/>
      <c r="H198" s="50"/>
      <c r="I198" s="6" t="s">
        <v>15</v>
      </c>
      <c r="J198" s="52">
        <f t="shared" si="150"/>
        <v>0</v>
      </c>
      <c r="K198" s="47">
        <v>0</v>
      </c>
      <c r="L198" s="52">
        <f t="shared" si="151"/>
        <v>0</v>
      </c>
      <c r="M198" s="26">
        <f t="shared" si="152"/>
        <v>0</v>
      </c>
      <c r="N198" s="47">
        <v>0</v>
      </c>
    </row>
    <row r="199" spans="1:14" x14ac:dyDescent="0.25">
      <c r="A199" s="54"/>
      <c r="B199" s="55"/>
      <c r="C199" s="58"/>
      <c r="D199" s="61"/>
      <c r="E199" s="58"/>
      <c r="F199" s="64"/>
      <c r="G199" s="61"/>
      <c r="H199" s="50"/>
      <c r="I199" s="6" t="s">
        <v>11</v>
      </c>
      <c r="J199" s="52">
        <f t="shared" si="150"/>
        <v>2292</v>
      </c>
      <c r="K199" s="47">
        <v>1883</v>
      </c>
      <c r="L199" s="52">
        <f t="shared" si="151"/>
        <v>4175</v>
      </c>
      <c r="M199" s="26">
        <f t="shared" si="152"/>
        <v>821</v>
      </c>
      <c r="N199" s="47">
        <v>3354</v>
      </c>
    </row>
    <row r="200" spans="1:14" x14ac:dyDescent="0.25">
      <c r="A200" s="54"/>
      <c r="B200" s="46" t="s">
        <v>13</v>
      </c>
      <c r="C200" s="35">
        <f>SUM(C197)</f>
        <v>526</v>
      </c>
      <c r="D200" s="35">
        <f>SUM(D197)</f>
        <v>0</v>
      </c>
      <c r="E200" s="35">
        <f>SUM(E197)</f>
        <v>526</v>
      </c>
      <c r="F200" s="35">
        <f>SUM(F197)</f>
        <v>526</v>
      </c>
      <c r="G200" s="35">
        <f>SUM(G197)</f>
        <v>0</v>
      </c>
      <c r="H200" s="45"/>
      <c r="I200" s="46" t="s">
        <v>13</v>
      </c>
      <c r="J200" s="35">
        <f>SUM(J197:J199)</f>
        <v>2293</v>
      </c>
      <c r="K200" s="35">
        <f t="shared" ref="K200:N200" si="153">SUM(K197:K199)</f>
        <v>1883</v>
      </c>
      <c r="L200" s="35">
        <f t="shared" si="153"/>
        <v>4176</v>
      </c>
      <c r="M200" s="35">
        <f t="shared" si="153"/>
        <v>821</v>
      </c>
      <c r="N200" s="35">
        <f t="shared" si="153"/>
        <v>3355</v>
      </c>
    </row>
    <row r="201" spans="1:14" ht="0.95" customHeight="1" x14ac:dyDescent="0.25">
      <c r="A201" s="48"/>
      <c r="B201" s="50"/>
      <c r="C201" s="50"/>
      <c r="D201" s="48"/>
      <c r="E201" s="50"/>
      <c r="F201" s="51"/>
      <c r="G201" s="48"/>
      <c r="H201" s="50"/>
      <c r="I201" s="50"/>
      <c r="J201" s="50"/>
      <c r="K201" s="48"/>
      <c r="L201" s="50"/>
      <c r="M201" s="51"/>
      <c r="N201" s="48"/>
    </row>
    <row r="202" spans="1:14" x14ac:dyDescent="0.25">
      <c r="A202" s="47">
        <v>8</v>
      </c>
      <c r="B202" s="49" t="s">
        <v>25</v>
      </c>
      <c r="C202" s="50"/>
      <c r="D202" s="48"/>
      <c r="E202" s="50"/>
      <c r="F202" s="51"/>
      <c r="G202" s="48"/>
      <c r="H202" s="50"/>
      <c r="I202" s="6" t="s">
        <v>14</v>
      </c>
      <c r="J202" s="52">
        <f t="shared" ref="J202:J204" si="154">N167</f>
        <v>461</v>
      </c>
      <c r="K202" s="47">
        <v>250</v>
      </c>
      <c r="L202" s="52">
        <f t="shared" ref="L202:L204" si="155">SUM(J202:K202)</f>
        <v>711</v>
      </c>
      <c r="M202" s="26">
        <f t="shared" ref="M202:M204" si="156">SUM(L202-N202)</f>
        <v>398</v>
      </c>
      <c r="N202" s="47">
        <v>313</v>
      </c>
    </row>
    <row r="203" spans="1:14" x14ac:dyDescent="0.25">
      <c r="A203" s="47">
        <v>9</v>
      </c>
      <c r="B203" s="49" t="s">
        <v>26</v>
      </c>
      <c r="C203" s="50"/>
      <c r="D203" s="48"/>
      <c r="E203" s="50"/>
      <c r="F203" s="51"/>
      <c r="G203" s="48"/>
      <c r="H203" s="50"/>
      <c r="I203" s="6" t="s">
        <v>14</v>
      </c>
      <c r="J203" s="52">
        <f t="shared" si="154"/>
        <v>432</v>
      </c>
      <c r="K203" s="47">
        <v>177</v>
      </c>
      <c r="L203" s="52">
        <f t="shared" si="155"/>
        <v>609</v>
      </c>
      <c r="M203" s="26">
        <f t="shared" si="156"/>
        <v>386</v>
      </c>
      <c r="N203" s="47">
        <v>223</v>
      </c>
    </row>
    <row r="204" spans="1:14" x14ac:dyDescent="0.25">
      <c r="A204" s="47">
        <v>10</v>
      </c>
      <c r="B204" s="49" t="s">
        <v>27</v>
      </c>
      <c r="C204" s="50"/>
      <c r="D204" s="48"/>
      <c r="E204" s="50"/>
      <c r="F204" s="51"/>
      <c r="G204" s="48"/>
      <c r="H204" s="50"/>
      <c r="I204" s="8" t="s">
        <v>16</v>
      </c>
      <c r="J204" s="52">
        <f t="shared" si="154"/>
        <v>0</v>
      </c>
      <c r="K204" s="47">
        <v>0</v>
      </c>
      <c r="L204" s="52">
        <f t="shared" si="155"/>
        <v>0</v>
      </c>
      <c r="M204" s="26">
        <f t="shared" si="156"/>
        <v>0</v>
      </c>
      <c r="N204" s="47">
        <v>0</v>
      </c>
    </row>
    <row r="205" spans="1:14" ht="0.95" customHeight="1" x14ac:dyDescent="0.25">
      <c r="A205" s="47"/>
      <c r="B205" s="49"/>
      <c r="C205" s="50"/>
      <c r="D205" s="48"/>
      <c r="E205" s="50"/>
      <c r="F205" s="51"/>
      <c r="G205" s="48"/>
      <c r="H205" s="50"/>
      <c r="I205" s="8"/>
      <c r="J205" s="50"/>
      <c r="K205" s="48"/>
      <c r="L205" s="50"/>
      <c r="M205" s="51"/>
      <c r="N205" s="48"/>
    </row>
    <row r="206" spans="1:14" x14ac:dyDescent="0.25">
      <c r="A206" s="65"/>
      <c r="B206" s="68"/>
      <c r="C206" s="68"/>
      <c r="D206" s="65"/>
      <c r="E206" s="68"/>
      <c r="F206" s="71"/>
      <c r="G206" s="65"/>
      <c r="H206" s="50"/>
      <c r="I206" s="33" t="s">
        <v>15</v>
      </c>
      <c r="J206" s="34">
        <f>SUM(J180+J198+J204)</f>
        <v>3953</v>
      </c>
      <c r="K206" s="35">
        <f>SUM(K180+K198+K204)</f>
        <v>8026</v>
      </c>
      <c r="L206" s="34">
        <f>SUM(L180+L198+L204)</f>
        <v>11979</v>
      </c>
      <c r="M206" s="36">
        <f>SUM(M180+M198+M204)</f>
        <v>7127</v>
      </c>
      <c r="N206" s="35">
        <f>SUM(N180+N198+N204)</f>
        <v>4852</v>
      </c>
    </row>
    <row r="207" spans="1:14" x14ac:dyDescent="0.25">
      <c r="A207" s="66"/>
      <c r="B207" s="69"/>
      <c r="C207" s="69"/>
      <c r="D207" s="66"/>
      <c r="E207" s="69"/>
      <c r="F207" s="72"/>
      <c r="G207" s="66"/>
      <c r="H207" s="50"/>
      <c r="I207" s="33" t="s">
        <v>11</v>
      </c>
      <c r="J207" s="34">
        <f>SUM(J181+J190+J194+J199)</f>
        <v>2730</v>
      </c>
      <c r="K207" s="35">
        <f t="shared" ref="K207:N207" si="157">SUM(K181+K190+K194+K199)</f>
        <v>2045</v>
      </c>
      <c r="L207" s="34">
        <f t="shared" si="157"/>
        <v>4775</v>
      </c>
      <c r="M207" s="36">
        <f t="shared" si="157"/>
        <v>1218</v>
      </c>
      <c r="N207" s="35">
        <f t="shared" si="157"/>
        <v>3557</v>
      </c>
    </row>
    <row r="208" spans="1:14" x14ac:dyDescent="0.25">
      <c r="A208" s="66"/>
      <c r="B208" s="69"/>
      <c r="C208" s="69"/>
      <c r="D208" s="66"/>
      <c r="E208" s="69"/>
      <c r="F208" s="72"/>
      <c r="G208" s="66"/>
      <c r="H208" s="50"/>
      <c r="I208" s="33" t="s">
        <v>14</v>
      </c>
      <c r="J208" s="34">
        <f>SUM(J185+J186+J187+J189+J193+J197+J202+J203)</f>
        <v>2309</v>
      </c>
      <c r="K208" s="35">
        <f t="shared" ref="K208:N208" si="158">SUM(K185+K186+K187+K189+K193+K197+K202+K203)</f>
        <v>1084</v>
      </c>
      <c r="L208" s="34">
        <f t="shared" si="158"/>
        <v>3393</v>
      </c>
      <c r="M208" s="36">
        <f t="shared" si="158"/>
        <v>1644</v>
      </c>
      <c r="N208" s="35">
        <f t="shared" si="158"/>
        <v>1749</v>
      </c>
    </row>
    <row r="209" spans="1:14" x14ac:dyDescent="0.25">
      <c r="A209" s="66"/>
      <c r="B209" s="70"/>
      <c r="C209" s="70"/>
      <c r="D209" s="67"/>
      <c r="E209" s="70"/>
      <c r="F209" s="73"/>
      <c r="G209" s="67"/>
      <c r="H209" s="50"/>
      <c r="I209" s="37" t="s">
        <v>12</v>
      </c>
      <c r="J209" s="34">
        <f>SUM(J182)</f>
        <v>549</v>
      </c>
      <c r="K209" s="35">
        <f t="shared" ref="K209:N209" si="159">SUM(K182)</f>
        <v>55</v>
      </c>
      <c r="L209" s="34">
        <f t="shared" si="159"/>
        <v>604</v>
      </c>
      <c r="M209" s="36">
        <f t="shared" si="159"/>
        <v>138</v>
      </c>
      <c r="N209" s="35">
        <f t="shared" si="159"/>
        <v>466</v>
      </c>
    </row>
    <row r="210" spans="1:14" x14ac:dyDescent="0.25">
      <c r="A210" s="67"/>
      <c r="B210" s="44" t="s">
        <v>17</v>
      </c>
      <c r="C210" s="35">
        <f>SUM(C183+C200)</f>
        <v>1164</v>
      </c>
      <c r="D210" s="35">
        <f>SUM(D200+D183)</f>
        <v>6757</v>
      </c>
      <c r="E210" s="35">
        <f>SUM(E200+E183)</f>
        <v>7921</v>
      </c>
      <c r="F210" s="35">
        <f>SUM(F200+F183)</f>
        <v>7693</v>
      </c>
      <c r="G210" s="35">
        <f>SUM(G200+G183)</f>
        <v>228</v>
      </c>
      <c r="H210" s="45"/>
      <c r="I210" s="44" t="s">
        <v>17</v>
      </c>
      <c r="J210" s="35">
        <f>SUM(J206:J209)</f>
        <v>9541</v>
      </c>
      <c r="K210" s="35">
        <f t="shared" ref="K210:N210" si="160">SUM(K206:K209)</f>
        <v>11210</v>
      </c>
      <c r="L210" s="35">
        <f t="shared" si="160"/>
        <v>20751</v>
      </c>
      <c r="M210" s="35">
        <f t="shared" si="160"/>
        <v>10127</v>
      </c>
      <c r="N210" s="35">
        <f t="shared" si="160"/>
        <v>10624</v>
      </c>
    </row>
  </sheetData>
  <mergeCells count="246">
    <mergeCell ref="A127:A130"/>
    <mergeCell ref="B127:B129"/>
    <mergeCell ref="C127:C129"/>
    <mergeCell ref="D127:D129"/>
    <mergeCell ref="E127:E129"/>
    <mergeCell ref="F127:F129"/>
    <mergeCell ref="G127:G129"/>
    <mergeCell ref="A136:A140"/>
    <mergeCell ref="B136:B139"/>
    <mergeCell ref="C136:C139"/>
    <mergeCell ref="D136:D139"/>
    <mergeCell ref="E136:E139"/>
    <mergeCell ref="F136:F139"/>
    <mergeCell ref="G136:G139"/>
    <mergeCell ref="A119:A121"/>
    <mergeCell ref="B119:B120"/>
    <mergeCell ref="C119:C120"/>
    <mergeCell ref="D119:D120"/>
    <mergeCell ref="E119:E120"/>
    <mergeCell ref="F119:F120"/>
    <mergeCell ref="G119:G120"/>
    <mergeCell ref="A123:A125"/>
    <mergeCell ref="B123:B124"/>
    <mergeCell ref="C123:C124"/>
    <mergeCell ref="D123:D124"/>
    <mergeCell ref="E123:E124"/>
    <mergeCell ref="F123:F124"/>
    <mergeCell ref="G123:G124"/>
    <mergeCell ref="M106:N106"/>
    <mergeCell ref="A108:A109"/>
    <mergeCell ref="B108:B109"/>
    <mergeCell ref="C108:G108"/>
    <mergeCell ref="I108:I109"/>
    <mergeCell ref="J108:N108"/>
    <mergeCell ref="A110:A113"/>
    <mergeCell ref="B110:B112"/>
    <mergeCell ref="C110:C112"/>
    <mergeCell ref="D110:D112"/>
    <mergeCell ref="E110:E112"/>
    <mergeCell ref="F110:F112"/>
    <mergeCell ref="G110:G112"/>
    <mergeCell ref="F101:F104"/>
    <mergeCell ref="G101:G104"/>
    <mergeCell ref="A101:A105"/>
    <mergeCell ref="B101:B104"/>
    <mergeCell ref="C101:C104"/>
    <mergeCell ref="D101:D104"/>
    <mergeCell ref="E101:E104"/>
    <mergeCell ref="F88:F89"/>
    <mergeCell ref="G88:G89"/>
    <mergeCell ref="A92:A95"/>
    <mergeCell ref="B92:B94"/>
    <mergeCell ref="C92:C94"/>
    <mergeCell ref="D92:D94"/>
    <mergeCell ref="E92:E94"/>
    <mergeCell ref="F92:F94"/>
    <mergeCell ref="G92:G94"/>
    <mergeCell ref="A88:A90"/>
    <mergeCell ref="B88:B89"/>
    <mergeCell ref="C88:C89"/>
    <mergeCell ref="D88:D89"/>
    <mergeCell ref="E88:E89"/>
    <mergeCell ref="F75:F77"/>
    <mergeCell ref="G75:G77"/>
    <mergeCell ref="A84:A86"/>
    <mergeCell ref="B84:B85"/>
    <mergeCell ref="C84:C85"/>
    <mergeCell ref="D84:D85"/>
    <mergeCell ref="E84:E85"/>
    <mergeCell ref="F84:F85"/>
    <mergeCell ref="G84:G85"/>
    <mergeCell ref="A75:A78"/>
    <mergeCell ref="B75:B77"/>
    <mergeCell ref="C75:C77"/>
    <mergeCell ref="D75:D77"/>
    <mergeCell ref="E75:E77"/>
    <mergeCell ref="M71:N71"/>
    <mergeCell ref="A73:A74"/>
    <mergeCell ref="B73:B74"/>
    <mergeCell ref="C73:G73"/>
    <mergeCell ref="I73:I74"/>
    <mergeCell ref="J73:N73"/>
    <mergeCell ref="F66:F69"/>
    <mergeCell ref="G66:G69"/>
    <mergeCell ref="A66:A70"/>
    <mergeCell ref="B66:B69"/>
    <mergeCell ref="C66:C69"/>
    <mergeCell ref="D66:D69"/>
    <mergeCell ref="E66:E69"/>
    <mergeCell ref="F53:F54"/>
    <mergeCell ref="G53:G54"/>
    <mergeCell ref="A57:A60"/>
    <mergeCell ref="B57:B59"/>
    <mergeCell ref="C57:C59"/>
    <mergeCell ref="D57:D59"/>
    <mergeCell ref="E57:E59"/>
    <mergeCell ref="F57:F59"/>
    <mergeCell ref="G57:G59"/>
    <mergeCell ref="A53:A55"/>
    <mergeCell ref="B53:B54"/>
    <mergeCell ref="C53:C54"/>
    <mergeCell ref="D53:D54"/>
    <mergeCell ref="E53:E54"/>
    <mergeCell ref="F40:F42"/>
    <mergeCell ref="G40:G42"/>
    <mergeCell ref="A49:A51"/>
    <mergeCell ref="B49:B50"/>
    <mergeCell ref="C49:C50"/>
    <mergeCell ref="D49:D50"/>
    <mergeCell ref="E49:E50"/>
    <mergeCell ref="F49:F50"/>
    <mergeCell ref="G49:G50"/>
    <mergeCell ref="A40:A43"/>
    <mergeCell ref="B40:B42"/>
    <mergeCell ref="C40:C42"/>
    <mergeCell ref="D40:D42"/>
    <mergeCell ref="E40:E42"/>
    <mergeCell ref="M1:N1"/>
    <mergeCell ref="M36:N36"/>
    <mergeCell ref="A38:A39"/>
    <mergeCell ref="B38:B39"/>
    <mergeCell ref="C38:G38"/>
    <mergeCell ref="I38:I39"/>
    <mergeCell ref="J38:N38"/>
    <mergeCell ref="A3:A4"/>
    <mergeCell ref="B3:B4"/>
    <mergeCell ref="C3:G3"/>
    <mergeCell ref="I3:I4"/>
    <mergeCell ref="J3:N3"/>
    <mergeCell ref="G5:G7"/>
    <mergeCell ref="A5:A8"/>
    <mergeCell ref="B14:B15"/>
    <mergeCell ref="C14:C15"/>
    <mergeCell ref="D14:D15"/>
    <mergeCell ref="E14:E15"/>
    <mergeCell ref="F14:F15"/>
    <mergeCell ref="G14:G15"/>
    <mergeCell ref="A14:A16"/>
    <mergeCell ref="B5:B7"/>
    <mergeCell ref="C5:C7"/>
    <mergeCell ref="D5:D7"/>
    <mergeCell ref="F31:F34"/>
    <mergeCell ref="G31:G34"/>
    <mergeCell ref="A31:A35"/>
    <mergeCell ref="B31:B34"/>
    <mergeCell ref="C31:C34"/>
    <mergeCell ref="D31:D34"/>
    <mergeCell ref="E31:E34"/>
    <mergeCell ref="E5:E7"/>
    <mergeCell ref="F5:F7"/>
    <mergeCell ref="F18:F19"/>
    <mergeCell ref="G18:G19"/>
    <mergeCell ref="A22:A25"/>
    <mergeCell ref="B22:B24"/>
    <mergeCell ref="C22:C24"/>
    <mergeCell ref="D22:D24"/>
    <mergeCell ref="E22:E24"/>
    <mergeCell ref="F22:F24"/>
    <mergeCell ref="G22:G24"/>
    <mergeCell ref="A18:A20"/>
    <mergeCell ref="B18:B19"/>
    <mergeCell ref="C18:C19"/>
    <mergeCell ref="D18:D19"/>
    <mergeCell ref="E18:E19"/>
    <mergeCell ref="M141:N141"/>
    <mergeCell ref="A143:A144"/>
    <mergeCell ref="B143:B144"/>
    <mergeCell ref="C143:G143"/>
    <mergeCell ref="I143:I144"/>
    <mergeCell ref="J143:N143"/>
    <mergeCell ref="A145:A148"/>
    <mergeCell ref="B145:B147"/>
    <mergeCell ref="C145:C147"/>
    <mergeCell ref="D145:D147"/>
    <mergeCell ref="E145:E147"/>
    <mergeCell ref="F145:F147"/>
    <mergeCell ref="G145:G147"/>
    <mergeCell ref="A154:A156"/>
    <mergeCell ref="B154:B155"/>
    <mergeCell ref="C154:C155"/>
    <mergeCell ref="D154:D155"/>
    <mergeCell ref="E154:E155"/>
    <mergeCell ref="F154:F155"/>
    <mergeCell ref="G154:G155"/>
    <mergeCell ref="A158:A160"/>
    <mergeCell ref="B158:B159"/>
    <mergeCell ref="C158:C159"/>
    <mergeCell ref="D158:D159"/>
    <mergeCell ref="E158:E159"/>
    <mergeCell ref="F158:F159"/>
    <mergeCell ref="G158:G159"/>
    <mergeCell ref="A162:A165"/>
    <mergeCell ref="B162:B164"/>
    <mergeCell ref="C162:C164"/>
    <mergeCell ref="D162:D164"/>
    <mergeCell ref="E162:E164"/>
    <mergeCell ref="F162:F164"/>
    <mergeCell ref="G162:G164"/>
    <mergeCell ref="A171:A175"/>
    <mergeCell ref="B171:B174"/>
    <mergeCell ref="C171:C174"/>
    <mergeCell ref="D171:D174"/>
    <mergeCell ref="E171:E174"/>
    <mergeCell ref="F171:F174"/>
    <mergeCell ref="G171:G174"/>
    <mergeCell ref="M176:N176"/>
    <mergeCell ref="A178:A179"/>
    <mergeCell ref="B178:B179"/>
    <mergeCell ref="C178:G178"/>
    <mergeCell ref="I178:I179"/>
    <mergeCell ref="J178:N178"/>
    <mergeCell ref="A180:A183"/>
    <mergeCell ref="B180:B182"/>
    <mergeCell ref="C180:C182"/>
    <mergeCell ref="D180:D182"/>
    <mergeCell ref="E180:E182"/>
    <mergeCell ref="F180:F182"/>
    <mergeCell ref="G180:G182"/>
    <mergeCell ref="A189:A191"/>
    <mergeCell ref="B189:B190"/>
    <mergeCell ref="C189:C190"/>
    <mergeCell ref="D189:D190"/>
    <mergeCell ref="E189:E190"/>
    <mergeCell ref="F189:F190"/>
    <mergeCell ref="G189:G190"/>
    <mergeCell ref="A193:A195"/>
    <mergeCell ref="B193:B194"/>
    <mergeCell ref="C193:C194"/>
    <mergeCell ref="D193:D194"/>
    <mergeCell ref="E193:E194"/>
    <mergeCell ref="F193:F194"/>
    <mergeCell ref="G193:G194"/>
    <mergeCell ref="A197:A200"/>
    <mergeCell ref="B197:B199"/>
    <mergeCell ref="C197:C199"/>
    <mergeCell ref="D197:D199"/>
    <mergeCell ref="E197:E199"/>
    <mergeCell ref="F197:F199"/>
    <mergeCell ref="G197:G199"/>
    <mergeCell ref="A206:A210"/>
    <mergeCell ref="B206:B209"/>
    <mergeCell ref="C206:C209"/>
    <mergeCell ref="D206:D209"/>
    <mergeCell ref="E206:E209"/>
    <mergeCell ref="F206:F209"/>
    <mergeCell ref="G206:G209"/>
  </mergeCells>
  <pageMargins left="0.45" right="0.45" top="0.75" bottom="0.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2024-09-03T06:08:30Z</cp:lastPrinted>
  <dcterms:created xsi:type="dcterms:W3CDTF">2024-05-07T09:23:35Z</dcterms:created>
  <dcterms:modified xsi:type="dcterms:W3CDTF">2024-09-03T06:10:02Z</dcterms:modified>
</cp:coreProperties>
</file>