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ano\Downloads\"/>
    </mc:Choice>
  </mc:AlternateContent>
  <xr:revisionPtr revIDLastSave="0" documentId="8_{37E9CFFB-E205-42E4-9CB6-F539EA7A31C6}" xr6:coauthVersionLast="47" xr6:coauthVersionMax="47" xr10:uidLastSave="{00000000-0000-0000-0000-000000000000}"/>
  <bookViews>
    <workbookView xWindow="-108" yWindow="-108" windowWidth="30936" windowHeight="17496" xr2:uid="{88646C51-F08C-4088-B119-1D84F11681E6}"/>
  </bookViews>
  <sheets>
    <sheet name="un1-PlanificaciónyDiario PRO - " sheetId="1" r:id="rId1"/>
  </sheets>
  <calcPr calcId="0"/>
</workbook>
</file>

<file path=xl/calcChain.xml><?xml version="1.0" encoding="utf-8"?>
<calcChain xmlns="http://schemas.openxmlformats.org/spreadsheetml/2006/main">
  <c r="H3" i="1" l="1"/>
  <c r="I3" i="1"/>
  <c r="J3" i="1"/>
  <c r="K3" i="1"/>
  <c r="L3" i="1"/>
  <c r="M3" i="1"/>
  <c r="N3" i="1"/>
  <c r="O3" i="1"/>
  <c r="H5" i="1"/>
  <c r="I5" i="1"/>
  <c r="J5" i="1"/>
  <c r="K5" i="1"/>
  <c r="L5" i="1"/>
  <c r="M5" i="1"/>
  <c r="N5" i="1"/>
  <c r="O5" i="1"/>
  <c r="H6" i="1"/>
  <c r="I6" i="1"/>
  <c r="J6" i="1"/>
  <c r="K6" i="1"/>
  <c r="L6" i="1"/>
  <c r="M6" i="1"/>
  <c r="N6" i="1"/>
  <c r="O6" i="1"/>
  <c r="H7" i="1"/>
  <c r="I7" i="1"/>
  <c r="J7" i="1"/>
  <c r="K7" i="1"/>
  <c r="L7" i="1"/>
  <c r="M7" i="1"/>
  <c r="N7" i="1"/>
  <c r="O7" i="1"/>
  <c r="H8" i="1"/>
  <c r="I8" i="1"/>
  <c r="J8" i="1"/>
  <c r="K8" i="1"/>
  <c r="L8" i="1"/>
  <c r="M8" i="1"/>
  <c r="N8" i="1"/>
  <c r="O8" i="1"/>
  <c r="H9" i="1"/>
  <c r="I9" i="1"/>
  <c r="J9" i="1"/>
  <c r="K9" i="1"/>
  <c r="L9" i="1"/>
  <c r="M9" i="1"/>
  <c r="N9" i="1"/>
  <c r="O9" i="1"/>
  <c r="H10" i="1"/>
  <c r="I10" i="1"/>
  <c r="J10" i="1"/>
  <c r="K10" i="1"/>
  <c r="L10" i="1"/>
  <c r="M10" i="1"/>
  <c r="N10" i="1"/>
  <c r="O10" i="1"/>
  <c r="H11" i="1"/>
  <c r="I11" i="1"/>
  <c r="J11" i="1"/>
  <c r="K11" i="1"/>
  <c r="L11" i="1"/>
  <c r="M11" i="1"/>
  <c r="N11" i="1"/>
  <c r="O11" i="1"/>
  <c r="H12" i="1"/>
  <c r="I12" i="1"/>
  <c r="J12" i="1"/>
  <c r="K12" i="1"/>
  <c r="L12" i="1"/>
  <c r="M12" i="1"/>
  <c r="N12" i="1"/>
  <c r="O12" i="1"/>
  <c r="H13" i="1"/>
  <c r="I13" i="1"/>
  <c r="J13" i="1"/>
  <c r="K13" i="1"/>
  <c r="L13" i="1"/>
  <c r="M13" i="1"/>
  <c r="N13" i="1"/>
  <c r="O13" i="1"/>
  <c r="Q3" i="1"/>
  <c r="R3" i="1"/>
  <c r="S3" i="1"/>
  <c r="T3" i="1"/>
  <c r="U3" i="1"/>
  <c r="V3" i="1"/>
  <c r="W3" i="1"/>
  <c r="X3" i="1"/>
  <c r="Y3" i="1"/>
  <c r="Z3" i="1"/>
  <c r="AA3" i="1"/>
  <c r="AB3" i="1"/>
  <c r="P3" i="1"/>
  <c r="S5" i="1"/>
  <c r="T5" i="1"/>
  <c r="U5" i="1"/>
  <c r="V5" i="1"/>
  <c r="W5" i="1"/>
  <c r="X5" i="1"/>
  <c r="Y5" i="1"/>
  <c r="Z5" i="1"/>
  <c r="AA5" i="1"/>
  <c r="AB5" i="1"/>
  <c r="S6" i="1"/>
  <c r="T6" i="1"/>
  <c r="U6" i="1"/>
  <c r="V6" i="1"/>
  <c r="W6" i="1"/>
  <c r="X6" i="1"/>
  <c r="Y6" i="1"/>
  <c r="Z6" i="1"/>
  <c r="AA6" i="1"/>
  <c r="AB6" i="1"/>
  <c r="S7" i="1"/>
  <c r="T7" i="1"/>
  <c r="U7" i="1"/>
  <c r="V7" i="1"/>
  <c r="W7" i="1"/>
  <c r="X7" i="1"/>
  <c r="Y7" i="1"/>
  <c r="Z7" i="1"/>
  <c r="AA7" i="1"/>
  <c r="AB7" i="1"/>
  <c r="S8" i="1"/>
  <c r="T8" i="1"/>
  <c r="U8" i="1"/>
  <c r="V8" i="1"/>
  <c r="W8" i="1"/>
  <c r="X8" i="1"/>
  <c r="Y8" i="1"/>
  <c r="Z8" i="1"/>
  <c r="AA8" i="1"/>
  <c r="AB8" i="1"/>
  <c r="S9" i="1"/>
  <c r="T9" i="1"/>
  <c r="U9" i="1"/>
  <c r="V9" i="1"/>
  <c r="W9" i="1"/>
  <c r="X9" i="1"/>
  <c r="Y9" i="1"/>
  <c r="Z9" i="1"/>
  <c r="AA9" i="1"/>
  <c r="AB9" i="1"/>
  <c r="S10" i="1"/>
  <c r="T10" i="1"/>
  <c r="U10" i="1"/>
  <c r="V10" i="1"/>
  <c r="W10" i="1"/>
  <c r="X10" i="1"/>
  <c r="Y10" i="1"/>
  <c r="Z10" i="1"/>
  <c r="AA10" i="1"/>
  <c r="AB10" i="1"/>
  <c r="S11" i="1"/>
  <c r="T11" i="1"/>
  <c r="U11" i="1"/>
  <c r="V11" i="1"/>
  <c r="W11" i="1"/>
  <c r="X11" i="1"/>
  <c r="Y11" i="1"/>
  <c r="Z11" i="1"/>
  <c r="AA11" i="1"/>
  <c r="AB11" i="1"/>
  <c r="S12" i="1"/>
  <c r="T12" i="1"/>
  <c r="U12" i="1"/>
  <c r="V12" i="1"/>
  <c r="W12" i="1"/>
  <c r="X12" i="1"/>
  <c r="Y12" i="1"/>
  <c r="Z12" i="1"/>
  <c r="AA12" i="1"/>
  <c r="AB12" i="1"/>
  <c r="S13" i="1"/>
  <c r="T13" i="1"/>
  <c r="U13" i="1"/>
  <c r="V13" i="1"/>
  <c r="W13" i="1"/>
  <c r="X13" i="1"/>
  <c r="Y13" i="1"/>
  <c r="Z13" i="1"/>
  <c r="AA13" i="1"/>
  <c r="AB13" i="1"/>
  <c r="R5" i="1"/>
  <c r="R6" i="1"/>
  <c r="R7" i="1"/>
  <c r="R8" i="1"/>
  <c r="R9" i="1"/>
  <c r="R10" i="1"/>
  <c r="R11" i="1"/>
  <c r="R12" i="1"/>
  <c r="R13" i="1"/>
  <c r="Q5" i="1"/>
  <c r="Q6" i="1"/>
  <c r="Q7" i="1"/>
  <c r="Q8" i="1"/>
  <c r="Q9" i="1"/>
  <c r="Q10" i="1"/>
  <c r="Q11" i="1"/>
  <c r="Q12" i="1"/>
  <c r="Q13" i="1"/>
  <c r="P10" i="1"/>
  <c r="P7" i="1"/>
  <c r="P6" i="1"/>
  <c r="P5" i="1"/>
  <c r="P13" i="1"/>
  <c r="P12" i="1"/>
  <c r="P11" i="1"/>
  <c r="P9" i="1"/>
  <c r="P8" i="1"/>
</calcChain>
</file>

<file path=xl/sharedStrings.xml><?xml version="1.0" encoding="utf-8"?>
<sst xmlns="http://schemas.openxmlformats.org/spreadsheetml/2006/main" count="139" uniqueCount="76">
  <si>
    <t>JAC</t>
  </si>
  <si>
    <t>SBM</t>
  </si>
  <si>
    <t>RCP</t>
  </si>
  <si>
    <t>NCB</t>
  </si>
  <si>
    <t>MAD</t>
  </si>
  <si>
    <t>MEV</t>
  </si>
  <si>
    <t>AFG</t>
  </si>
  <si>
    <t>PFP</t>
  </si>
  <si>
    <t>AGF</t>
  </si>
  <si>
    <t>IJC</t>
  </si>
  <si>
    <t>VKC</t>
  </si>
  <si>
    <t>ELJ</t>
  </si>
  <si>
    <t>DMR</t>
  </si>
  <si>
    <t>JPO</t>
  </si>
  <si>
    <t>APL</t>
  </si>
  <si>
    <t>GRB</t>
  </si>
  <si>
    <t>DST</t>
  </si>
  <si>
    <t>LSM</t>
  </si>
  <si>
    <t>JSR</t>
  </si>
  <si>
    <t>JSG</t>
  </si>
  <si>
    <t>CVC</t>
  </si>
  <si>
    <t>%CE</t>
  </si>
  <si>
    <t>%RA</t>
  </si>
  <si>
    <t>Maurice Alejandro Darner</t>
  </si>
  <si>
    <t>Manuel Escobar Vidal</t>
  </si>
  <si>
    <t>Debora Medina Rivero</t>
  </si>
  <si>
    <t>Juan Perez Ortega</t>
  </si>
  <si>
    <t>Daniel Saborio Torres</t>
  </si>
  <si>
    <t>Jose Alfonso Salazar Ramos</t>
  </si>
  <si>
    <t>UD1</t>
  </si>
  <si>
    <t>RA1</t>
  </si>
  <si>
    <t>UD1.a</t>
  </si>
  <si>
    <t>UD1.b</t>
  </si>
  <si>
    <t>b) Se han creado proyectos de desarrollo de aplicaciones.</t>
  </si>
  <si>
    <t>UD1.c</t>
  </si>
  <si>
    <t>c) Se han utilizado entornos integrados de desarrollo.</t>
  </si>
  <si>
    <t>UD1.d</t>
  </si>
  <si>
    <t>UD1.e</t>
  </si>
  <si>
    <t>UD1.f</t>
  </si>
  <si>
    <t>f) Se han creado y utilizado constantes y literales.</t>
  </si>
  <si>
    <t>UD1.g</t>
  </si>
  <si>
    <t>g) Se han clasificado, reconocido y utilizado en expresiones los operadores del lenguaje.</t>
  </si>
  <si>
    <t>UD1.h</t>
  </si>
  <si>
    <t>UD1.i</t>
  </si>
  <si>
    <t>Instrumentos</t>
  </si>
  <si>
    <t>Tarea:P1.0 - Algoritmo (RA1.a)</t>
  </si>
  <si>
    <t>AP</t>
  </si>
  <si>
    <t>NPR</t>
  </si>
  <si>
    <t>Tarea:P1.1 - Python y Visual Code</t>
  </si>
  <si>
    <t>Tarea:P1.2 - Ejercicios bÃ¡sicos</t>
  </si>
  <si>
    <t>a,b,c,f</t>
  </si>
  <si>
    <t>1+2+3</t>
  </si>
  <si>
    <t>d,e,g,h,i</t>
  </si>
  <si>
    <t>Tarea:2223 (u1, u2): Prueba especifica. Tabla Multiplicar</t>
  </si>
  <si>
    <t>Cuestionario:2223 (u1, u2): Elementos y estructuras de un lenguaje.</t>
  </si>
  <si>
    <t>a) Se han identificado los bloques que componen la estructura de un programa informático.</t>
  </si>
  <si>
    <t>d) Se han identificado los distintos tipos de variables y la utilidad específica de cada uno.</t>
  </si>
  <si>
    <t>e) Se ha modificado el código de un programa para crear y utilizar variables.</t>
  </si>
  <si>
    <t>h) Se ha comprobado el funcionamiento de las conversiones de tipos explícitas e implícitas.</t>
  </si>
  <si>
    <t>i) Se han introducido comentarios en el código.</t>
  </si>
  <si>
    <t>1. Reconoce la estructura de un programa informático, identificando y relacionando los elementos propios del lenguaje de programación utilizado.</t>
  </si>
  <si>
    <t>Javier Acedo Castrillón</t>
  </si>
  <si>
    <t>Sara Bulpe Martínez</t>
  </si>
  <si>
    <t>Rafael Cabrera Perejón</t>
  </si>
  <si>
    <t>Natalia Cortés Bernal</t>
  </si>
  <si>
    <t>Adrian Fernández Garrido</t>
  </si>
  <si>
    <t>Pablo Fornell Periñán</t>
  </si>
  <si>
    <t>Alejandro García Fernández</t>
  </si>
  <si>
    <t>Ignacio Jiménez Cerpa</t>
  </si>
  <si>
    <t>Victor Jiménez Corada</t>
  </si>
  <si>
    <t>Erik López Jiménez</t>
  </si>
  <si>
    <t>Alberto Piñero Labrador</t>
  </si>
  <si>
    <t>Guillermo Rodríguez Benítez</t>
  </si>
  <si>
    <t>Luis Salado Morán</t>
  </si>
  <si>
    <t>Juan José Sánchez González</t>
  </si>
  <si>
    <t>Carlos Vela Chávez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</si>
</sst>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DE373-A061-4B77-9827-4CE29DCBDB8A}">
  <dimension ref="A1:AB20"/>
  <sheetViews>
    <sheetView tabSelected="1" workbookViewId="0">
      <selection activeCell="D9" sqref="D9"/>
    </sheetView>
  </sheetViews>
  <sheetFormatPr baseColWidth="10" defaultRowHeight="14.4" x14ac:dyDescent="0.3"/>
  <cols>
    <col min="1" max="1" width="4.5546875" bestFit="1" customWidth="1"/>
    <col min="2" max="2" width="7.109375" bestFit="1" customWidth="1"/>
    <col min="3" max="3" width="11.77734375" bestFit="1" customWidth="1"/>
    <col min="4" max="4" width="121.88671875" bestFit="1" customWidth="1"/>
    <col min="5" max="5" width="5.88671875" bestFit="1" customWidth="1"/>
    <col min="6" max="6" width="6.88671875" bestFit="1" customWidth="1"/>
    <col min="7" max="7" width="5.88671875" bestFit="1" customWidth="1"/>
    <col min="8" max="8" width="19.44140625" bestFit="1" customWidth="1"/>
    <col min="9" max="9" width="17.33203125" bestFit="1" customWidth="1"/>
    <col min="10" max="10" width="19.88671875" bestFit="1" customWidth="1"/>
    <col min="11" max="11" width="18.44140625" bestFit="1" customWidth="1"/>
    <col min="12" max="12" width="22.109375" bestFit="1" customWidth="1"/>
    <col min="13" max="13" width="18.5546875" bestFit="1" customWidth="1"/>
    <col min="14" max="14" width="21.77734375" bestFit="1" customWidth="1"/>
    <col min="15" max="15" width="18.21875" bestFit="1" customWidth="1"/>
    <col min="16" max="16" width="23.44140625" bestFit="1" customWidth="1"/>
    <col min="17" max="17" width="19.109375" bestFit="1" customWidth="1"/>
    <col min="18" max="18" width="19.21875" bestFit="1" customWidth="1"/>
    <col min="19" max="19" width="16.21875" bestFit="1" customWidth="1"/>
    <col min="20" max="20" width="19.33203125" bestFit="1" customWidth="1"/>
    <col min="21" max="21" width="15.5546875" bestFit="1" customWidth="1"/>
    <col min="22" max="22" width="20.5546875" bestFit="1" customWidth="1"/>
    <col min="23" max="23" width="24" bestFit="1" customWidth="1"/>
    <col min="24" max="24" width="18.5546875" bestFit="1" customWidth="1"/>
    <col min="25" max="25" width="15.88671875" bestFit="1" customWidth="1"/>
    <col min="26" max="27" width="23.6640625" bestFit="1" customWidth="1"/>
    <col min="28" max="28" width="16.44140625" bestFit="1" customWidth="1"/>
  </cols>
  <sheetData>
    <row r="1" spans="1:28" x14ac:dyDescent="0.3"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</row>
    <row r="2" spans="1:28" x14ac:dyDescent="0.3">
      <c r="E2" t="s">
        <v>21</v>
      </c>
      <c r="G2" t="s">
        <v>22</v>
      </c>
      <c r="H2" t="s">
        <v>61</v>
      </c>
      <c r="I2" t="s">
        <v>62</v>
      </c>
      <c r="J2" t="s">
        <v>63</v>
      </c>
      <c r="K2" t="s">
        <v>64</v>
      </c>
      <c r="L2" t="s">
        <v>23</v>
      </c>
      <c r="M2" t="s">
        <v>24</v>
      </c>
      <c r="N2" t="s">
        <v>65</v>
      </c>
      <c r="O2" t="s">
        <v>66</v>
      </c>
      <c r="P2" t="s">
        <v>67</v>
      </c>
      <c r="Q2" t="s">
        <v>68</v>
      </c>
      <c r="R2" t="s">
        <v>69</v>
      </c>
      <c r="S2" t="s">
        <v>70</v>
      </c>
      <c r="T2" t="s">
        <v>25</v>
      </c>
      <c r="U2" t="s">
        <v>26</v>
      </c>
      <c r="V2" t="s">
        <v>71</v>
      </c>
      <c r="W2" t="s">
        <v>72</v>
      </c>
      <c r="X2" t="s">
        <v>27</v>
      </c>
      <c r="Y2" t="s">
        <v>73</v>
      </c>
      <c r="Z2" t="s">
        <v>28</v>
      </c>
      <c r="AA2" t="s">
        <v>74</v>
      </c>
      <c r="AB2" t="s">
        <v>75</v>
      </c>
    </row>
    <row r="3" spans="1:28" x14ac:dyDescent="0.3">
      <c r="A3" t="s">
        <v>29</v>
      </c>
      <c r="B3" t="s">
        <v>30</v>
      </c>
      <c r="D3" t="s">
        <v>60</v>
      </c>
      <c r="G3" s="1">
        <v>0.05</v>
      </c>
      <c r="H3">
        <f t="shared" ref="H3:O3" si="0">ROUND(H5*$F$5+H6*$F$6+H7*$F$7+H8*$F$8+H9*$F$9+H10*$F$10+H11*$F$11+H12*$F$12+H13*$F$13,2)</f>
        <v>7.4</v>
      </c>
      <c r="I3">
        <f t="shared" si="0"/>
        <v>7.4</v>
      </c>
      <c r="J3">
        <f t="shared" si="0"/>
        <v>7.59</v>
      </c>
      <c r="K3">
        <f t="shared" si="0"/>
        <v>6.43</v>
      </c>
      <c r="L3">
        <f t="shared" si="0"/>
        <v>7.91</v>
      </c>
      <c r="M3">
        <f t="shared" si="0"/>
        <v>2</v>
      </c>
      <c r="N3">
        <f t="shared" si="0"/>
        <v>3</v>
      </c>
      <c r="O3">
        <f t="shared" si="0"/>
        <v>7.7</v>
      </c>
      <c r="P3">
        <f>ROUND(P5*$F$5+P6*$F$6+P7*$F$7+P8*$F$8+P9*$F$9+P10*$F$10+P11*$F$11+P12*$F$12+P13*$F$13,2)</f>
        <v>7.91</v>
      </c>
      <c r="Q3">
        <f t="shared" ref="Q3:AB3" si="1">ROUND(Q5*$F$5+Q6*$F$6+Q7*$F$7+Q8*$F$8+Q9*$F$9+Q10*$F$10+Q11*$F$11+Q12*$F$12+Q13*$F$13,2)</f>
        <v>7.07</v>
      </c>
      <c r="R3">
        <f t="shared" si="1"/>
        <v>6.25</v>
      </c>
      <c r="S3">
        <f t="shared" si="1"/>
        <v>6.64</v>
      </c>
      <c r="T3">
        <f t="shared" si="1"/>
        <v>5.44</v>
      </c>
      <c r="U3">
        <f t="shared" si="1"/>
        <v>5.86</v>
      </c>
      <c r="V3">
        <f t="shared" si="1"/>
        <v>5.82</v>
      </c>
      <c r="W3">
        <f t="shared" si="1"/>
        <v>2.5099999999999998</v>
      </c>
      <c r="X3">
        <f t="shared" si="1"/>
        <v>7.04</v>
      </c>
      <c r="Y3">
        <f t="shared" si="1"/>
        <v>5.84</v>
      </c>
      <c r="Z3">
        <f t="shared" si="1"/>
        <v>0</v>
      </c>
      <c r="AA3">
        <f t="shared" si="1"/>
        <v>6.16</v>
      </c>
      <c r="AB3">
        <f t="shared" si="1"/>
        <v>7.89</v>
      </c>
    </row>
    <row r="5" spans="1:28" x14ac:dyDescent="0.3">
      <c r="B5" t="s">
        <v>31</v>
      </c>
      <c r="D5" t="s">
        <v>55</v>
      </c>
      <c r="E5" s="1">
        <v>3.0000000000000001E-3</v>
      </c>
      <c r="F5" s="1">
        <v>0.05</v>
      </c>
      <c r="H5">
        <f t="shared" ref="H5:O5" si="2">H18*$G$18</f>
        <v>10</v>
      </c>
      <c r="I5">
        <f t="shared" si="2"/>
        <v>10</v>
      </c>
      <c r="J5">
        <f t="shared" si="2"/>
        <v>10</v>
      </c>
      <c r="K5">
        <f t="shared" si="2"/>
        <v>10</v>
      </c>
      <c r="L5">
        <f t="shared" si="2"/>
        <v>10</v>
      </c>
      <c r="M5">
        <f t="shared" si="2"/>
        <v>6.6666666670000003</v>
      </c>
      <c r="N5">
        <f t="shared" si="2"/>
        <v>10</v>
      </c>
      <c r="O5">
        <f t="shared" si="2"/>
        <v>10</v>
      </c>
      <c r="P5">
        <f>P18*$G$18</f>
        <v>10</v>
      </c>
      <c r="Q5">
        <f>Q18*$G$18</f>
        <v>10</v>
      </c>
      <c r="R5">
        <f>R18*$G$18</f>
        <v>6.6666666670000003</v>
      </c>
      <c r="S5">
        <f t="shared" ref="S5:AB5" si="3">S18*$G$18</f>
        <v>10</v>
      </c>
      <c r="T5">
        <f t="shared" si="3"/>
        <v>10</v>
      </c>
      <c r="U5">
        <f t="shared" si="3"/>
        <v>10</v>
      </c>
      <c r="V5">
        <f t="shared" si="3"/>
        <v>6.6666666670000003</v>
      </c>
      <c r="W5">
        <f t="shared" si="3"/>
        <v>0</v>
      </c>
      <c r="X5">
        <f t="shared" si="3"/>
        <v>10</v>
      </c>
      <c r="Y5">
        <f t="shared" si="3"/>
        <v>6.6666666670000003</v>
      </c>
      <c r="Z5">
        <f t="shared" si="3"/>
        <v>0</v>
      </c>
      <c r="AA5">
        <f t="shared" si="3"/>
        <v>10</v>
      </c>
      <c r="AB5">
        <f t="shared" si="3"/>
        <v>10</v>
      </c>
    </row>
    <row r="6" spans="1:28" x14ac:dyDescent="0.3">
      <c r="B6" t="s">
        <v>32</v>
      </c>
      <c r="D6" t="s">
        <v>33</v>
      </c>
      <c r="E6" s="1">
        <v>8.0000000000000002E-3</v>
      </c>
      <c r="F6" s="1">
        <v>0.15</v>
      </c>
      <c r="H6">
        <f t="shared" ref="H6:O6" si="4">H18*$G$18</f>
        <v>10</v>
      </c>
      <c r="I6">
        <f t="shared" si="4"/>
        <v>10</v>
      </c>
      <c r="J6">
        <f t="shared" si="4"/>
        <v>10</v>
      </c>
      <c r="K6">
        <f t="shared" si="4"/>
        <v>10</v>
      </c>
      <c r="L6">
        <f t="shared" si="4"/>
        <v>10</v>
      </c>
      <c r="M6">
        <f t="shared" si="4"/>
        <v>6.6666666670000003</v>
      </c>
      <c r="N6">
        <f t="shared" si="4"/>
        <v>10</v>
      </c>
      <c r="O6">
        <f t="shared" si="4"/>
        <v>10</v>
      </c>
      <c r="P6">
        <f>P18*$G$18</f>
        <v>10</v>
      </c>
      <c r="Q6">
        <f>Q18*$G$18</f>
        <v>10</v>
      </c>
      <c r="R6">
        <f>R18*$G$18</f>
        <v>6.6666666670000003</v>
      </c>
      <c r="S6">
        <f t="shared" ref="S6:AB6" si="5">S18*$G$18</f>
        <v>10</v>
      </c>
      <c r="T6">
        <f t="shared" si="5"/>
        <v>10</v>
      </c>
      <c r="U6">
        <f t="shared" si="5"/>
        <v>10</v>
      </c>
      <c r="V6">
        <f t="shared" si="5"/>
        <v>6.6666666670000003</v>
      </c>
      <c r="W6">
        <f t="shared" si="5"/>
        <v>0</v>
      </c>
      <c r="X6">
        <f t="shared" si="5"/>
        <v>10</v>
      </c>
      <c r="Y6">
        <f t="shared" si="5"/>
        <v>6.6666666670000003</v>
      </c>
      <c r="Z6">
        <f t="shared" si="5"/>
        <v>0</v>
      </c>
      <c r="AA6">
        <f t="shared" si="5"/>
        <v>10</v>
      </c>
      <c r="AB6">
        <f t="shared" si="5"/>
        <v>10</v>
      </c>
    </row>
    <row r="7" spans="1:28" x14ac:dyDescent="0.3">
      <c r="B7" t="s">
        <v>34</v>
      </c>
      <c r="D7" t="s">
        <v>35</v>
      </c>
      <c r="E7" s="1">
        <v>3.0000000000000001E-3</v>
      </c>
      <c r="F7" s="1">
        <v>0.05</v>
      </c>
      <c r="H7">
        <f t="shared" ref="H7:O7" si="6">H18*$G$18</f>
        <v>10</v>
      </c>
      <c r="I7">
        <f t="shared" si="6"/>
        <v>10</v>
      </c>
      <c r="J7">
        <f t="shared" si="6"/>
        <v>10</v>
      </c>
      <c r="K7">
        <f t="shared" si="6"/>
        <v>10</v>
      </c>
      <c r="L7">
        <f t="shared" si="6"/>
        <v>10</v>
      </c>
      <c r="M7">
        <f t="shared" si="6"/>
        <v>6.6666666670000003</v>
      </c>
      <c r="N7">
        <f t="shared" si="6"/>
        <v>10</v>
      </c>
      <c r="O7">
        <f t="shared" si="6"/>
        <v>10</v>
      </c>
      <c r="P7">
        <f>P18*$G$18</f>
        <v>10</v>
      </c>
      <c r="Q7">
        <f>Q18*$G$18</f>
        <v>10</v>
      </c>
      <c r="R7">
        <f>R18*$G$18</f>
        <v>6.6666666670000003</v>
      </c>
      <c r="S7">
        <f t="shared" ref="S7:AB7" si="7">S18*$G$18</f>
        <v>10</v>
      </c>
      <c r="T7">
        <f t="shared" si="7"/>
        <v>10</v>
      </c>
      <c r="U7">
        <f t="shared" si="7"/>
        <v>10</v>
      </c>
      <c r="V7">
        <f t="shared" si="7"/>
        <v>6.6666666670000003</v>
      </c>
      <c r="W7">
        <f t="shared" si="7"/>
        <v>0</v>
      </c>
      <c r="X7">
        <f t="shared" si="7"/>
        <v>10</v>
      </c>
      <c r="Y7">
        <f t="shared" si="7"/>
        <v>6.6666666670000003</v>
      </c>
      <c r="Z7">
        <f t="shared" si="7"/>
        <v>0</v>
      </c>
      <c r="AA7">
        <f t="shared" si="7"/>
        <v>10</v>
      </c>
      <c r="AB7">
        <f t="shared" si="7"/>
        <v>10</v>
      </c>
    </row>
    <row r="8" spans="1:28" x14ac:dyDescent="0.3">
      <c r="B8" t="s">
        <v>36</v>
      </c>
      <c r="D8" t="s">
        <v>56</v>
      </c>
      <c r="E8" s="1">
        <v>3.0000000000000001E-3</v>
      </c>
      <c r="F8" s="1">
        <v>0.05</v>
      </c>
      <c r="H8">
        <f t="shared" ref="H8:O8" si="8">(H19*$G$19+H20*$G$20)</f>
        <v>6.2819999999999991</v>
      </c>
      <c r="I8">
        <f t="shared" si="8"/>
        <v>6.2819999999999991</v>
      </c>
      <c r="J8">
        <f t="shared" si="8"/>
        <v>6.5499999999999989</v>
      </c>
      <c r="K8">
        <f t="shared" si="8"/>
        <v>4.9039999999999999</v>
      </c>
      <c r="L8">
        <f t="shared" si="8"/>
        <v>7.02</v>
      </c>
      <c r="M8">
        <f t="shared" si="8"/>
        <v>0</v>
      </c>
      <c r="N8">
        <f t="shared" si="8"/>
        <v>0</v>
      </c>
      <c r="O8">
        <f t="shared" si="8"/>
        <v>6.7189999999999994</v>
      </c>
      <c r="P8">
        <f>(P19*$G$19+P20*$G$20)</f>
        <v>7.02</v>
      </c>
      <c r="Q8">
        <f>(Q19*$G$19+Q20*$G$20)</f>
        <v>5.819</v>
      </c>
      <c r="R8">
        <f>(R19*$G$19+R20*$G$20)</f>
        <v>6.0669999999999993</v>
      </c>
      <c r="S8">
        <f t="shared" ref="S8:AB8" si="9">(S19*$G$19+S20*$G$20)</f>
        <v>5.198999999999999</v>
      </c>
      <c r="T8">
        <f t="shared" si="9"/>
        <v>3.484</v>
      </c>
      <c r="U8">
        <f t="shared" si="9"/>
        <v>4.0830000000000002</v>
      </c>
      <c r="V8">
        <f t="shared" si="9"/>
        <v>5.452</v>
      </c>
      <c r="W8">
        <f t="shared" si="9"/>
        <v>3.5819999999999999</v>
      </c>
      <c r="X8">
        <f t="shared" si="9"/>
        <v>5.77</v>
      </c>
      <c r="Y8">
        <f t="shared" si="9"/>
        <v>5.4790000000000001</v>
      </c>
      <c r="Z8">
        <f t="shared" si="9"/>
        <v>0</v>
      </c>
      <c r="AA8">
        <f t="shared" si="9"/>
        <v>4.5199999999999996</v>
      </c>
      <c r="AB8">
        <f t="shared" si="9"/>
        <v>6.9809999999999999</v>
      </c>
    </row>
    <row r="9" spans="1:28" x14ac:dyDescent="0.3">
      <c r="B9" t="s">
        <v>37</v>
      </c>
      <c r="D9" t="s">
        <v>57</v>
      </c>
      <c r="E9" s="1">
        <v>3.0000000000000001E-3</v>
      </c>
      <c r="F9" s="1">
        <v>0.05</v>
      </c>
      <c r="H9">
        <f t="shared" ref="H9:O9" si="10">(H19*$G$19+H20*$G$20)</f>
        <v>6.2819999999999991</v>
      </c>
      <c r="I9">
        <f t="shared" si="10"/>
        <v>6.2819999999999991</v>
      </c>
      <c r="J9">
        <f t="shared" si="10"/>
        <v>6.5499999999999989</v>
      </c>
      <c r="K9">
        <f t="shared" si="10"/>
        <v>4.9039999999999999</v>
      </c>
      <c r="L9">
        <f t="shared" si="10"/>
        <v>7.02</v>
      </c>
      <c r="M9">
        <f t="shared" si="10"/>
        <v>0</v>
      </c>
      <c r="N9">
        <f t="shared" si="10"/>
        <v>0</v>
      </c>
      <c r="O9">
        <f t="shared" si="10"/>
        <v>6.7189999999999994</v>
      </c>
      <c r="P9">
        <f>(P19*$G$19+P20*$G$20)</f>
        <v>7.02</v>
      </c>
      <c r="Q9">
        <f>(Q19*$G$19+Q20*$G$20)</f>
        <v>5.819</v>
      </c>
      <c r="R9">
        <f>(R19*$G$19+R20*$G$20)</f>
        <v>6.0669999999999993</v>
      </c>
      <c r="S9">
        <f t="shared" ref="S9:AB9" si="11">(S19*$G$19+S20*$G$20)</f>
        <v>5.198999999999999</v>
      </c>
      <c r="T9">
        <f t="shared" si="11"/>
        <v>3.484</v>
      </c>
      <c r="U9">
        <f t="shared" si="11"/>
        <v>4.0830000000000002</v>
      </c>
      <c r="V9">
        <f t="shared" si="11"/>
        <v>5.452</v>
      </c>
      <c r="W9">
        <f t="shared" si="11"/>
        <v>3.5819999999999999</v>
      </c>
      <c r="X9">
        <f t="shared" si="11"/>
        <v>5.77</v>
      </c>
      <c r="Y9">
        <f t="shared" si="11"/>
        <v>5.4790000000000001</v>
      </c>
      <c r="Z9">
        <f t="shared" si="11"/>
        <v>0</v>
      </c>
      <c r="AA9">
        <f t="shared" si="11"/>
        <v>4.5199999999999996</v>
      </c>
      <c r="AB9">
        <f t="shared" si="11"/>
        <v>6.9809999999999999</v>
      </c>
    </row>
    <row r="10" spans="1:28" x14ac:dyDescent="0.3">
      <c r="B10" t="s">
        <v>38</v>
      </c>
      <c r="D10" t="s">
        <v>39</v>
      </c>
      <c r="E10" s="1">
        <v>3.0000000000000001E-3</v>
      </c>
      <c r="F10" s="1">
        <v>0.05</v>
      </c>
      <c r="H10">
        <f t="shared" ref="H10:O10" si="12">H18*$G$18</f>
        <v>10</v>
      </c>
      <c r="I10">
        <f t="shared" si="12"/>
        <v>10</v>
      </c>
      <c r="J10">
        <f t="shared" si="12"/>
        <v>10</v>
      </c>
      <c r="K10">
        <f t="shared" si="12"/>
        <v>10</v>
      </c>
      <c r="L10">
        <f t="shared" si="12"/>
        <v>10</v>
      </c>
      <c r="M10">
        <f t="shared" si="12"/>
        <v>6.6666666670000003</v>
      </c>
      <c r="N10">
        <f t="shared" si="12"/>
        <v>10</v>
      </c>
      <c r="O10">
        <f t="shared" si="12"/>
        <v>10</v>
      </c>
      <c r="P10">
        <f>P18*$G$18</f>
        <v>10</v>
      </c>
      <c r="Q10">
        <f>Q18*$G$18</f>
        <v>10</v>
      </c>
      <c r="R10">
        <f>R18*$G$18</f>
        <v>6.6666666670000003</v>
      </c>
      <c r="S10">
        <f t="shared" ref="S10:AB10" si="13">S18*$G$18</f>
        <v>10</v>
      </c>
      <c r="T10">
        <f t="shared" si="13"/>
        <v>10</v>
      </c>
      <c r="U10">
        <f t="shared" si="13"/>
        <v>10</v>
      </c>
      <c r="V10">
        <f t="shared" si="13"/>
        <v>6.6666666670000003</v>
      </c>
      <c r="W10">
        <f t="shared" si="13"/>
        <v>0</v>
      </c>
      <c r="X10">
        <f t="shared" si="13"/>
        <v>10</v>
      </c>
      <c r="Y10">
        <f t="shared" si="13"/>
        <v>6.6666666670000003</v>
      </c>
      <c r="Z10">
        <f t="shared" si="13"/>
        <v>0</v>
      </c>
      <c r="AA10">
        <f t="shared" si="13"/>
        <v>10</v>
      </c>
      <c r="AB10">
        <f t="shared" si="13"/>
        <v>10</v>
      </c>
    </row>
    <row r="11" spans="1:28" x14ac:dyDescent="0.3">
      <c r="B11" t="s">
        <v>40</v>
      </c>
      <c r="D11" t="s">
        <v>41</v>
      </c>
      <c r="E11" s="1">
        <v>1.7999999999999999E-2</v>
      </c>
      <c r="F11" s="1">
        <v>0.35</v>
      </c>
      <c r="H11">
        <f t="shared" ref="H11:O11" si="14">(H19*$G$19+H20*$G$20)</f>
        <v>6.2819999999999991</v>
      </c>
      <c r="I11">
        <f t="shared" si="14"/>
        <v>6.2819999999999991</v>
      </c>
      <c r="J11">
        <f t="shared" si="14"/>
        <v>6.5499999999999989</v>
      </c>
      <c r="K11">
        <f t="shared" si="14"/>
        <v>4.9039999999999999</v>
      </c>
      <c r="L11">
        <f t="shared" si="14"/>
        <v>7.02</v>
      </c>
      <c r="M11">
        <f t="shared" si="14"/>
        <v>0</v>
      </c>
      <c r="N11">
        <f t="shared" si="14"/>
        <v>0</v>
      </c>
      <c r="O11">
        <f t="shared" si="14"/>
        <v>6.7189999999999994</v>
      </c>
      <c r="P11">
        <f>(P19*$G$19+P20*$G$20)</f>
        <v>7.02</v>
      </c>
      <c r="Q11">
        <f>(Q19*$G$19+Q20*$G$20)</f>
        <v>5.819</v>
      </c>
      <c r="R11">
        <f>(R19*$G$19+R20*$G$20)</f>
        <v>6.0669999999999993</v>
      </c>
      <c r="S11">
        <f t="shared" ref="S11:AB11" si="15">(S19*$G$19+S20*$G$20)</f>
        <v>5.198999999999999</v>
      </c>
      <c r="T11">
        <f t="shared" si="15"/>
        <v>3.484</v>
      </c>
      <c r="U11">
        <f t="shared" si="15"/>
        <v>4.0830000000000002</v>
      </c>
      <c r="V11">
        <f t="shared" si="15"/>
        <v>5.452</v>
      </c>
      <c r="W11">
        <f t="shared" si="15"/>
        <v>3.5819999999999999</v>
      </c>
      <c r="X11">
        <f t="shared" si="15"/>
        <v>5.77</v>
      </c>
      <c r="Y11">
        <f t="shared" si="15"/>
        <v>5.4790000000000001</v>
      </c>
      <c r="Z11">
        <f t="shared" si="15"/>
        <v>0</v>
      </c>
      <c r="AA11">
        <f t="shared" si="15"/>
        <v>4.5199999999999996</v>
      </c>
      <c r="AB11">
        <f t="shared" si="15"/>
        <v>6.9809999999999999</v>
      </c>
    </row>
    <row r="12" spans="1:28" x14ac:dyDescent="0.3">
      <c r="B12" t="s">
        <v>42</v>
      </c>
      <c r="D12" t="s">
        <v>58</v>
      </c>
      <c r="E12" s="1">
        <v>0.01</v>
      </c>
      <c r="F12" s="1">
        <v>0.2</v>
      </c>
      <c r="H12">
        <f t="shared" ref="H12:O12" si="16">(H19*$G$19+H20*$G$20)</f>
        <v>6.2819999999999991</v>
      </c>
      <c r="I12">
        <f t="shared" si="16"/>
        <v>6.2819999999999991</v>
      </c>
      <c r="J12">
        <f t="shared" si="16"/>
        <v>6.5499999999999989</v>
      </c>
      <c r="K12">
        <f t="shared" si="16"/>
        <v>4.9039999999999999</v>
      </c>
      <c r="L12">
        <f t="shared" si="16"/>
        <v>7.02</v>
      </c>
      <c r="M12">
        <f t="shared" si="16"/>
        <v>0</v>
      </c>
      <c r="N12">
        <f t="shared" si="16"/>
        <v>0</v>
      </c>
      <c r="O12">
        <f t="shared" si="16"/>
        <v>6.7189999999999994</v>
      </c>
      <c r="P12">
        <f>(P19*$G$19+P20*$G$20)</f>
        <v>7.02</v>
      </c>
      <c r="Q12">
        <f>(Q19*$G$19+Q20*$G$20)</f>
        <v>5.819</v>
      </c>
      <c r="R12">
        <f>(R19*$G$19+R20*$G$20)</f>
        <v>6.0669999999999993</v>
      </c>
      <c r="S12">
        <f t="shared" ref="S12:AB12" si="17">(S19*$G$19+S20*$G$20)</f>
        <v>5.198999999999999</v>
      </c>
      <c r="T12">
        <f t="shared" si="17"/>
        <v>3.484</v>
      </c>
      <c r="U12">
        <f t="shared" si="17"/>
        <v>4.0830000000000002</v>
      </c>
      <c r="V12">
        <f t="shared" si="17"/>
        <v>5.452</v>
      </c>
      <c r="W12">
        <f t="shared" si="17"/>
        <v>3.5819999999999999</v>
      </c>
      <c r="X12">
        <f t="shared" si="17"/>
        <v>5.77</v>
      </c>
      <c r="Y12">
        <f t="shared" si="17"/>
        <v>5.4790000000000001</v>
      </c>
      <c r="Z12">
        <f t="shared" si="17"/>
        <v>0</v>
      </c>
      <c r="AA12">
        <f t="shared" si="17"/>
        <v>4.5199999999999996</v>
      </c>
      <c r="AB12">
        <f t="shared" si="17"/>
        <v>6.9809999999999999</v>
      </c>
    </row>
    <row r="13" spans="1:28" x14ac:dyDescent="0.3">
      <c r="B13" t="s">
        <v>43</v>
      </c>
      <c r="D13" t="s">
        <v>59</v>
      </c>
      <c r="E13" s="1">
        <v>3.0000000000000001E-3</v>
      </c>
      <c r="F13" s="1">
        <v>0.05</v>
      </c>
      <c r="H13">
        <f t="shared" ref="H13:O13" si="18">(H19*$G$19+H20*$G$20)</f>
        <v>6.2819999999999991</v>
      </c>
      <c r="I13">
        <f t="shared" si="18"/>
        <v>6.2819999999999991</v>
      </c>
      <c r="J13">
        <f t="shared" si="18"/>
        <v>6.5499999999999989</v>
      </c>
      <c r="K13">
        <f t="shared" si="18"/>
        <v>4.9039999999999999</v>
      </c>
      <c r="L13">
        <f t="shared" si="18"/>
        <v>7.02</v>
      </c>
      <c r="M13">
        <f t="shared" si="18"/>
        <v>0</v>
      </c>
      <c r="N13">
        <f t="shared" si="18"/>
        <v>0</v>
      </c>
      <c r="O13">
        <f t="shared" si="18"/>
        <v>6.7189999999999994</v>
      </c>
      <c r="P13">
        <f>(P19*$G$19+P20*$G$20)</f>
        <v>7.02</v>
      </c>
      <c r="Q13">
        <f>(Q19*$G$19+Q20*$G$20)</f>
        <v>5.819</v>
      </c>
      <c r="R13">
        <f>(R19*$G$19+R20*$G$20)</f>
        <v>6.0669999999999993</v>
      </c>
      <c r="S13">
        <f t="shared" ref="S13:AB13" si="19">(S19*$G$19+S20*$G$20)</f>
        <v>5.198999999999999</v>
      </c>
      <c r="T13">
        <f t="shared" si="19"/>
        <v>3.484</v>
      </c>
      <c r="U13">
        <f t="shared" si="19"/>
        <v>4.0830000000000002</v>
      </c>
      <c r="V13">
        <f t="shared" si="19"/>
        <v>5.452</v>
      </c>
      <c r="W13">
        <f t="shared" si="19"/>
        <v>3.5819999999999999</v>
      </c>
      <c r="X13">
        <f t="shared" si="19"/>
        <v>5.77</v>
      </c>
      <c r="Y13">
        <f t="shared" si="19"/>
        <v>5.4790000000000001</v>
      </c>
      <c r="Z13">
        <f t="shared" si="19"/>
        <v>0</v>
      </c>
      <c r="AA13">
        <f t="shared" si="19"/>
        <v>4.5199999999999996</v>
      </c>
      <c r="AB13">
        <f t="shared" si="19"/>
        <v>6.9809999999999999</v>
      </c>
    </row>
    <row r="14" spans="1:28" x14ac:dyDescent="0.3">
      <c r="B14" t="s">
        <v>30</v>
      </c>
      <c r="C14" t="s">
        <v>44</v>
      </c>
    </row>
    <row r="15" spans="1:28" x14ac:dyDescent="0.3">
      <c r="D15" t="s">
        <v>45</v>
      </c>
      <c r="H15" t="s">
        <v>46</v>
      </c>
      <c r="I15" t="s">
        <v>46</v>
      </c>
      <c r="J15" t="s">
        <v>46</v>
      </c>
      <c r="K15" t="s">
        <v>46</v>
      </c>
      <c r="L15" t="s">
        <v>46</v>
      </c>
      <c r="M15" t="s">
        <v>47</v>
      </c>
      <c r="N15" t="s">
        <v>46</v>
      </c>
      <c r="O15" t="s">
        <v>46</v>
      </c>
      <c r="P15" t="s">
        <v>46</v>
      </c>
      <c r="Q15" t="s">
        <v>46</v>
      </c>
      <c r="R15" t="s">
        <v>47</v>
      </c>
      <c r="S15" t="s">
        <v>46</v>
      </c>
      <c r="T15" t="s">
        <v>46</v>
      </c>
      <c r="U15" t="s">
        <v>46</v>
      </c>
      <c r="V15" t="s">
        <v>46</v>
      </c>
      <c r="W15" t="s">
        <v>47</v>
      </c>
      <c r="X15" t="s">
        <v>46</v>
      </c>
      <c r="Y15" t="s">
        <v>46</v>
      </c>
      <c r="Z15" t="s">
        <v>47</v>
      </c>
      <c r="AA15" t="s">
        <v>46</v>
      </c>
      <c r="AB15" t="s">
        <v>46</v>
      </c>
    </row>
    <row r="16" spans="1:28" x14ac:dyDescent="0.3">
      <c r="D16" t="s">
        <v>48</v>
      </c>
      <c r="H16" t="s">
        <v>46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N16" t="s">
        <v>46</v>
      </c>
      <c r="O16" t="s">
        <v>46</v>
      </c>
      <c r="P16" t="s">
        <v>46</v>
      </c>
      <c r="Q16" t="s">
        <v>46</v>
      </c>
      <c r="R16" t="s">
        <v>46</v>
      </c>
      <c r="S16" t="s">
        <v>46</v>
      </c>
      <c r="T16" t="s">
        <v>46</v>
      </c>
      <c r="U16" t="s">
        <v>46</v>
      </c>
      <c r="V16" t="s">
        <v>46</v>
      </c>
      <c r="W16" t="s">
        <v>47</v>
      </c>
      <c r="X16" t="s">
        <v>46</v>
      </c>
      <c r="Y16" t="s">
        <v>47</v>
      </c>
      <c r="Z16" t="s">
        <v>47</v>
      </c>
      <c r="AA16" t="s">
        <v>46</v>
      </c>
      <c r="AB16" t="s">
        <v>46</v>
      </c>
    </row>
    <row r="17" spans="2:28" x14ac:dyDescent="0.3">
      <c r="D17" t="s">
        <v>49</v>
      </c>
      <c r="H17" t="s">
        <v>46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N17" t="s">
        <v>46</v>
      </c>
      <c r="O17" t="s">
        <v>46</v>
      </c>
      <c r="P17" t="s">
        <v>46</v>
      </c>
      <c r="Q17" t="s">
        <v>46</v>
      </c>
      <c r="R17" t="s">
        <v>46</v>
      </c>
      <c r="S17" t="s">
        <v>46</v>
      </c>
      <c r="T17" t="s">
        <v>46</v>
      </c>
      <c r="U17" t="s">
        <v>46</v>
      </c>
      <c r="V17" t="s">
        <v>47</v>
      </c>
      <c r="W17" t="s">
        <v>47</v>
      </c>
      <c r="X17" t="s">
        <v>46</v>
      </c>
      <c r="Y17" t="s">
        <v>46</v>
      </c>
      <c r="Z17" t="s">
        <v>47</v>
      </c>
      <c r="AA17" t="s">
        <v>46</v>
      </c>
      <c r="AB17" t="s">
        <v>46</v>
      </c>
    </row>
    <row r="18" spans="2:28" x14ac:dyDescent="0.3">
      <c r="B18" t="s">
        <v>50</v>
      </c>
      <c r="C18" t="s">
        <v>51</v>
      </c>
      <c r="G18" s="2">
        <v>1</v>
      </c>
      <c r="H18">
        <v>10</v>
      </c>
      <c r="I18">
        <v>10</v>
      </c>
      <c r="J18">
        <v>10</v>
      </c>
      <c r="K18">
        <v>10</v>
      </c>
      <c r="L18">
        <v>10</v>
      </c>
      <c r="M18">
        <v>6.6666666670000003</v>
      </c>
      <c r="N18">
        <v>10</v>
      </c>
      <c r="O18">
        <v>10</v>
      </c>
      <c r="P18">
        <v>10</v>
      </c>
      <c r="Q18">
        <v>10</v>
      </c>
      <c r="R18">
        <v>6.6666666670000003</v>
      </c>
      <c r="S18">
        <v>10</v>
      </c>
      <c r="T18">
        <v>10</v>
      </c>
      <c r="U18">
        <v>10</v>
      </c>
      <c r="V18">
        <v>6.6666666670000003</v>
      </c>
      <c r="W18">
        <v>0</v>
      </c>
      <c r="X18">
        <v>10</v>
      </c>
      <c r="Y18">
        <v>6.6666666670000003</v>
      </c>
      <c r="Z18">
        <v>0</v>
      </c>
      <c r="AA18">
        <v>10</v>
      </c>
      <c r="AB18">
        <v>10</v>
      </c>
    </row>
    <row r="19" spans="2:28" x14ac:dyDescent="0.3">
      <c r="B19" t="s">
        <v>52</v>
      </c>
      <c r="C19">
        <v>4</v>
      </c>
      <c r="D19" t="s">
        <v>53</v>
      </c>
      <c r="G19" s="2">
        <v>0.7</v>
      </c>
      <c r="H19">
        <v>6</v>
      </c>
      <c r="I19">
        <v>6</v>
      </c>
      <c r="J19">
        <v>7.93</v>
      </c>
      <c r="K19">
        <v>6.41</v>
      </c>
      <c r="L19">
        <v>7.17</v>
      </c>
      <c r="M19">
        <v>0</v>
      </c>
      <c r="N19">
        <v>0</v>
      </c>
      <c r="O19">
        <v>7.1</v>
      </c>
      <c r="P19">
        <v>7.17</v>
      </c>
      <c r="Q19">
        <v>6.41</v>
      </c>
      <c r="R19">
        <v>7.24</v>
      </c>
      <c r="S19">
        <v>6</v>
      </c>
      <c r="T19">
        <v>3.31</v>
      </c>
      <c r="U19">
        <v>3.93</v>
      </c>
      <c r="V19">
        <v>5.17</v>
      </c>
      <c r="W19">
        <v>3.45</v>
      </c>
      <c r="X19">
        <v>6.34</v>
      </c>
      <c r="Y19">
        <v>6.28</v>
      </c>
      <c r="Z19">
        <v>0</v>
      </c>
      <c r="AA19">
        <v>5.03</v>
      </c>
      <c r="AB19">
        <v>8.07</v>
      </c>
    </row>
    <row r="20" spans="2:28" x14ac:dyDescent="0.3">
      <c r="B20" t="s">
        <v>52</v>
      </c>
      <c r="C20">
        <v>5</v>
      </c>
      <c r="D20" t="s">
        <v>54</v>
      </c>
      <c r="G20" s="2">
        <v>0.3</v>
      </c>
      <c r="H20">
        <v>6.94</v>
      </c>
      <c r="I20">
        <v>6.94</v>
      </c>
      <c r="J20">
        <v>3.33</v>
      </c>
      <c r="K20">
        <v>1.39</v>
      </c>
      <c r="L20">
        <v>6.67</v>
      </c>
      <c r="M20">
        <v>0</v>
      </c>
      <c r="N20">
        <v>0</v>
      </c>
      <c r="O20">
        <v>5.83</v>
      </c>
      <c r="P20">
        <v>6.67</v>
      </c>
      <c r="Q20">
        <v>4.4400000000000004</v>
      </c>
      <c r="R20">
        <v>3.33</v>
      </c>
      <c r="S20">
        <v>3.33</v>
      </c>
      <c r="T20">
        <v>3.89</v>
      </c>
      <c r="U20">
        <v>4.4400000000000004</v>
      </c>
      <c r="V20">
        <v>6.11</v>
      </c>
      <c r="W20">
        <v>3.89</v>
      </c>
      <c r="X20">
        <v>4.4400000000000004</v>
      </c>
      <c r="Y20">
        <v>3.61</v>
      </c>
      <c r="Z20">
        <v>0</v>
      </c>
      <c r="AA20">
        <v>3.33</v>
      </c>
      <c r="AB20">
        <v>4.4400000000000004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un1-PlanificaciónyDiario PRO -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dcano</dc:creator>
  <cp:lastModifiedBy>Diego Cano Sibón</cp:lastModifiedBy>
  <dcterms:created xsi:type="dcterms:W3CDTF">2024-06-04T06:42:40Z</dcterms:created>
  <dcterms:modified xsi:type="dcterms:W3CDTF">2024-06-04T07:34:26Z</dcterms:modified>
</cp:coreProperties>
</file>