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mc:AlternateContent xmlns:mc="http://schemas.openxmlformats.org/markup-compatibility/2006">
    <mc:Choice Requires="x15">
      <x15ac:absPath xmlns:x15ac="http://schemas.microsoft.com/office/spreadsheetml/2010/11/ac" url="C:\Users\user\Documents\Belajar Excel\"/>
    </mc:Choice>
  </mc:AlternateContent>
  <xr:revisionPtr revIDLastSave="0" documentId="8_{335EDD33-8281-4DE6-AE64-6474AC6CB35C}" xr6:coauthVersionLast="43" xr6:coauthVersionMax="43" xr10:uidLastSave="{00000000-0000-0000-0000-000000000000}"/>
  <bookViews>
    <workbookView xWindow="-120" yWindow="-120" windowWidth="20730" windowHeight="11760" xr2:uid="{00000000-000D-0000-FFFF-FFFF00000000}"/>
  </bookViews>
  <sheets>
    <sheet name="data supermarket" sheetId="1" r:id="rId1"/>
    <sheet name="pivot" sheetId="2" r:id="rId2"/>
    <sheet name="dashboard" sheetId="4" r:id="rId3"/>
  </sheets>
  <definedNames>
    <definedName name="_xlnm._FilterDatabase" localSheetId="0" hidden="1">'data supermarket'!$A$1:$Q$1001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calcFeatures>
    </ext>
    <ext uri="GoogleSheetsCustomDataVersion2">
      <go:sheetsCustomData xmlns:go="http://customooxmlschemas.google.com/" r:id="rId10" roundtripDataChecksum="h8psH66OgMjgO2gG7yOsqAfP3vxm4v/SnlBtAwzNMa4="/>
    </ext>
  </extLst>
</workbook>
</file>

<file path=xl/calcChain.xml><?xml version="1.0" encoding="utf-8"?>
<calcChain xmlns="http://schemas.openxmlformats.org/spreadsheetml/2006/main">
  <c r="Y11" i="4" l="1"/>
  <c r="V11" i="4"/>
  <c r="S11" i="4"/>
  <c r="P11" i="4"/>
</calcChain>
</file>

<file path=xl/sharedStrings.xml><?xml version="1.0" encoding="utf-8"?>
<sst xmlns="http://schemas.openxmlformats.org/spreadsheetml/2006/main" count="7072" uniqueCount="1070">
  <si>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</si>
  <si>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</si>
  <si>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</si>
  <si>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</si>
  <si>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</si>
  <si>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</si>
  <si>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</si>
  <si>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</si>
  <si>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</si>
  <si>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</si>
  <si>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</si>
  <si>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</si>
  <si>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</si>
  <si>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</si>
  <si>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</si>
  <si>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</si>
  <si>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</si>
  <si>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</si>
  <si>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</si>
  <si>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</si>
  <si>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</si>
  <si>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</si>
  <si>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</si>
  <si>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</si>
  <si>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</si>
  <si>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</si>
  <si>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</si>
  <si>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</si>
  <si>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</si>
  <si>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</si>
  <si>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</si>
  <si>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</si>
  <si>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</si>
  <si>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</si>
  <si>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</si>
  <si>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</si>
  <si>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</si>
  <si>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</si>
  <si>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</si>
  <si>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</si>
  <si>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</si>
  <si>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</si>
  <si>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</si>
  <si>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</si>
  <si>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</si>
  <si>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</si>
  <si>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</si>
  <si>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</si>
  <si>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</si>
  <si>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</si>
  <si>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</si>
  <si>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</si>
  <si>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</si>
  <si>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</si>
  <si>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</si>
  <si>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</si>
  <si>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</si>
  <si>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</si>
  <si>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</si>
  <si>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</si>
  <si>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</si>
  <si>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</si>
  <si>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</si>
  <si>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</si>
  <si>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</si>
  <si>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</si>
  <si>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</si>
  <si>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</si>
  <si>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</si>
  <si>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</si>
  <si>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</si>
  <si>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</si>
  <si>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</si>
  <si>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</si>
  <si>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</si>
  <si>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</si>
  <si>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</si>
  <si>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</si>
  <si>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</si>
  <si>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</si>
  <si>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</si>
  <si>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</si>
  <si>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</si>
  <si>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</si>
  <si>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</si>
  <si>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</si>
  <si>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</si>
  <si>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</si>
  <si>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</si>
  <si>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</si>
  <si>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</si>
  <si>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</si>
  <si>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</si>
  <si>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</si>
  <si>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</si>
  <si>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</si>
  <si>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</si>
  <si>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</si>
  <si>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</si>
  <si>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</si>
  <si>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</si>
  <si>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</si>
  <si>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</si>
  <si>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</si>
  <si>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</si>
  <si>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</si>
  <si>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</si>
  <si>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</si>
  <si>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</si>
  <si>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</si>
  <si>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</si>
  <si>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</si>
  <si>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</si>
  <si>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</si>
  <si>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</si>
  <si>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</si>
  <si>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</si>
  <si>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</si>
  <si>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</si>
  <si>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</si>
  <si>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</si>
  <si>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</si>
  <si>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</si>
  <si>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</si>
  <si>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</si>
  <si>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</si>
  <si>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</si>
  <si>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</si>
  <si>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</si>
  <si>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</si>
  <si>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</si>
  <si>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</si>
  <si>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</si>
  <si>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</si>
  <si>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</si>
  <si>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</si>
  <si>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</si>
  <si>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</si>
  <si>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</si>
  <si>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</si>
  <si>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</si>
  <si>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</si>
  <si>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</si>
  <si>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</si>
  <si>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</si>
  <si>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</si>
  <si>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</si>
  <si>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</si>
  <si>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</si>
  <si>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</si>
  <si>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</si>
  <si>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</si>
  <si>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</si>
  <si>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</si>
  <si>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</si>
  <si>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</si>
  <si>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</si>
  <si>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</si>
  <si>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</si>
  <si>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</si>
  <si>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</si>
  <si>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</si>
  <si>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</si>
  <si>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</si>
  <si>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</si>
  <si>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</si>
  <si>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</si>
  <si>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</si>
  <si>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</si>
  <si>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</si>
  <si>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</si>
  <si>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</si>
  <si>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</si>
  <si>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</si>
  <si>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</si>
  <si>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</si>
  <si>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</si>
  <si>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</si>
  <si>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</si>
  <si>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</si>
  <si>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</si>
  <si>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</si>
  <si>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</si>
  <si>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</si>
  <si>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</si>
  <si>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</si>
  <si>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</si>
  <si>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</si>
  <si>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</si>
  <si>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</si>
  <si>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</si>
  <si>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</si>
  <si>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</si>
  <si>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</si>
  <si>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</si>
  <si>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</si>
  <si>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</si>
  <si>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</si>
  <si>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</si>
  <si>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</si>
  <si>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</si>
  <si>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</si>
  <si>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</si>
  <si>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</si>
  <si>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</si>
  <si>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</si>
  <si>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</si>
  <si>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</si>
  <si>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</si>
  <si>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</si>
  <si>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</si>
  <si>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</si>
  <si>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</si>
  <si>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</si>
  <si>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</si>
  <si>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</si>
  <si>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</si>
  <si>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</si>
  <si>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</si>
  <si>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</si>
  <si>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</si>
  <si>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</si>
  <si>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</si>
  <si>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</si>
  <si>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</si>
  <si>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</si>
  <si>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</si>
  <si>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</si>
  <si>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</si>
  <si>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</si>
  <si>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</si>
  <si>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</si>
  <si>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</si>
  <si>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</si>
  <si>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</si>
  <si>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</si>
  <si>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</si>
  <si>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</si>
  <si>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</si>
  <si>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</si>
  <si>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</si>
  <si>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</si>
  <si>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</si>
  <si>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</si>
  <si>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</si>
  <si>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</si>
  <si>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</si>
  <si>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</si>
  <si>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</si>
  <si>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</si>
  <si>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</si>
  <si>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</si>
  <si>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</si>
  <si>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</si>
  <si>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</si>
  <si>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</si>
  <si>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</si>
  <si>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</si>
  <si>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</si>
  <si>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</si>
  <si>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</si>
  <si>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</si>
  <si>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</si>
  <si>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</si>
  <si>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</si>
  <si>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</si>
  <si>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</si>
  <si>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</si>
  <si>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</si>
  <si>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</si>
  <si>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</si>
  <si>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</si>
  <si>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</si>
  <si>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</si>
  <si>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</si>
  <si>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</si>
  <si>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</si>
  <si>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</si>
  <si>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</si>
  <si>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</si>
  <si>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</si>
  <si>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</si>
  <si>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</si>
  <si>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</si>
  <si>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</si>
  <si>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</si>
  <si>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</si>
  <si>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</si>
  <si>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</si>
  <si>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</si>
  <si>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</si>
  <si>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</si>
  <si>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</si>
  <si>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</si>
  <si>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</si>
  <si>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</si>
  <si>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</si>
  <si>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</si>
  <si>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</si>
  <si>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</si>
  <si>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</si>
  <si>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</si>
  <si>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</si>
  <si>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</si>
  <si>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</si>
  <si>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</si>
  <si>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</si>
  <si>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</si>
  <si>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</si>
  <si>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</si>
  <si>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</si>
  <si>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</si>
  <si>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</si>
  <si>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</si>
  <si>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</si>
  <si>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</si>
  <si>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</si>
  <si>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</si>
  <si>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</si>
  <si>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</si>
  <si>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</si>
  <si>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</si>
  <si>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</si>
  <si>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</si>
  <si>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</si>
  <si>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</si>
  <si>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</si>
  <si>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</si>
  <si>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</si>
  <si>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</si>
  <si>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</si>
  <si>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</si>
  <si>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</si>
  <si>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</si>
  <si>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</si>
  <si>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</si>
  <si>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</si>
  <si>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</si>
  <si>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</si>
  <si>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</si>
  <si>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</si>
  <si>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</si>
  <si>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</si>
  <si>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</si>
  <si>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</si>
  <si>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</si>
  <si>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</si>
  <si>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</si>
  <si>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</si>
  <si>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</si>
  <si>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</si>
  <si>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</si>
  <si>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</si>
  <si>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</si>
  <si>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</si>
  <si>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</si>
  <si>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</si>
  <si>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</si>
  <si>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</si>
  <si>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</si>
  <si>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</si>
  <si>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</si>
  <si>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</si>
  <si>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</si>
  <si>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</si>
  <si>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</si>
  <si>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</si>
  <si>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</si>
  <si>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</si>
  <si>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</si>
  <si>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</si>
  <si>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</si>
  <si>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</si>
  <si>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</si>
  <si>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</si>
  <si>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</si>
  <si>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</si>
  <si>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</si>
  <si>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</si>
  <si>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</si>
  <si>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</si>
  <si>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</si>
  <si>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</si>
  <si>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</si>
  <si>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</si>
  <si>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</si>
  <si>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</si>
  <si>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</si>
  <si>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</si>
  <si>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</si>
  <si>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</si>
  <si>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</si>
  <si>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</si>
  <si>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</si>
  <si>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</si>
  <si>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</si>
  <si>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</si>
  <si>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</si>
  <si>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</si>
  <si>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</si>
  <si>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</si>
  <si>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</si>
  <si>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</si>
  <si>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</si>
  <si>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</si>
  <si>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</si>
  <si>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</si>
  <si>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</si>
  <si>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</si>
  <si>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</si>
  <si>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</si>
  <si>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</si>
  <si>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</si>
  <si>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</si>
  <si>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</si>
  <si>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</si>
  <si>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</si>
  <si>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</si>
  <si>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</si>
  <si>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</si>
  <si>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</si>
  <si>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</si>
  <si>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</si>
  <si>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</si>
  <si>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</si>
  <si>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</si>
  <si>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</si>
  <si>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</si>
  <si>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</si>
  <si>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</si>
  <si>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</si>
  <si>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</si>
  <si>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</si>
  <si>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</si>
  <si>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</si>
  <si>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</si>
  <si>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</si>
  <si>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</si>
  <si>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</si>
  <si>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</si>
  <si>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</si>
  <si>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</si>
  <si>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</si>
  <si>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</si>
  <si>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</si>
  <si>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</si>
  <si>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</si>
  <si>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</si>
  <si>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</si>
  <si>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</si>
  <si>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</si>
  <si>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</si>
  <si>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</si>
  <si>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</si>
  <si>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</si>
  <si>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</si>
  <si>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</si>
  <si>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</si>
  <si>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</si>
  <si>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</si>
  <si>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</si>
  <si>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</si>
  <si>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</si>
  <si>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</si>
  <si>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</si>
  <si>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</si>
  <si>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</si>
  <si>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</si>
  <si>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</si>
  <si>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</si>
  <si>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</si>
  <si>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</si>
  <si>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</si>
  <si>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</si>
  <si>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</si>
  <si>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</si>
  <si>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</si>
  <si>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</si>
  <si>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</si>
  <si>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</si>
  <si>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</si>
  <si>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</si>
  <si>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</si>
  <si>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</si>
  <si>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</si>
  <si>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</si>
  <si>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</si>
  <si>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</si>
  <si>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</si>
  <si>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</si>
  <si>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</si>
  <si>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</si>
  <si>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</si>
  <si>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</si>
  <si>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</si>
  <si>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</si>
  <si>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</si>
  <si>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</si>
  <si>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</si>
  <si>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</si>
  <si>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</si>
  <si>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</si>
  <si>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</si>
  <si>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</si>
  <si>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</si>
  <si>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</si>
  <si>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</si>
  <si>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</si>
  <si>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</si>
  <si>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</si>
  <si>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</si>
  <si>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</si>
  <si>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</si>
  <si>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</si>
  <si>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</si>
  <si>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</si>
  <si>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</si>
  <si>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</si>
  <si>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</si>
  <si>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</si>
  <si>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</si>
  <si>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</si>
  <si>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</si>
  <si>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</si>
  <si>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</si>
  <si>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</si>
  <si>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</si>
  <si>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</si>
  <si>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</si>
  <si>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</si>
  <si>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</si>
  <si>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</si>
  <si>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</si>
  <si>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</si>
  <si>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</si>
  <si>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</si>
  <si>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</si>
  <si>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</si>
  <si>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</si>
  <si>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</si>
  <si>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</si>
  <si>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</si>
  <si>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</si>
  <si>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</si>
  <si>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</si>
  <si>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</si>
  <si>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</si>
  <si>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</si>
  <si>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</si>
  <si>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</si>
  <si>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</si>
  <si>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</si>
  <si>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</si>
  <si>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</si>
  <si>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</si>
  <si>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</si>
  <si>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</si>
  <si>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</si>
  <si>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</si>
  <si>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</si>
  <si>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</si>
  <si>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</si>
  <si>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</si>
  <si>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</si>
  <si>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</si>
  <si>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</si>
  <si>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</si>
  <si>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</si>
  <si>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</si>
  <si>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</si>
  <si>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</si>
  <si>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</si>
  <si>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</si>
  <si>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</si>
  <si>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</si>
  <si>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</si>
  <si>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</si>
  <si>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</si>
  <si>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</si>
  <si>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</si>
  <si>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</si>
  <si>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</si>
  <si>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</si>
  <si>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</si>
  <si>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</si>
  <si>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</si>
  <si>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</si>
  <si>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</si>
  <si>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</si>
  <si>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</si>
  <si>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</si>
  <si>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</si>
  <si>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</si>
  <si>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</si>
  <si>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</si>
  <si>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</si>
  <si>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</si>
  <si>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</si>
  <si>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</si>
  <si>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</si>
  <si>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</si>
  <si>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</si>
  <si>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</si>
  <si>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</si>
  <si>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</si>
  <si>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</si>
  <si>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</si>
  <si>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</si>
  <si>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</si>
  <si>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</si>
  <si>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</si>
  <si>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</si>
  <si>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</si>
  <si>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</si>
  <si>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</si>
  <si>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</si>
  <si>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</si>
  <si>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</si>
  <si>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</si>
  <si>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</si>
  <si>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</si>
  <si>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</si>
  <si>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</si>
  <si>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</si>
  <si>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</si>
  <si>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</si>
  <si>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</si>
  <si>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</si>
  <si>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</si>
  <si>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</si>
  <si>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</si>
  <si>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</si>
  <si>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</si>
  <si>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</si>
  <si>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</si>
  <si>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</si>
  <si>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</si>
  <si>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</si>
  <si>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</si>
  <si>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</si>
  <si>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</si>
  <si>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</si>
  <si>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</si>
  <si>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</si>
  <si>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</si>
  <si>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</si>
  <si>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</si>
  <si>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</si>
  <si>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</si>
  <si>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</si>
  <si>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</si>
  <si>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</si>
  <si>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</si>
  <si>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</si>
  <si>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</si>
  <si>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</si>
  <si>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</si>
  <si>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</si>
  <si>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</si>
  <si>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</si>
  <si>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</si>
  <si>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</si>
  <si>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</si>
  <si>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</si>
  <si>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</si>
  <si>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</si>
  <si>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</si>
  <si>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</si>
  <si>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</si>
  <si>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</si>
  <si>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</si>
  <si>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</si>
  <si>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</si>
  <si>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</si>
  <si>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</si>
  <si>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</si>
  <si>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</si>
  <si>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</si>
  <si>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</si>
  <si>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</si>
  <si>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</si>
  <si>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</si>
  <si>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</si>
  <si>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</si>
  <si>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</si>
  <si>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</si>
  <si>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</si>
  <si>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</si>
  <si>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</si>
  <si>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</si>
  <si>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</si>
  <si>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</si>
  <si>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</si>
  <si>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</si>
  <si>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</si>
  <si>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</si>
  <si>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</si>
  <si>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</si>
  <si>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</si>
  <si>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</si>
  <si>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</si>
  <si>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</si>
  <si>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</si>
  <si>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</si>
  <si>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</si>
  <si>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</si>
  <si>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</si>
  <si>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</si>
  <si>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</si>
  <si>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</si>
  <si>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</si>
  <si>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</si>
  <si>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</si>
  <si>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</si>
  <si>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</si>
  <si>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</si>
  <si>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</si>
  <si>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</si>
  <si>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</si>
  <si>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</si>
  <si>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</si>
  <si>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</si>
  <si>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</si>
  <si>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</si>
  <si>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</si>
  <si>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</si>
  <si>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</si>
  <si>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</si>
  <si>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</si>
  <si>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</si>
  <si>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</si>
  <si>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</si>
  <si>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</si>
  <si>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</si>
  <si>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</si>
  <si>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</si>
  <si>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</si>
  <si>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</si>
  <si>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</si>
  <si>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</si>
  <si>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</si>
  <si>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</si>
  <si>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</si>
  <si>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</si>
  <si>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</si>
  <si>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</si>
  <si>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</si>
  <si>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</si>
  <si>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</si>
  <si>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</si>
  <si>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</si>
  <si>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</si>
  <si>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</si>
  <si>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</si>
  <si>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</si>
  <si>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</si>
  <si>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</si>
  <si>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</si>
  <si>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</si>
  <si>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</si>
  <si>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</si>
  <si>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</si>
  <si>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</si>
  <si>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</si>
  <si>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</si>
  <si>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</si>
  <si>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</si>
  <si>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</si>
  <si>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</si>
  <si>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</si>
  <si>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</si>
  <si>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</si>
  <si>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</si>
  <si>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</si>
  <si>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</si>
  <si>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</si>
  <si>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</si>
  <si>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</si>
  <si>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</si>
  <si>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</si>
  <si>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</si>
  <si>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</si>
  <si>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</si>
  <si>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</si>
  <si>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</si>
  <si>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</si>
  <si>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</si>
  <si>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</si>
  <si>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</si>
  <si>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</si>
  <si>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</si>
  <si>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</si>
  <si>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</si>
  <si>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</si>
  <si>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</si>
  <si>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</si>
  <si>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</si>
  <si>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</si>
  <si>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</si>
  <si>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</si>
  <si>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</si>
  <si>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</si>
  <si>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</si>
  <si>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</si>
  <si>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</si>
  <si>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</si>
  <si>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</si>
  <si>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</si>
  <si>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</si>
  <si>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</si>
  <si>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</si>
  <si>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</si>
  <si>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</si>
  <si>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</si>
  <si>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</si>
  <si>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</si>
  <si>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</si>
  <si>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</si>
  <si>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</si>
  <si>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</si>
  <si>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</si>
  <si>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</si>
  <si>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</si>
  <si>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</si>
  <si>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</si>
  <si>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</si>
  <si>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</si>
  <si>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</si>
  <si>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</si>
  <si>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</si>
  <si>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</si>
  <si>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</si>
  <si>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</si>
  <si>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</si>
  <si>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</si>
  <si>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</si>
  <si>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</si>
  <si>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</si>
  <si>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</si>
  <si>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</si>
  <si>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</si>
  <si>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</si>
  <si>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</si>
  <si>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</si>
  <si>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</si>
  <si>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</si>
  <si>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</si>
  <si>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</si>
  <si>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</si>
  <si>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</si>
  <si>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</si>
  <si>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</si>
  <si>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</si>
  <si>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</si>
  <si>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</si>
  <si>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</si>
  <si>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</si>
  <si>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</si>
  <si>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</si>
  <si>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</si>
  <si>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</si>
  <si>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</si>
  <si>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</si>
  <si>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</si>
  <si>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</si>
  <si>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</si>
  <si>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</si>
  <si>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</si>
  <si>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</si>
  <si>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</si>
  <si>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</si>
  <si>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</si>
  <si>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</si>
  <si>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</si>
  <si>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</si>
  <si>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</si>
  <si>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</si>
  <si>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</si>
  <si>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</si>
  <si>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</si>
  <si>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</si>
  <si>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</si>
  <si>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</si>
  <si>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</si>
  <si>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</si>
  <si>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</si>
  <si>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</si>
  <si>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</si>
  <si>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</si>
  <si>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</si>
  <si>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</si>
  <si>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</si>
  <si>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</si>
  <si>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</si>
  <si>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</si>
  <si>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</si>
  <si>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</si>
  <si>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</si>
  <si>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</si>
  <si>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</si>
  <si>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</si>
  <si>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</si>
  <si>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</si>
  <si>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</si>
  <si>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</si>
  <si>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</si>
  <si>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</si>
  <si>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</si>
  <si>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</si>
  <si>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</si>
  <si>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</si>
  <si>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</si>
  <si>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</si>
  <si>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</si>
  <si>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</si>
  <si>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</si>
  <si>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</si>
  <si>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</si>
  <si>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</si>
  <si>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</si>
  <si>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</si>
  <si>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</si>
  <si>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</si>
  <si>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</si>
  <si>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</si>
  <si>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</si>
  <si>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</si>
  <si>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</si>
  <si>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</si>
  <si>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</si>
  <si>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</si>
  <si>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</si>
  <si>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</si>
  <si>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</si>
  <si>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</si>
  <si>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</si>
  <si>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</si>
  <si>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</si>
  <si>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</si>
  <si>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</si>
  <si>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</si>
  <si>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</si>
  <si>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</si>
  <si>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</si>
  <si>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</si>
  <si>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</si>
  <si>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</si>
  <si>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</si>
  <si>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</si>
  <si>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</si>
  <si>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</si>
  <si>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</si>
  <si>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</si>
  <si>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</si>
  <si>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</si>
  <si>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</si>
  <si>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</si>
  <si>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</si>
  <si>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</si>
  <si>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</si>
  <si>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</si>
  <si>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</si>
  <si>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</si>
  <si>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</si>
  <si>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</si>
  <si>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</si>
  <si>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</si>
  <si>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</si>
  <si>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</si>
  <si>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</si>
  <si>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</si>
  <si>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</si>
  <si>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</si>
  <si>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</si>
  <si>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</si>
  <si>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</si>
  <si>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</si>
  <si>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</si>
  <si>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</si>
  <si>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</si>
  <si>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</si>
  <si>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</si>
  <si>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</si>
  <si>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</si>
  <si>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</si>
  <si>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</si>
  <si>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</si>
  <si>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</si>
  <si>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</si>
  <si>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</si>
  <si>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</si>
  <si>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</si>
  <si>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</si>
  <si>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</si>
  <si>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</si>
  <si>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</si>
  <si>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</si>
  <si>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</si>
  <si>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</si>
  <si>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</si>
  <si>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</si>
  <si>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</si>
  <si>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</si>
  <si>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</si>
  <si>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</si>
  <si>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</si>
  <si>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</si>
  <si>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</si>
  <si>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</si>
  <si>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</si>
  <si>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</si>
  <si>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</si>
  <si>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</si>
  <si>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</si>
  <si>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</si>
  <si>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</si>
  <si>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</si>
  <si>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</si>
  <si>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</si>
  <si>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</si>
  <si>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</si>
  <si>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</si>
  <si>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</si>
  <si>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</si>
  <si>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</si>
  <si>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</si>
  <si>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</si>
  <si>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</si>
  <si>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</si>
  <si>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</si>
  <si>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</si>
  <si>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</si>
  <si>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</si>
  <si>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</si>
  <si>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</si>
  <si>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</si>
  <si>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</si>
  <si>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Total Penjualan</t>
  </si>
  <si>
    <t>Sum of Quantity</t>
  </si>
  <si>
    <t>Jumlah Produk Terjual</t>
  </si>
  <si>
    <t>Sum of cogs</t>
  </si>
  <si>
    <t>Total Penjualan yang sudah dikurangi pajak</t>
  </si>
  <si>
    <t>Rata-rata Rating</t>
  </si>
  <si>
    <t>Average of Rating</t>
  </si>
  <si>
    <t>Penjualan Rata-rata tiap bulan</t>
  </si>
  <si>
    <t>Row Labels</t>
  </si>
  <si>
    <t>Grand Total</t>
  </si>
  <si>
    <t>Jan</t>
  </si>
  <si>
    <t>Feb</t>
  </si>
  <si>
    <t>Mar</t>
  </si>
  <si>
    <t>Apr</t>
  </si>
  <si>
    <t>May</t>
  </si>
  <si>
    <t>Jun</t>
  </si>
  <si>
    <t>Jul</t>
  </si>
  <si>
    <t>Aug</t>
  </si>
  <si>
    <t>Sep</t>
  </si>
  <si>
    <t>Oct</t>
  </si>
  <si>
    <t>Nov</t>
  </si>
  <si>
    <t>Dec</t>
  </si>
  <si>
    <t>Jumlah Produk yang Terjual</t>
  </si>
  <si>
    <t>Metode Pembayaran</t>
  </si>
  <si>
    <t>Count of Payment</t>
  </si>
  <si>
    <t>Rata-rata Rating di setiap Kota</t>
  </si>
  <si>
    <t>Total Revenue</t>
  </si>
  <si>
    <t>Unit Solds</t>
  </si>
  <si>
    <t>Average Rating</t>
  </si>
  <si>
    <t>SALES DASHBOARD</t>
  </si>
  <si>
    <t>Sales After Tax</t>
  </si>
  <si>
    <t>Performance Sales Dashboard Template, Daily Report Responsive and Interactive Excel</t>
  </si>
  <si>
    <t>by: revina riezky rahayu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</si>
</sst>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5" formatCode="[$$-1009]#,##0"/>
    <numFmt numFmtId="166" formatCode="0.0"/>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6"/>
      <color theme="1"/>
      <name val="Microsoft PhagsPa"/>
      <family val="2"/>
    </font>
    <font>
      <b/>
      <sz val="22"/>
      <color theme="1"/>
      <name val="Microsoft PhagsPa"/>
      <family val="2"/>
    </font>
    <font>
      <b/>
      <sz val="16"/>
      <color theme="2"/>
      <name val="Microsoft PhagsPa"/>
      <family val="2"/>
    </font>
    <font>
      <b/>
      <sz val="40"/>
      <color theme="9" tint="-0.249977111117893"/>
      <name val="Microsoft PhagsPa"/>
      <family val="2"/>
    </font>
    <font>
      <sz val="16"/>
      <color theme="1"/>
      <name val="Segoe UI Black"/>
      <family val="2"/>
    </font>
    <font>
      <b/>
      <sz val="44"/>
      <color theme="9" tint="-0.249977111117893"/>
      <name val="Impact"/>
      <family val="2"/>
    </font>
    <font>
      <b/>
      <sz val="14"/>
      <color theme="2"/>
      <name val="Microsoft PhagsPa"/>
      <family val="2"/>
    </font>
    <font>
      <b/>
      <sz val="44"/>
      <color theme="9" tint="-0.499984740745262"/>
      <name val="Impact"/>
      <family val="2"/>
    </font>
    <font>
      <sz val="16"/>
      <color theme="1"/>
      <name val="Calibri"/>
      <family val="2"/>
      <scheme val="minor"/>
    </font>
    <font>
      <sz val="14"/>
      <color theme="9" tint="-0.499984740745262"/>
      <name val="Microsoft PhagsPa"/>
      <family val="2"/>
    </font>
  </fonts>
  <fills count="8">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9" tint="0.39997558519241921"/>
        <bgColor indexed="64"/>
      </patternFill>
    </fill>
    <fill>
      <patternFill patternType="solid">
        <fgColor theme="9" tint="-0.249977111117893"/>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4">
    <xf numFmtId="0" fontId="0" fillId="0" borderId="0" xfId="0" applyFont="1" applyAlignment="1"/>
    <xf numFmtId="0" fontId="2" fillId="2" borderId="0" xfId="0" applyFont="1" applyFill="1"/>
    <xf numFmtId="0" fontId="2" fillId="3" borderId="0" xfId="0" applyFont="1" applyFill="1"/>
    <xf numFmtId="14" fontId="3" fillId="3" borderId="0" xfId="0" applyNumberFormat="1" applyFont="1" applyFill="1"/>
    <xf numFmtId="21" fontId="3" fillId="3" borderId="0" xfId="0" applyNumberFormat="1" applyFont="1" applyFill="1"/>
    <xf numFmtId="0" fontId="2" fillId="4" borderId="0" xfId="0" applyFont="1" applyFill="1"/>
    <xf numFmtId="14" fontId="3" fillId="4" borderId="0" xfId="0" applyNumberFormat="1" applyFont="1" applyFill="1"/>
    <xf numFmtId="21" fontId="3" fillId="4" borderId="0" xfId="0" applyNumberFormat="1" applyFont="1" applyFill="1"/>
    <xf numFmtId="0" fontId="0" fillId="0" borderId="0" xfId="0" applyNumberFormat="1" applyFont="1" applyAlignment="1"/>
    <xf numFmtId="164" fontId="0"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5" borderId="0" xfId="0" applyFont="1" applyFill="1" applyAlignment="1"/>
    <xf numFmtId="0" fontId="0" fillId="0" borderId="0" xfId="0" applyFont="1" applyFill="1" applyAlignment="1"/>
    <xf numFmtId="0" fontId="0" fillId="5" borderId="0" xfId="0" applyFont="1" applyFill="1" applyBorder="1" applyAlignment="1"/>
    <xf numFmtId="0" fontId="7" fillId="5" borderId="0" xfId="0" applyFont="1" applyFill="1" applyBorder="1" applyAlignment="1">
      <alignment vertical="center"/>
    </xf>
    <xf numFmtId="0" fontId="5" fillId="5" borderId="0" xfId="0" applyFont="1" applyFill="1" applyBorder="1" applyAlignment="1">
      <alignment vertical="center"/>
    </xf>
    <xf numFmtId="0" fontId="9" fillId="5" borderId="0" xfId="0" applyFont="1" applyFill="1" applyBorder="1" applyAlignment="1">
      <alignment horizontal="left"/>
    </xf>
    <xf numFmtId="0" fontId="6" fillId="5" borderId="0" xfId="0" applyFont="1" applyFill="1" applyBorder="1" applyAlignment="1">
      <alignment vertical="center"/>
    </xf>
    <xf numFmtId="0" fontId="6" fillId="5" borderId="0" xfId="0" applyFont="1" applyFill="1" applyBorder="1" applyAlignment="1">
      <alignment vertical="center" wrapText="1"/>
    </xf>
    <xf numFmtId="165" fontId="4" fillId="5" borderId="0" xfId="0" applyNumberFormat="1" applyFont="1" applyFill="1" applyBorder="1" applyAlignment="1"/>
    <xf numFmtId="0" fontId="0" fillId="5" borderId="2" xfId="0" applyFont="1" applyFill="1" applyBorder="1" applyAlignment="1"/>
    <xf numFmtId="0" fontId="0" fillId="5" borderId="3" xfId="0" applyFont="1" applyFill="1" applyBorder="1" applyAlignment="1"/>
    <xf numFmtId="0" fontId="0" fillId="5" borderId="4" xfId="0" applyFont="1" applyFill="1" applyBorder="1" applyAlignment="1"/>
    <xf numFmtId="0" fontId="0" fillId="5" borderId="6" xfId="0" applyFont="1" applyFill="1" applyBorder="1" applyAlignment="1"/>
    <xf numFmtId="0" fontId="0" fillId="5" borderId="7" xfId="0" applyFont="1" applyFill="1" applyBorder="1" applyAlignment="1"/>
    <xf numFmtId="0" fontId="6" fillId="5" borderId="7" xfId="0" applyFont="1" applyFill="1" applyBorder="1" applyAlignment="1">
      <alignment vertical="center" wrapText="1"/>
    </xf>
    <xf numFmtId="166" fontId="4" fillId="5" borderId="7" xfId="0" applyNumberFormat="1" applyFont="1" applyFill="1" applyBorder="1" applyAlignment="1"/>
    <xf numFmtId="0" fontId="10" fillId="5" borderId="0" xfId="0" applyFont="1" applyFill="1" applyBorder="1" applyAlignment="1">
      <alignment vertical="center" wrapText="1"/>
    </xf>
    <xf numFmtId="0" fontId="0" fillId="7" borderId="4" xfId="0" applyFont="1" applyFill="1" applyBorder="1" applyAlignment="1"/>
    <xf numFmtId="0" fontId="0" fillId="7" borderId="0" xfId="0" applyFont="1" applyFill="1" applyBorder="1" applyAlignment="1"/>
    <xf numFmtId="0" fontId="0" fillId="7" borderId="7" xfId="0" applyFont="1" applyFill="1" applyBorder="1" applyAlignment="1"/>
    <xf numFmtId="0" fontId="0" fillId="7" borderId="5" xfId="0" applyFont="1" applyFill="1" applyBorder="1" applyAlignment="1"/>
    <xf numFmtId="0" fontId="0" fillId="7" borderId="1" xfId="0" applyFont="1" applyFill="1" applyBorder="1" applyAlignment="1"/>
    <xf numFmtId="0" fontId="0" fillId="7" borderId="8" xfId="0" applyFont="1" applyFill="1" applyBorder="1" applyAlignment="1"/>
    <xf numFmtId="0" fontId="12" fillId="5" borderId="0" xfId="0" applyFont="1" applyFill="1" applyBorder="1" applyAlignment="1">
      <alignment horizontal="center" vertical="center" wrapText="1"/>
    </xf>
    <xf numFmtId="0" fontId="13" fillId="5" borderId="0" xfId="0" applyFont="1" applyFill="1" applyBorder="1" applyAlignment="1">
      <alignment horizontal="left" vertical="top" wrapText="1"/>
    </xf>
    <xf numFmtId="165" fontId="8" fillId="7" borderId="0" xfId="0" applyNumberFormat="1" applyFont="1" applyFill="1" applyBorder="1" applyAlignment="1">
      <alignment horizontal="center"/>
    </xf>
    <xf numFmtId="2" fontId="8" fillId="7" borderId="0" xfId="0" applyNumberFormat="1" applyFont="1" applyFill="1" applyBorder="1" applyAlignment="1">
      <alignment horizontal="center"/>
    </xf>
    <xf numFmtId="0" fontId="8" fillId="7" borderId="0" xfId="0" applyFont="1" applyFill="1" applyBorder="1" applyAlignment="1">
      <alignment horizontal="center"/>
    </xf>
    <xf numFmtId="0" fontId="5" fillId="5" borderId="0" xfId="0" applyFont="1" applyFill="1" applyBorder="1" applyAlignment="1">
      <alignment horizontal="center" vertical="center"/>
    </xf>
    <xf numFmtId="0" fontId="10" fillId="6" borderId="0" xfId="0" applyFont="1" applyFill="1" applyBorder="1" applyAlignment="1">
      <alignment horizontal="center" vertical="center" wrapText="1"/>
    </xf>
    <xf numFmtId="0" fontId="11" fillId="5" borderId="0" xfId="0" applyFont="1" applyFill="1" applyBorder="1" applyAlignment="1"/>
  </cellXfs>
  <cellStyles count="1">
    <cellStyle name="Normal" xfId="0" builtinId="0"/>
  </cellStyles>
  <dxfs count="24">
    <dxf>
      <numFmt numFmtId="164" formatCode="[$$-409]#,##0"/>
    </dxf>
    <dxf>
      <numFmt numFmtId="164" formatCode="[$$-409]#,##0"/>
    </dxf>
    <dxf>
      <numFmt numFmtId="164" formatCode="[$$-409]#,##0"/>
    </dxf>
    <dxf>
      <numFmt numFmtId="164" formatCode="[$$-409]#,##0"/>
    </dxf>
    <dxf>
      <numFmt numFmtId="164" formatCode="[$$-409]#,##0"/>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none"/>
      </font>
      <numFmt numFmtId="26" formatCode="hh:mm:ss"/>
      <fill>
        <patternFill patternType="solid">
          <fgColor rgb="FFB4C6E7"/>
          <bgColor rgb="FFB4C6E7"/>
        </patternFill>
      </fill>
    </dxf>
    <dxf>
      <font>
        <b val="0"/>
        <i val="0"/>
        <strike val="0"/>
        <condense val="0"/>
        <extend val="0"/>
        <outline val="0"/>
        <shadow val="0"/>
        <u val="none"/>
        <vertAlign val="baseline"/>
        <sz val="11"/>
        <color theme="1"/>
        <name val="Calibri"/>
        <family val="2"/>
        <scheme val="none"/>
      </font>
      <numFmt numFmtId="19" formatCode="dd/mm/yyyy"/>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Supermarket by Revina.xlsx]pivot!PivotTable7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648293963255"/>
          <c:y val="0.27717373869932921"/>
          <c:w val="0.86486351706036746"/>
          <c:h val="0.53774387576552929"/>
        </c:manualLayout>
      </c:layout>
      <c:lineChart>
        <c:grouping val="standard"/>
        <c:varyColors val="0"/>
        <c:ser>
          <c:idx val="0"/>
          <c:order val="0"/>
          <c:tx>
            <c:strRef>
              <c:f>pivot!$B$24</c:f>
              <c:strCache>
                <c:ptCount val="1"/>
                <c:pt idx="0">
                  <c:v>Total</c:v>
                </c:pt>
              </c:strCache>
            </c:strRef>
          </c:tx>
          <c:spPr>
            <a:ln w="28575" cap="rnd">
              <a:solidFill>
                <a:schemeClr val="accent1"/>
              </a:solidFill>
              <a:round/>
            </a:ln>
            <a:effectLst/>
          </c:spPr>
          <c:marker>
            <c:symbol val="none"/>
          </c:marker>
          <c:cat>
            <c:strRef>
              <c:f>pivot!$A$25:$A$37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pivot!$B$25:$B$37</c:f>
              <c:numCache>
                <c:formatCode>[$$-409]#,##0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C3AB-480C-9DB5-45C7D1D32BCF}"/>
            </c:ext>
          </c:extLst>
        </c:ser>
        <c:dLbls>
          <c:showLegendKey val="0"/>
          <c:showVal val="0"/>
          <c:showCatName val="0"/>
          <c:showSerName val="0"/>
          <c:showPercent val="0"/>
          <c:showBubbleSize val="0"/>
        </c:dLbls>
        <c:smooth val="0"/>
        <c:axId val="1604707152"/>
        <c:axId val="1604757056"/>
      </c:lineChart>
      <c:catAx>
        <c:axId val="160470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57056"/>
        <c:crosses val="autoZero"/>
        <c:auto val="1"/>
        <c:lblAlgn val="ctr"/>
        <c:lblOffset val="100"/>
        <c:noMultiLvlLbl val="0"/>
      </c:catAx>
      <c:valAx>
        <c:axId val="160475705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07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Supermarket by Revina.xlsx]pivot!PivotTable8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c:f>
              <c:strCache>
                <c:ptCount val="1"/>
                <c:pt idx="0">
                  <c:v>Total</c:v>
                </c:pt>
              </c:strCache>
            </c:strRef>
          </c:tx>
          <c:spPr>
            <a:solidFill>
              <a:schemeClr val="accent1"/>
            </a:solidFill>
            <a:ln>
              <a:noFill/>
            </a:ln>
            <a:effectLst/>
          </c:spPr>
          <c:invertIfNegative val="0"/>
          <c:cat>
            <c:strRef>
              <c:f>pivot!$A$43:$A$49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pivot!$B$43:$B$49</c:f>
              <c:numCache>
                <c:formatCode>[$$-409]#,##0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3CC9-4DED-8EC1-7367C5260761}"/>
            </c:ext>
          </c:extLst>
        </c:ser>
        <c:dLbls>
          <c:showLegendKey val="0"/>
          <c:showVal val="0"/>
          <c:showCatName val="0"/>
          <c:showSerName val="0"/>
          <c:showPercent val="0"/>
          <c:showBubbleSize val="0"/>
        </c:dLbls>
        <c:gapWidth val="219"/>
        <c:overlap val="-27"/>
        <c:axId val="1469188656"/>
        <c:axId val="1461850176"/>
      </c:barChart>
      <c:catAx>
        <c:axId val="14691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0176"/>
        <c:crosses val="autoZero"/>
        <c:auto val="1"/>
        <c:lblAlgn val="ctr"/>
        <c:lblOffset val="100"/>
        <c:noMultiLvlLbl val="0"/>
      </c:catAx>
      <c:valAx>
        <c:axId val="146185017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886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Supermarket by Revina.xlsx]pivot!PivotTable11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pivot!$B$67</c:f>
              <c:strCache>
                <c:ptCount val="1"/>
                <c:pt idx="0">
                  <c:v>Total</c:v>
                </c:pt>
              </c:strCache>
            </c:strRef>
          </c:tx>
          <c:spPr>
            <a:solidFill>
              <a:schemeClr val="accent1"/>
            </a:solidFill>
            <a:ln>
              <a:noFill/>
            </a:ln>
            <a:effectLst/>
          </c:spPr>
          <c:invertIfNegative val="0"/>
          <c:cat>
            <c:strRef>
              <c:f>pivot!$A$68:$A$71</c:f>
              <c:strCache>
                <c:ptCount val="3"/>
                <c:pt idx="0">
                  <c:v>Mandalay</c:v>
                </c:pt>
                <c:pt idx="1">
                  <c:v>Naypyitaw</c:v>
                </c:pt>
                <c:pt idx="2">
                  <c:v>Yangon</c:v>
                </c:pt>
              </c:strCache>
            </c:strRef>
          </c:cat>
          <c:val>
            <c:numRef>
              <c:f>pivot!$B$68:$B$71</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CFB9-49D1-819B-98A68B8DB959}"/>
            </c:ext>
          </c:extLst>
        </c:ser>
        <c:dLbls>
          <c:showLegendKey val="0"/>
          <c:showVal val="0"/>
          <c:showCatName val="0"/>
          <c:showSerName val="0"/>
          <c:showPercent val="0"/>
          <c:showBubbleSize val="0"/>
        </c:dLbls>
        <c:gapWidth val="182"/>
        <c:axId val="1534086144"/>
        <c:axId val="1604755808"/>
      </c:barChart>
      <c:catAx>
        <c:axId val="15340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55808"/>
        <c:crosses val="autoZero"/>
        <c:auto val="1"/>
        <c:lblAlgn val="ctr"/>
        <c:lblOffset val="100"/>
        <c:noMultiLvlLbl val="0"/>
      </c:catAx>
      <c:valAx>
        <c:axId val="16047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8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Supermarket by Revina.xlsx]pivot!PivotTable10</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83-412A-9F3F-5A425C1816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83-412A-9F3F-5A425C1816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83-412A-9F3F-5A425C181600}"/>
              </c:ext>
            </c:extLst>
          </c:dPt>
          <c:cat>
            <c:strRef>
              <c:f>pivot!$A$57:$A$60</c:f>
              <c:strCache>
                <c:ptCount val="3"/>
                <c:pt idx="0">
                  <c:v>Cash</c:v>
                </c:pt>
                <c:pt idx="1">
                  <c:v>Credit card</c:v>
                </c:pt>
                <c:pt idx="2">
                  <c:v>Ewallet</c:v>
                </c:pt>
              </c:strCache>
            </c:strRef>
          </c:cat>
          <c:val>
            <c:numRef>
              <c:f>pivot!$B$57:$B$60</c:f>
              <c:numCache>
                <c:formatCode>General</c:formatCode>
                <c:ptCount val="3"/>
                <c:pt idx="0">
                  <c:v>344</c:v>
                </c:pt>
                <c:pt idx="1">
                  <c:v>311</c:v>
                </c:pt>
                <c:pt idx="2">
                  <c:v>345</c:v>
                </c:pt>
              </c:numCache>
            </c:numRef>
          </c:val>
          <c:extLst>
            <c:ext xmlns:c16="http://schemas.microsoft.com/office/drawing/2014/chart" uri="{C3380CC4-5D6E-409C-BE32-E72D297353CC}">
              <c16:uniqueId val="{00000000-4AEC-4A70-894E-DABEF184E3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Sales Supermarket by Revina.xlsx]pivot!PivotTable7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MONTHLY</a:t>
            </a:r>
            <a:r>
              <a:rPr lang="en-US" sz="1800" b="1" baseline="0"/>
              <a:t> SALES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648293963255"/>
          <c:y val="0.27717373869932921"/>
          <c:w val="0.86486351706036746"/>
          <c:h val="0.53774387576552929"/>
        </c:manualLayout>
      </c:layout>
      <c:lineChart>
        <c:grouping val="standard"/>
        <c:varyColors val="0"/>
        <c:ser>
          <c:idx val="0"/>
          <c:order val="0"/>
          <c:tx>
            <c:strRef>
              <c:f>pivot!$B$24</c:f>
              <c:strCache>
                <c:ptCount val="1"/>
                <c:pt idx="0">
                  <c:v>Total</c:v>
                </c:pt>
              </c:strCache>
            </c:strRef>
          </c:tx>
          <c:spPr>
            <a:ln w="28575" cap="rnd">
              <a:solidFill>
                <a:schemeClr val="accent6"/>
              </a:solidFill>
              <a:round/>
            </a:ln>
            <a:effectLst/>
          </c:spPr>
          <c:marker>
            <c:symbol val="none"/>
          </c:marker>
          <c:cat>
            <c:strRef>
              <c:f>pivot!$A$25:$A$37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pivot!$B$25:$B$37</c:f>
              <c:numCache>
                <c:formatCode>[$$-409]#,##0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1D5B-4C45-BF2D-C0407289C05B}"/>
            </c:ext>
          </c:extLst>
        </c:ser>
        <c:dLbls>
          <c:showLegendKey val="0"/>
          <c:showVal val="0"/>
          <c:showCatName val="0"/>
          <c:showSerName val="0"/>
          <c:showPercent val="0"/>
          <c:showBubbleSize val="0"/>
        </c:dLbls>
        <c:smooth val="0"/>
        <c:axId val="1604707152"/>
        <c:axId val="1604757056"/>
      </c:lineChart>
      <c:catAx>
        <c:axId val="160470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04757056"/>
        <c:crosses val="autoZero"/>
        <c:auto val="1"/>
        <c:lblAlgn val="ctr"/>
        <c:lblOffset val="100"/>
        <c:noMultiLvlLbl val="0"/>
      </c:catAx>
      <c:valAx>
        <c:axId val="160475705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04707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Sales Supermarket by Revina.xlsx]pivot!PivotTable8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PRODUCT</a:t>
            </a:r>
            <a:r>
              <a:rPr lang="en-US" sz="1600" b="1" baseline="0"/>
              <a:t> SOLDS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c:f>
              <c:strCache>
                <c:ptCount val="1"/>
                <c:pt idx="0">
                  <c:v>Total</c:v>
                </c:pt>
              </c:strCache>
            </c:strRef>
          </c:tx>
          <c:spPr>
            <a:solidFill>
              <a:schemeClr val="accent6"/>
            </a:solidFill>
            <a:ln>
              <a:noFill/>
            </a:ln>
            <a:effectLst/>
          </c:spPr>
          <c:invertIfNegative val="0"/>
          <c:cat>
            <c:strRef>
              <c:f>pivot!$A$43:$A$49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pivot!$B$43:$B$49</c:f>
              <c:numCache>
                <c:formatCode>[$$-409]#,##0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511B-40C6-95C6-4A60ACC728F4}"/>
            </c:ext>
          </c:extLst>
        </c:ser>
        <c:dLbls>
          <c:showLegendKey val="0"/>
          <c:showVal val="0"/>
          <c:showCatName val="0"/>
          <c:showSerName val="0"/>
          <c:showPercent val="0"/>
          <c:showBubbleSize val="0"/>
        </c:dLbls>
        <c:gapWidth val="219"/>
        <c:overlap val="-27"/>
        <c:axId val="1469188656"/>
        <c:axId val="1461850176"/>
      </c:barChart>
      <c:catAx>
        <c:axId val="14691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850176"/>
        <c:crosses val="autoZero"/>
        <c:auto val="1"/>
        <c:lblAlgn val="ctr"/>
        <c:lblOffset val="100"/>
        <c:noMultiLvlLbl val="0"/>
      </c:catAx>
      <c:valAx>
        <c:axId val="146185017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886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Sales Supermarket by Revina.xlsx]pivot!PivotTable10</c:name>
    <c:fmtId val="21"/>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800"/>
              <a:t>PAYMENT METHODS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tint val="65000"/>
            </a:schemeClr>
          </a:solidFill>
          <a:ln>
            <a:noFill/>
          </a:ln>
          <a:effectLst>
            <a:outerShdw blurRad="63500" sx="102000" sy="102000" algn="ctr" rotWithShape="0">
              <a:prstClr val="black">
                <a:alpha val="20000"/>
              </a:prstClr>
            </a:outerShdw>
          </a:effectLst>
        </c:spPr>
      </c:pivotFmt>
      <c:pivotFmt>
        <c:idx val="7"/>
        <c:spPr>
          <a:solidFill>
            <a:schemeClr val="accent6"/>
          </a:solidFill>
          <a:ln>
            <a:noFill/>
          </a:ln>
          <a:effectLst>
            <a:outerShdw blurRad="63500" sx="102000" sy="102000" algn="ctr" rotWithShape="0">
              <a:prstClr val="black">
                <a:alpha val="20000"/>
              </a:prstClr>
            </a:outerShdw>
          </a:effectLst>
        </c:spPr>
        <c:dLbl>
          <c:idx val="0"/>
          <c:layout>
            <c:manualLayout>
              <c:x val="0.10033002257425508"/>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hade val="65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pivot!$B$56</c:f>
              <c:strCache>
                <c:ptCount val="1"/>
                <c:pt idx="0">
                  <c:v>Total</c:v>
                </c:pt>
              </c:strCache>
            </c:strRef>
          </c:tx>
          <c:dPt>
            <c:idx val="0"/>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94A-47DA-BB30-54985721C55E}"/>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94A-47DA-BB30-54985721C55E}"/>
              </c:ext>
            </c:extLst>
          </c:dPt>
          <c:dPt>
            <c:idx val="2"/>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94A-47DA-BB30-54985721C55E}"/>
              </c:ext>
            </c:extLst>
          </c:dPt>
          <c:dLbls>
            <c:dLbl>
              <c:idx val="1"/>
              <c:layout>
                <c:manualLayout>
                  <c:x val="0.10033002257425508"/>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4A-47DA-BB30-54985721C55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pivot!$A$57:$A$60</c:f>
              <c:strCache>
                <c:ptCount val="3"/>
                <c:pt idx="0">
                  <c:v>Cash</c:v>
                </c:pt>
                <c:pt idx="1">
                  <c:v>Credit card</c:v>
                </c:pt>
                <c:pt idx="2">
                  <c:v>Ewallet</c:v>
                </c:pt>
              </c:strCache>
            </c:strRef>
          </c:cat>
          <c:val>
            <c:numRef>
              <c:f>pivot!$B$57:$B$60</c:f>
              <c:numCache>
                <c:formatCode>General</c:formatCode>
                <c:ptCount val="3"/>
                <c:pt idx="0">
                  <c:v>344</c:v>
                </c:pt>
                <c:pt idx="1">
                  <c:v>311</c:v>
                </c:pt>
                <c:pt idx="2">
                  <c:v>345</c:v>
                </c:pt>
              </c:numCache>
            </c:numRef>
          </c:val>
          <c:extLst>
            <c:ext xmlns:c16="http://schemas.microsoft.com/office/drawing/2014/chart" uri="{C3380CC4-5D6E-409C-BE32-E72D297353CC}">
              <c16:uniqueId val="{00000006-A94A-47DA-BB30-54985721C55E}"/>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Sales Supermarket by Revina.xlsx]pivot!PivotTable11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 RATING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pivot!$B$67</c:f>
              <c:strCache>
                <c:ptCount val="1"/>
                <c:pt idx="0">
                  <c:v>Total</c:v>
                </c:pt>
              </c:strCache>
            </c:strRef>
          </c:tx>
          <c:spPr>
            <a:solidFill>
              <a:schemeClr val="accent6"/>
            </a:solidFill>
            <a:ln>
              <a:noFill/>
            </a:ln>
            <a:effectLst/>
          </c:spPr>
          <c:invertIfNegative val="0"/>
          <c:cat>
            <c:strRef>
              <c:f>pivot!$A$68:$A$71</c:f>
              <c:strCache>
                <c:ptCount val="3"/>
                <c:pt idx="0">
                  <c:v>Mandalay</c:v>
                </c:pt>
                <c:pt idx="1">
                  <c:v>Naypyitaw</c:v>
                </c:pt>
                <c:pt idx="2">
                  <c:v>Yangon</c:v>
                </c:pt>
              </c:strCache>
            </c:strRef>
          </c:cat>
          <c:val>
            <c:numRef>
              <c:f>pivot!$B$68:$B$71</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81C7-436F-AA76-B39CC0C0988C}"/>
            </c:ext>
          </c:extLst>
        </c:ser>
        <c:dLbls>
          <c:showLegendKey val="0"/>
          <c:showVal val="0"/>
          <c:showCatName val="0"/>
          <c:showSerName val="0"/>
          <c:showPercent val="0"/>
          <c:showBubbleSize val="0"/>
        </c:dLbls>
        <c:gapWidth val="182"/>
        <c:axId val="1534086144"/>
        <c:axId val="1604755808"/>
      </c:barChart>
      <c:catAx>
        <c:axId val="153408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04755808"/>
        <c:crosses val="autoZero"/>
        <c:auto val="1"/>
        <c:lblAlgn val="ctr"/>
        <c:lblOffset val="100"/>
        <c:noMultiLvlLbl val="0"/>
      </c:catAx>
      <c:valAx>
        <c:axId val="160475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861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76200</xdr:colOff>
      <xdr:row>22</xdr:row>
      <xdr:rowOff>28575</xdr:rowOff>
    </xdr:from>
    <xdr:to>
      <xdr:col>10</xdr:col>
      <xdr:colOff>381000</xdr:colOff>
      <xdr:row>36</xdr:row>
      <xdr:rowOff>104775</xdr:rowOff>
    </xdr:to>
    <xdr:graphicFrame macro="">
      <xdr:nvGraphicFramePr>
        <xdr:cNvPr id="2" name="Chart 1">
          <a:extLst>
            <a:ext uri="{FF2B5EF4-FFF2-40B4-BE49-F238E27FC236}">
              <a16:creationId xmlns:a16="http://schemas.microsoft.com/office/drawing/2014/main" id="{1990A5C4-2BA3-48C4-B03D-023255953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14</xdr:row>
      <xdr:rowOff>38100</xdr:rowOff>
    </xdr:from>
    <xdr:to>
      <xdr:col>8</xdr:col>
      <xdr:colOff>285750</xdr:colOff>
      <xdr:row>21</xdr:row>
      <xdr:rowOff>76200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9FE75CE1-0B37-4991-9E32-8997E1E6DA8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247900" y="2705100"/>
              <a:ext cx="3333750"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2</xdr:col>
      <xdr:colOff>238125</xdr:colOff>
      <xdr:row>39</xdr:row>
      <xdr:rowOff>114300</xdr:rowOff>
    </xdr:from>
    <xdr:to>
      <xdr:col>9</xdr:col>
      <xdr:colOff>266700</xdr:colOff>
      <xdr:row>51</xdr:row>
      <xdr:rowOff>85725</xdr:rowOff>
    </xdr:to>
    <xdr:graphicFrame macro="">
      <xdr:nvGraphicFramePr>
        <xdr:cNvPr id="5" name="Chart 4">
          <a:extLst>
            <a:ext uri="{FF2B5EF4-FFF2-40B4-BE49-F238E27FC236}">
              <a16:creationId xmlns:a16="http://schemas.microsoft.com/office/drawing/2014/main" id="{D071D572-A2A2-4EB2-9312-89F8A8D66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63</xdr:row>
      <xdr:rowOff>0</xdr:rowOff>
    </xdr:from>
    <xdr:to>
      <xdr:col>8</xdr:col>
      <xdr:colOff>161925</xdr:colOff>
      <xdr:row>74</xdr:row>
      <xdr:rowOff>161925</xdr:rowOff>
    </xdr:to>
    <xdr:graphicFrame macro="">
      <xdr:nvGraphicFramePr>
        <xdr:cNvPr id="8" name="Chart 7">
          <a:extLst>
            <a:ext uri="{FF2B5EF4-FFF2-40B4-BE49-F238E27FC236}">
              <a16:creationId xmlns:a16="http://schemas.microsoft.com/office/drawing/2014/main" id="{299005B2-A251-4D7B-9B2F-B77C3B9BB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185737</xdr:colOff>
      <xdr:row>51</xdr:row>
      <xdr:rowOff>171450</xdr:rowOff>
    </xdr:from>
    <xdr:to>
      <xdr:col>8</xdr:col>
      <xdr:colOff>142875</xdr:colOff>
      <xdr:row>61</xdr:row>
      <xdr:rowOff>38100</xdr:rowOff>
    </xdr:to>
    <xdr:graphicFrame macro="">
      <xdr:nvGraphicFramePr>
        <xdr:cNvPr id="6" name="Chart 5">
          <a:extLst>
            <a:ext uri="{FF2B5EF4-FFF2-40B4-BE49-F238E27FC236}">
              <a16:creationId xmlns:a16="http://schemas.microsoft.com/office/drawing/2014/main" id="{6ABFB765-B4E6-49FB-9438-44FC4E8E2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418713</xdr:colOff>
      <xdr:row>24</xdr:row>
      <xdr:rowOff>98617</xdr:rowOff>
    </xdr:from>
    <xdr:to>
      <xdr:col>15</xdr:col>
      <xdr:colOff>89296</xdr:colOff>
      <xdr:row>41</xdr:row>
      <xdr:rowOff>119062</xdr:rowOff>
    </xdr:to>
    <xdr:graphicFrame macro="">
      <xdr:nvGraphicFramePr>
        <xdr:cNvPr id="7" name="Chart 6">
          <a:extLst>
            <a:ext uri="{FF2B5EF4-FFF2-40B4-BE49-F238E27FC236}">
              <a16:creationId xmlns:a16="http://schemas.microsoft.com/office/drawing/2014/main" id="{431073E3-A11D-454E-B99F-2C10DE23A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417563</xdr:colOff>
      <xdr:row>15</xdr:row>
      <xdr:rowOff>22123</xdr:rowOff>
    </xdr:from>
    <xdr:to>
      <xdr:col>15</xdr:col>
      <xdr:colOff>119062</xdr:colOff>
      <xdr:row>22</xdr:row>
      <xdr:rowOff>119062</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B45AE766-322D-4AD6-8B11-2C09D6A7C33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525721" y="3013307"/>
              <a:ext cx="5717288" cy="138365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5</xdr:col>
      <xdr:colOff>385032</xdr:colOff>
      <xdr:row>43</xdr:row>
      <xdr:rowOff>33606</xdr:rowOff>
    </xdr:from>
    <xdr:to>
      <xdr:col>15</xdr:col>
      <xdr:colOff>208359</xdr:colOff>
      <xdr:row>61</xdr:row>
      <xdr:rowOff>29765</xdr:rowOff>
    </xdr:to>
    <xdr:graphicFrame macro="">
      <xdr:nvGraphicFramePr>
        <xdr:cNvPr id="5" name="Chart 4">
          <a:extLst>
            <a:ext uri="{FF2B5EF4-FFF2-40B4-BE49-F238E27FC236}">
              <a16:creationId xmlns:a16="http://schemas.microsoft.com/office/drawing/2014/main" id="{CD3A0BE8-0189-4EE8-9BAF-256C0C87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15</xdr:row>
      <xdr:rowOff>29764</xdr:rowOff>
    </xdr:from>
    <xdr:to>
      <xdr:col>26</xdr:col>
      <xdr:colOff>300791</xdr:colOff>
      <xdr:row>38</xdr:row>
      <xdr:rowOff>16711</xdr:rowOff>
    </xdr:to>
    <xdr:graphicFrame macro="">
      <xdr:nvGraphicFramePr>
        <xdr:cNvPr id="6" name="Chart 5">
          <a:extLst>
            <a:ext uri="{FF2B5EF4-FFF2-40B4-BE49-F238E27FC236}">
              <a16:creationId xmlns:a16="http://schemas.microsoft.com/office/drawing/2014/main" id="{50A6CAB3-8149-4024-B095-D75241124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33421</xdr:colOff>
      <xdr:row>39</xdr:row>
      <xdr:rowOff>50132</xdr:rowOff>
    </xdr:from>
    <xdr:to>
      <xdr:col>26</xdr:col>
      <xdr:colOff>317500</xdr:colOff>
      <xdr:row>60</xdr:row>
      <xdr:rowOff>179216</xdr:rowOff>
    </xdr:to>
    <xdr:graphicFrame macro="">
      <xdr:nvGraphicFramePr>
        <xdr:cNvPr id="9" name="Chart 8">
          <a:extLst>
            <a:ext uri="{FF2B5EF4-FFF2-40B4-BE49-F238E27FC236}">
              <a16:creationId xmlns:a16="http://schemas.microsoft.com/office/drawing/2014/main" id="{D260AB04-09E6-42E5-8631-C22D2618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239461</xdr:colOff>
      <xdr:row>15</xdr:row>
      <xdr:rowOff>16712</xdr:rowOff>
    </xdr:from>
    <xdr:to>
      <xdr:col>5</xdr:col>
      <xdr:colOff>163261</xdr:colOff>
      <xdr:row>22</xdr:row>
      <xdr:rowOff>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AF85F096-DC0D-4EFC-AF27-DB1726A5FD7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42619" y="3007896"/>
              <a:ext cx="1828800" cy="1270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264528</xdr:colOff>
      <xdr:row>22</xdr:row>
      <xdr:rowOff>125330</xdr:rowOff>
    </xdr:from>
    <xdr:to>
      <xdr:col>5</xdr:col>
      <xdr:colOff>150395</xdr:colOff>
      <xdr:row>27</xdr:row>
      <xdr:rowOff>150395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4AD5F23D-0463-4688-92D3-8781F246A98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467686" y="4403225"/>
              <a:ext cx="1790867" cy="9441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256171</xdr:colOff>
      <xdr:row>28</xdr:row>
      <xdr:rowOff>133686</xdr:rowOff>
    </xdr:from>
    <xdr:to>
      <xdr:col>5</xdr:col>
      <xdr:colOff>179971</xdr:colOff>
      <xdr:row>39</xdr:row>
      <xdr:rowOff>123702</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D58F4881-2EFD-4F9E-BB9E-2A20B7BCF53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59329" y="5514475"/>
              <a:ext cx="1828800" cy="19718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239787</xdr:colOff>
      <xdr:row>40</xdr:row>
      <xdr:rowOff>21376</xdr:rowOff>
    </xdr:from>
    <xdr:to>
      <xdr:col>5</xdr:col>
      <xdr:colOff>163587</xdr:colOff>
      <xdr:row>46</xdr:row>
      <xdr:rowOff>129994</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082446F8-8BA1-45F5-A4B7-19CDDAB02C9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452060" y="7666116"/>
              <a:ext cx="1841170" cy="122193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9.606382291669" createdVersion="6" refreshedVersion="6" minRefreshableVersion="3" recordCount="1000" xr:uid="{96B71B09-50A0-4BF4-B9B5-0C79818CED18}">
  <cacheSource type="worksheet">
    <worksheetSource name="supermaket_sales"/>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7"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1649363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3AFF7-3536-497D-9F7B-7D2964306329}"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A78356-D5D5-4B1F-9723-747B023290E2}"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A67:B71" firstHeaderRow="1" firstDataRow="1" firstDataCol="1"/>
  <pivotFields count="18">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dataField="1" showAll="0"/>
    <pivotField showAll="0" defaultSubtotal="0"/>
  </pivotFields>
  <rowFields count="1">
    <field x="2"/>
  </rowFields>
  <rowItems count="4">
    <i>
      <x/>
    </i>
    <i>
      <x v="1"/>
    </i>
    <i>
      <x v="2"/>
    </i>
    <i t="grand">
      <x/>
    </i>
  </rowItems>
  <colItems count="1">
    <i/>
  </colItems>
  <dataFields count="1">
    <dataField name="Average of Rating" fld="16" subtotal="average" baseField="2"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DEF6B1-8E1D-4F29-95A8-9551D2C5034B}"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8:A9"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3AD52B-691A-49AF-9F44-557384F05A00}"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A42:B49"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dataField="1" showAll="0"/>
    <pivotField showAll="0"/>
    <pivotField showAll="0"/>
    <pivotField showAll="0"/>
    <pivotField showAll="0" defaultSubtotal="0"/>
  </pivotFields>
  <rowFields count="1">
    <field x="5"/>
  </rowFields>
  <rowItems count="7">
    <i>
      <x/>
    </i>
    <i>
      <x v="1"/>
    </i>
    <i>
      <x v="2"/>
    </i>
    <i>
      <x v="3"/>
    </i>
    <i>
      <x v="4"/>
    </i>
    <i>
      <x v="5"/>
    </i>
    <i t="grand">
      <x/>
    </i>
  </rowItems>
  <colItems count="1">
    <i/>
  </colItems>
  <dataFields count="1">
    <dataField name="Sum of cogs" fld="13" baseField="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4EB50D-225D-4A12-9F39-2E90270598BA}"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7">
  <location ref="A24:B37"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13">
    <i>
      <x v="1"/>
    </i>
    <i>
      <x v="2"/>
    </i>
    <i>
      <x v="3"/>
    </i>
    <i>
      <x v="4"/>
    </i>
    <i>
      <x v="5"/>
    </i>
    <i>
      <x v="6"/>
    </i>
    <i>
      <x v="7"/>
    </i>
    <i>
      <x v="8"/>
    </i>
    <i>
      <x v="9"/>
    </i>
    <i>
      <x v="10"/>
    </i>
    <i>
      <x v="11"/>
    </i>
    <i>
      <x v="12"/>
    </i>
    <i t="grand">
      <x/>
    </i>
  </rowItems>
  <colItems count="1">
    <i/>
  </colItems>
  <dataFields count="1">
    <dataField name="Sum of cogs" fld="13" baseField="0" baseItem="0" numFmtId="164"/>
  </dataFields>
  <formats count="1">
    <format dxfId="3">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EC0C24-A84F-43C8-9E71-99DC65C4C460}"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8:A19"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11652414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26A7A9-31DF-4F16-AD1B-D9E62C7BE674}"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8">
  <location ref="A56:B60"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axis="axisRow" dataField="1" showAll="0">
      <items count="4">
        <item x="1"/>
        <item x="2"/>
        <item x="0"/>
        <item t="default"/>
      </items>
    </pivotField>
    <pivotField showAll="0"/>
    <pivotField showAll="0"/>
    <pivotField showAll="0"/>
    <pivotField showAll="0"/>
    <pivotField showAll="0" defaultSubtotal="0"/>
  </pivotFields>
  <rowFields count="1">
    <field x="12"/>
  </rowFields>
  <rowItems count="4">
    <i>
      <x/>
    </i>
    <i>
      <x v="1"/>
    </i>
    <i>
      <x v="2"/>
    </i>
    <i t="grand">
      <x/>
    </i>
  </rowItems>
  <colItems count="1">
    <i/>
  </colItems>
  <dataFields count="1">
    <dataField name="Count of Payment" fld="12" subtotal="count" baseField="0" baseItem="0"/>
  </dataFields>
  <chartFormats count="8">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12" count="1" selected="0">
            <x v="0"/>
          </reference>
        </references>
      </pivotArea>
    </chartFormat>
    <chartFormat chart="21" format="7">
      <pivotArea type="data" outline="0" fieldPosition="0">
        <references count="2">
          <reference field="4294967294" count="1" selected="0">
            <x v="0"/>
          </reference>
          <reference field="12" count="1" selected="0">
            <x v="1"/>
          </reference>
        </references>
      </pivotArea>
    </chartFormat>
    <chartFormat chart="21" format="8">
      <pivotArea type="data" outline="0" fieldPosition="0">
        <references count="2">
          <reference field="4294967294" count="1" selected="0">
            <x v="0"/>
          </reference>
          <reference field="12" count="1" selected="0">
            <x v="2"/>
          </reference>
        </references>
      </pivotArea>
    </chartFormat>
    <chartFormat chart="18" format="1">
      <pivotArea type="data" outline="0" fieldPosition="0">
        <references count="2">
          <reference field="4294967294" count="1" selected="0">
            <x v="0"/>
          </reference>
          <reference field="12" count="1" selected="0">
            <x v="0"/>
          </reference>
        </references>
      </pivotArea>
    </chartFormat>
    <chartFormat chart="18" format="2">
      <pivotArea type="data" outline="0" fieldPosition="0">
        <references count="2">
          <reference field="4294967294" count="1" selected="0">
            <x v="0"/>
          </reference>
          <reference field="12" count="1" selected="0">
            <x v="1"/>
          </reference>
        </references>
      </pivotArea>
    </chartFormat>
    <chartFormat chart="18"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45AF31-3D14-4CAD-A23D-CC839C63F739}"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3:A14" firstHeaderRow="1" firstDataRow="1" firstDataCol="0"/>
  <pivotFields count="18">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pivotField showAll="0">
      <items count="4">
        <item x="1"/>
        <item x="2"/>
        <item x="0"/>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9714C09-3F83-4AB2-840D-BB1D24301813}" sourceName="City">
  <pivotTables>
    <pivotTable tabId="2" name="PivotTable7"/>
    <pivotTable tabId="2" name="PivotTable3"/>
    <pivotTable tabId="2" name="PivotTable4"/>
    <pivotTable tabId="2" name="PivotTable5"/>
    <pivotTable tabId="2" name="PivotTable6"/>
    <pivotTable tabId="2" name="PivotTable8"/>
    <pivotTable tabId="2" name="PivotTable10"/>
    <pivotTable tabId="2" name="PivotTable11"/>
  </pivotTables>
  <data>
    <tabular pivotCacheId="164936308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6045075-AAE6-47DB-84D2-A2174ADC4794}" sourceName="Customer type">
  <pivotTables>
    <pivotTable tabId="2" name="PivotTable7"/>
    <pivotTable tabId="2" name="PivotTable3"/>
    <pivotTable tabId="2" name="PivotTable4"/>
    <pivotTable tabId="2" name="PivotTable5"/>
    <pivotTable tabId="2" name="PivotTable6"/>
    <pivotTable tabId="2" name="PivotTable8"/>
    <pivotTable tabId="2" name="PivotTable10"/>
    <pivotTable tabId="2" name="PivotTable11"/>
  </pivotTables>
  <data>
    <tabular pivotCacheId="16493630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7FF4BB1-EFB0-40B6-B91E-39346B64D5F0}" sourceName="Product line">
  <pivotTables>
    <pivotTable tabId="2" name="PivotTable7"/>
    <pivotTable tabId="2" name="PivotTable3"/>
    <pivotTable tabId="2" name="PivotTable4"/>
    <pivotTable tabId="2" name="PivotTable5"/>
    <pivotTable tabId="2" name="PivotTable6"/>
    <pivotTable tabId="2" name="PivotTable8"/>
    <pivotTable tabId="2" name="PivotTable10"/>
    <pivotTable tabId="2" name="PivotTable11"/>
  </pivotTables>
  <data>
    <tabular pivotCacheId="164936308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6BA1839-D4CD-49DD-AF02-BDD7BB5A7911}" sourceName="Payment">
  <pivotTables>
    <pivotTable tabId="2" name="PivotTable7"/>
    <pivotTable tabId="2" name="PivotTable3"/>
    <pivotTable tabId="2" name="PivotTable4"/>
    <pivotTable tabId="2" name="PivotTable5"/>
    <pivotTable tabId="2" name="PivotTable6"/>
    <pivotTable tabId="2" name="PivotTable8"/>
    <pivotTable tabId="2" name="PivotTable10"/>
    <pivotTable tabId="2" name="PivotTable11"/>
  </pivotTables>
  <data>
    <tabular pivotCacheId="164936308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C498BDE-3D7D-4E84-8414-61A52F31D028}" cache="Slicer_City" caption="City" style="SlicerStyleLight6" rowHeight="241300"/>
  <slicer name="Customer type" xr10:uid="{CB324E6E-A2AC-4EA3-9E96-DC780660C95F}" cache="Slicer_Customer_type" caption="Customer type" style="SlicerStyleLight6" rowHeight="241300"/>
  <slicer name="Product line" xr10:uid="{2D5F2BE0-DA61-4F51-AF4C-6B95AA1D0530}" cache="Slicer_Product_line" caption="Product line" style="SlicerStyleLight6" rowHeight="241300"/>
  <slicer name="Payment" xr10:uid="{2E3C42FA-CCB9-45FF-A5D1-AF50D63D4B66}" cache="Slicer_Payment" caption="Payment"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2B118-53DE-442B-9959-DF87A9050F45}" name="supermaket_sales" displayName="supermaket_sales" ref="A1:Q1001" totalsRowShown="0" headerRowDxfId="23" dataDxfId="22">
  <autoFilter ref="A1:Q1001" xr:uid="{00000000-0009-0000-0000-000000000000}"/>
  <tableColumns count="17">
    <tableColumn id="1" xr3:uid="{B1978666-06A5-47D3-9914-958377FDA778}" name="Invoice ID" dataDxfId="21"/>
    <tableColumn id="2" xr3:uid="{64DA465E-87BE-455C-83BF-1CB46FCD1512}" name="Branch" dataDxfId="20"/>
    <tableColumn id="3" xr3:uid="{A555C83A-F61B-4BCB-9218-8D1AB4F2A219}" name="City" dataDxfId="19"/>
    <tableColumn id="4" xr3:uid="{A07447D0-AF51-49AA-8503-6C03A5046335}" name="Customer type" dataDxfId="18"/>
    <tableColumn id="5" xr3:uid="{F6CC532A-37CC-49F1-978C-4ADC40FE89D2}" name="Gender" dataDxfId="17"/>
    <tableColumn id="6" xr3:uid="{36732ACA-092F-4236-8283-8F61A9C865E6}" name="Product line" dataDxfId="16"/>
    <tableColumn id="7" xr3:uid="{3BA5790C-E824-464C-B34D-865A474D6FD1}" name="Unit price" dataDxfId="15"/>
    <tableColumn id="8" xr3:uid="{E055E9CD-9DDD-4DC1-A3EF-EAFD624C7830}" name="Quantity" dataDxfId="14"/>
    <tableColumn id="9" xr3:uid="{5BE38A67-9744-49AC-B92C-FF399AABE844}" name="Tax 5%" dataDxfId="13"/>
    <tableColumn id="10" xr3:uid="{823E282F-1625-4CFC-827C-14961C0DC06B}" name="Total" dataDxfId="12"/>
    <tableColumn id="11" xr3:uid="{4BC26E39-5177-40F2-8A02-E6B6ADDF0C0E}" name="Date" dataDxfId="11"/>
    <tableColumn id="12" xr3:uid="{91F7800C-02E0-4E24-9CBB-37B20346E898}" name="Time" dataDxfId="10"/>
    <tableColumn id="13" xr3:uid="{0FEF5F2B-8CCB-4F95-91E4-BBC0FA5DE907}" name="Payment" dataDxfId="9"/>
    <tableColumn id="14" xr3:uid="{571FEC05-5A43-4932-A5E6-056543471AC3}" name="cogs" dataDxfId="8"/>
    <tableColumn id="15" xr3:uid="{F5BBCB82-3CFE-497B-A1AE-C894CACA73EE}" name="gross margin percentage" dataDxfId="7"/>
    <tableColumn id="16" xr3:uid="{525A1655-5B50-41B3-A032-ED28F53C73F6}" name="gross income" dataDxfId="6"/>
    <tableColumn id="17" xr3:uid="{573D77C9-163C-46D0-8D21-452B992791A9}" name="Rating"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1999B-9E94-44A6-B92B-6DB0053F0969}" sourceName="Date">
  <pivotTables>
    <pivotTable tabId="2" name="PivotTable7"/>
    <pivotTable tabId="2" name="PivotTable3"/>
    <pivotTable tabId="2" name="PivotTable4"/>
    <pivotTable tabId="2" name="PivotTable5"/>
    <pivotTable tabId="2" name="PivotTable6"/>
    <pivotTable tabId="2" name="PivotTable8"/>
    <pivotTable tabId="2" name="PivotTable10"/>
    <pivotTable tabId="2" name="PivotTable11"/>
  </pivotTables>
  <state minimalRefreshVersion="6" lastRefreshVersion="6" pivotCacheId="1649363085"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3407D36-555B-4FAD-8A5B-AF72C74C87EA}"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1006EA1-0CE4-4505-8760-E84BD3B72D19}" cache="NativeTimeline_Date" caption="Sales Period"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zoomScale="68" zoomScaleNormal="68" workbookViewId="0">
      <selection activeCell="S16" sqref="S16"/>
    </sheetView>
  </sheetViews>
  <sheetFormatPr defaultColWidth="14.42578125" defaultRowHeight="15" customHeight="1" x14ac:dyDescent="0.25"/>
  <cols>
    <col min="1" max="1" width="11.85546875" customWidth="1"/>
    <col min="2" max="2" width="9.140625" customWidth="1"/>
    <col min="3" max="3" width="8.7109375" customWidth="1"/>
    <col min="4" max="4" width="16.140625" customWidth="1"/>
    <col min="5" max="5" width="9.85546875" customWidth="1"/>
    <col min="6" max="6" width="13.85546875" customWidth="1"/>
    <col min="7" max="7" width="11.85546875" customWidth="1"/>
    <col min="8" max="8" width="10.85546875" customWidth="1"/>
    <col min="9" max="9" width="9.140625" customWidth="1"/>
    <col min="10" max="10" width="8.7109375" customWidth="1"/>
    <col min="11" max="11" width="12.7109375" customWidth="1"/>
    <col min="12" max="12" width="10.7109375" bestFit="1" customWidth="1"/>
    <col min="13" max="13" width="11" customWidth="1"/>
    <col min="14" max="14" width="8.7109375" customWidth="1"/>
    <col min="15" max="15" width="24.7109375" customWidth="1"/>
    <col min="16" max="16" width="14.7109375" customWidth="1"/>
    <col min="17" max="26"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2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2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2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2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2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2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2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2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2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2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2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2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2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2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2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2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2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2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2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2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2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2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2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2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2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2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2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2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2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2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2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2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2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2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2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2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2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2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2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2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2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2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2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2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2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2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2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2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2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2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2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2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2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2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2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2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2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2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2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2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2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2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2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2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2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2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2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2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2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2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2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2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2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2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2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2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2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2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2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2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2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2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2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2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2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2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2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2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2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2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2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2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2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2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2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2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2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2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2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2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2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2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2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2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2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2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2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2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2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2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2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2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2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2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2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2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2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2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2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2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2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2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2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2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2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2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2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2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2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2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2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2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2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2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2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2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2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2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2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2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2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2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2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2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2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2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2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2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2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2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2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2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2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2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2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2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2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2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2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2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2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2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2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2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2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2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2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2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2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2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2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2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2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2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2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2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2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2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2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2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2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2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2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2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2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2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2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2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2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2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2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2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2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2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2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2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2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2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2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2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2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2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2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2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2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2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2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2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2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2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2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2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2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2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2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2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2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2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2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2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2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2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2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2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2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2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2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2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2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2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2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2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2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2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2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2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2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2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2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2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2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2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2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2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2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2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2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2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2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2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2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2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2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2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2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2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2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2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2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2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2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2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2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2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2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2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2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2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2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2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2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2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2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2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2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2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2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2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2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2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2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2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2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2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2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2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2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2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2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2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2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2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2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2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2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2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2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2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2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2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2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2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2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2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2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2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2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2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2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2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2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2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2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2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2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2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2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2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2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2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2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2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2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2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2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2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2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2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2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2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2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2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2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2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2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2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2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2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2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2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2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2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2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2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2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2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2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2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2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2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2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2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2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2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2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2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2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2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2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2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2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2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2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2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2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2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2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2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2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2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2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2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2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2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2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2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2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2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2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2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2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2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2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2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2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2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2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2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2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2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2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2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2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2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2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2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2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2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2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2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2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2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2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2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2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2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2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2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2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2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2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2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2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2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2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2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2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2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2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2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2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2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2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2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2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2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2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2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2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2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2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2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2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2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2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2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2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2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2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2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2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2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2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2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2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2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2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2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2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2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2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2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2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2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2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2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2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2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2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2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2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2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2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2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2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2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2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2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2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2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2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2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2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2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2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2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2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2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2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2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2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2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2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2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2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2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2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2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2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2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2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2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2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2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2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2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2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2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2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2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2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2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2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2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2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2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2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2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2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2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2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2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2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2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2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2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2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2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2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2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2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2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2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2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2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2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2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2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2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2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2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2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2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2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2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2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2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2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2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2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2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2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2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2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2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2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2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2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2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2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2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2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2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2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2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2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2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2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2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2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2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2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2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2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2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2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2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2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2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2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2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2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2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2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2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2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2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2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2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2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2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2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2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2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2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2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2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2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2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2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2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2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2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2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2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2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2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2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2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2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2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2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2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2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2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2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2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2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2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2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2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2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2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2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2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2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2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2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2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2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2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2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2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2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2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2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2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2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2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2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2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2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2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2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2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2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2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2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2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2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2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2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2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2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2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2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2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2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2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2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2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2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2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2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2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2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2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2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2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2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2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2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2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2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2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2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2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2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2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2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2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2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2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2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2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2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2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2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2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2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2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2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2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2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2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2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2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2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2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2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2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2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2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2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2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2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2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2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2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2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2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2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2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2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2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2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2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2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2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2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2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2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2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2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2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2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2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DDB46-66DB-475D-8BBA-E6357A34F9BF}">
  <dimension ref="A2:B71"/>
  <sheetViews>
    <sheetView topLeftCell="A44" workbookViewId="0">
      <selection activeCell="E55" sqref="E55"/>
    </sheetView>
  </sheetViews>
  <sheetFormatPr defaultRowHeight="15" x14ac:dyDescent="0.25"/>
  <cols>
    <col min="1" max="1" width="13.140625" bestFit="1" customWidth="1"/>
    <col min="2" max="2" width="16.7109375" bestFit="1" customWidth="1"/>
  </cols>
  <sheetData>
    <row r="2" spans="1:1" x14ac:dyDescent="0.25">
      <c r="A2" s="10" t="s">
        <v>1037</v>
      </c>
    </row>
    <row r="3" spans="1:1" x14ac:dyDescent="0.25">
      <c r="A3" t="s">
        <v>1036</v>
      </c>
    </row>
    <row r="4" spans="1:1" x14ac:dyDescent="0.25">
      <c r="A4" s="9">
        <v>322966.74900000007</v>
      </c>
    </row>
    <row r="7" spans="1:1" x14ac:dyDescent="0.25">
      <c r="A7" s="10" t="s">
        <v>1039</v>
      </c>
    </row>
    <row r="8" spans="1:1" x14ac:dyDescent="0.25">
      <c r="A8" t="s">
        <v>1038</v>
      </c>
    </row>
    <row r="9" spans="1:1" x14ac:dyDescent="0.25">
      <c r="A9" s="9">
        <v>5510</v>
      </c>
    </row>
    <row r="12" spans="1:1" x14ac:dyDescent="0.25">
      <c r="A12" s="10" t="s">
        <v>1041</v>
      </c>
    </row>
    <row r="13" spans="1:1" x14ac:dyDescent="0.25">
      <c r="A13" t="s">
        <v>1040</v>
      </c>
    </row>
    <row r="14" spans="1:1" x14ac:dyDescent="0.25">
      <c r="A14" s="9">
        <v>307587.38000000035</v>
      </c>
    </row>
    <row r="17" spans="1:2" x14ac:dyDescent="0.25">
      <c r="A17" s="10" t="s">
        <v>1042</v>
      </c>
    </row>
    <row r="18" spans="1:2" x14ac:dyDescent="0.25">
      <c r="A18" t="s">
        <v>1043</v>
      </c>
    </row>
    <row r="19" spans="1:2" x14ac:dyDescent="0.25">
      <c r="A19" s="8">
        <v>6.9727000000000032</v>
      </c>
    </row>
    <row r="22" spans="1:2" x14ac:dyDescent="0.25">
      <c r="A22" s="10" t="s">
        <v>1044</v>
      </c>
    </row>
    <row r="24" spans="1:2" x14ac:dyDescent="0.25">
      <c r="A24" s="11" t="s">
        <v>1045</v>
      </c>
      <c r="B24" t="s">
        <v>1040</v>
      </c>
    </row>
    <row r="25" spans="1:2" x14ac:dyDescent="0.25">
      <c r="A25" s="12" t="s">
        <v>1047</v>
      </c>
      <c r="B25" s="9">
        <v>82440.540000000095</v>
      </c>
    </row>
    <row r="26" spans="1:2" x14ac:dyDescent="0.25">
      <c r="A26" s="12" t="s">
        <v>1048</v>
      </c>
      <c r="B26" s="9">
        <v>60161.659999999982</v>
      </c>
    </row>
    <row r="27" spans="1:2" x14ac:dyDescent="0.25">
      <c r="A27" s="12" t="s">
        <v>1049</v>
      </c>
      <c r="B27" s="9">
        <v>69285</v>
      </c>
    </row>
    <row r="28" spans="1:2" x14ac:dyDescent="0.25">
      <c r="A28" s="12" t="s">
        <v>1050</v>
      </c>
      <c r="B28" s="9">
        <v>7578.6900000000005</v>
      </c>
    </row>
    <row r="29" spans="1:2" x14ac:dyDescent="0.25">
      <c r="A29" s="12" t="s">
        <v>1051</v>
      </c>
      <c r="B29" s="9">
        <v>12189.230000000001</v>
      </c>
    </row>
    <row r="30" spans="1:2" x14ac:dyDescent="0.25">
      <c r="A30" s="12" t="s">
        <v>1052</v>
      </c>
      <c r="B30" s="9">
        <v>9154.5</v>
      </c>
    </row>
    <row r="31" spans="1:2" x14ac:dyDescent="0.25">
      <c r="A31" s="12" t="s">
        <v>1053</v>
      </c>
      <c r="B31" s="9">
        <v>10953.060000000001</v>
      </c>
    </row>
    <row r="32" spans="1:2" x14ac:dyDescent="0.25">
      <c r="A32" s="12" t="s">
        <v>1054</v>
      </c>
      <c r="B32" s="9">
        <v>12860.740000000003</v>
      </c>
    </row>
    <row r="33" spans="1:2" x14ac:dyDescent="0.25">
      <c r="A33" s="12" t="s">
        <v>1055</v>
      </c>
      <c r="B33" s="9">
        <v>13111.699999999999</v>
      </c>
    </row>
    <row r="34" spans="1:2" x14ac:dyDescent="0.25">
      <c r="A34" s="12" t="s">
        <v>1056</v>
      </c>
      <c r="B34" s="9">
        <v>9395.4300000000021</v>
      </c>
    </row>
    <row r="35" spans="1:2" x14ac:dyDescent="0.25">
      <c r="A35" s="12" t="s">
        <v>1057</v>
      </c>
      <c r="B35" s="9">
        <v>9160.35</v>
      </c>
    </row>
    <row r="36" spans="1:2" x14ac:dyDescent="0.25">
      <c r="A36" s="12" t="s">
        <v>1058</v>
      </c>
      <c r="B36" s="9">
        <v>11296.480000000001</v>
      </c>
    </row>
    <row r="37" spans="1:2" x14ac:dyDescent="0.25">
      <c r="A37" s="12" t="s">
        <v>1046</v>
      </c>
      <c r="B37" s="9">
        <v>307587.38000000006</v>
      </c>
    </row>
    <row r="40" spans="1:2" x14ac:dyDescent="0.25">
      <c r="A40" s="12" t="s">
        <v>1059</v>
      </c>
    </row>
    <row r="42" spans="1:2" x14ac:dyDescent="0.25">
      <c r="A42" s="11" t="s">
        <v>1045</v>
      </c>
      <c r="B42" t="s">
        <v>1040</v>
      </c>
    </row>
    <row r="43" spans="1:2" x14ac:dyDescent="0.25">
      <c r="A43" s="12" t="s">
        <v>28</v>
      </c>
      <c r="B43" s="9">
        <v>51750.029999999984</v>
      </c>
    </row>
    <row r="44" spans="1:2" x14ac:dyDescent="0.25">
      <c r="A44" s="12" t="s">
        <v>46</v>
      </c>
      <c r="B44" s="9">
        <v>51719.899999999972</v>
      </c>
    </row>
    <row r="45" spans="1:2" x14ac:dyDescent="0.25">
      <c r="A45" s="12" t="s">
        <v>44</v>
      </c>
      <c r="B45" s="9">
        <v>53471.280000000057</v>
      </c>
    </row>
    <row r="46" spans="1:2" x14ac:dyDescent="0.25">
      <c r="A46" s="12" t="s">
        <v>22</v>
      </c>
      <c r="B46" s="9">
        <v>46851.179999999978</v>
      </c>
    </row>
    <row r="47" spans="1:2" x14ac:dyDescent="0.25">
      <c r="A47" s="12" t="s">
        <v>32</v>
      </c>
      <c r="B47" s="9">
        <v>51297.059999999983</v>
      </c>
    </row>
    <row r="48" spans="1:2" x14ac:dyDescent="0.25">
      <c r="A48" s="12" t="s">
        <v>36</v>
      </c>
      <c r="B48" s="9">
        <v>52497.930000000022</v>
      </c>
    </row>
    <row r="49" spans="1:2" x14ac:dyDescent="0.25">
      <c r="A49" s="12" t="s">
        <v>1046</v>
      </c>
      <c r="B49" s="9">
        <v>307587.38</v>
      </c>
    </row>
    <row r="54" spans="1:2" x14ac:dyDescent="0.25">
      <c r="A54" s="10" t="s">
        <v>1060</v>
      </c>
    </row>
    <row r="56" spans="1:2" x14ac:dyDescent="0.25">
      <c r="A56" s="11" t="s">
        <v>1045</v>
      </c>
      <c r="B56" t="s">
        <v>1061</v>
      </c>
    </row>
    <row r="57" spans="1:2" x14ac:dyDescent="0.25">
      <c r="A57" s="12" t="s">
        <v>29</v>
      </c>
      <c r="B57" s="8">
        <v>344</v>
      </c>
    </row>
    <row r="58" spans="1:2" x14ac:dyDescent="0.25">
      <c r="A58" s="12" t="s">
        <v>33</v>
      </c>
      <c r="B58" s="8">
        <v>311</v>
      </c>
    </row>
    <row r="59" spans="1:2" x14ac:dyDescent="0.25">
      <c r="A59" s="12" t="s">
        <v>23</v>
      </c>
      <c r="B59" s="8">
        <v>345</v>
      </c>
    </row>
    <row r="60" spans="1:2" x14ac:dyDescent="0.25">
      <c r="A60" s="12" t="s">
        <v>1046</v>
      </c>
      <c r="B60" s="8">
        <v>1000</v>
      </c>
    </row>
    <row r="65" spans="1:2" x14ac:dyDescent="0.25">
      <c r="A65" s="10" t="s">
        <v>1062</v>
      </c>
    </row>
    <row r="67" spans="1:2" x14ac:dyDescent="0.25">
      <c r="A67" s="11" t="s">
        <v>1045</v>
      </c>
      <c r="B67" t="s">
        <v>1043</v>
      </c>
    </row>
    <row r="68" spans="1:2" x14ac:dyDescent="0.25">
      <c r="A68" s="12" t="s">
        <v>43</v>
      </c>
      <c r="B68" s="8">
        <v>6.8180722891566266</v>
      </c>
    </row>
    <row r="69" spans="1:2" x14ac:dyDescent="0.25">
      <c r="A69" s="12" t="s">
        <v>26</v>
      </c>
      <c r="B69" s="8">
        <v>7.0728658536585378</v>
      </c>
    </row>
    <row r="70" spans="1:2" x14ac:dyDescent="0.25">
      <c r="A70" s="12" t="s">
        <v>19</v>
      </c>
      <c r="B70" s="8">
        <v>7.0270588235294129</v>
      </c>
    </row>
    <row r="71" spans="1:2" x14ac:dyDescent="0.25">
      <c r="A71" s="12" t="s">
        <v>1046</v>
      </c>
      <c r="B71" s="8">
        <v>6.9727000000000023</v>
      </c>
    </row>
  </sheetData>
  <pageMargins left="0.7" right="0.7" top="0.75" bottom="0.75" header="0.3" footer="0.3"/>
  <drawing r:id="rId9"/>
  <extLs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56773-C3B4-46CC-92F4-D558CDF48E71}">
  <dimension ref="C1:AM63"/>
  <sheetViews>
    <sheetView showGridLines="0" topLeftCell="A17" zoomScale="77" zoomScaleNormal="77" workbookViewId="0">
      <selection activeCell="AB40" sqref="AB40"/>
    </sheetView>
  </sheetViews>
  <sheetFormatPr defaultRowHeight="15" x14ac:dyDescent="0.25"/>
  <cols>
    <col min="5" max="5" width="10.5703125" customWidth="1"/>
    <col min="18" max="18" width="2.7109375" customWidth="1"/>
    <col min="21" max="21" width="2.7109375" customWidth="1"/>
    <col min="24" max="24" width="2.7109375" customWidth="1"/>
  </cols>
  <sheetData>
    <row r="1" spans="3:27" ht="15" customHeight="1" x14ac:dyDescent="0.25"/>
    <row r="2" spans="3:27" ht="15" customHeight="1" x14ac:dyDescent="0.25"/>
    <row r="3" spans="3:27" ht="15" customHeight="1" x14ac:dyDescent="0.25">
      <c r="C3" s="23"/>
      <c r="D3" s="22"/>
      <c r="E3" s="22"/>
      <c r="F3" s="22"/>
      <c r="G3" s="22"/>
      <c r="H3" s="22"/>
      <c r="I3" s="22"/>
      <c r="J3" s="22"/>
      <c r="K3" s="22"/>
      <c r="L3" s="22"/>
      <c r="M3" s="22"/>
      <c r="N3" s="22"/>
      <c r="O3" s="22"/>
      <c r="P3" s="22"/>
      <c r="Q3" s="22"/>
      <c r="R3" s="22"/>
      <c r="S3" s="22"/>
      <c r="T3" s="22"/>
      <c r="U3" s="22"/>
      <c r="V3" s="22"/>
      <c r="W3" s="22"/>
      <c r="X3" s="22"/>
      <c r="Y3" s="22"/>
      <c r="Z3" s="22"/>
      <c r="AA3" s="25"/>
    </row>
    <row r="4" spans="3:27" ht="15" customHeight="1" x14ac:dyDescent="0.25">
      <c r="C4" s="24"/>
      <c r="D4" s="15"/>
      <c r="E4" s="15"/>
      <c r="F4" s="15"/>
      <c r="G4" s="15"/>
      <c r="H4" s="15"/>
      <c r="I4" s="15"/>
      <c r="J4" s="15"/>
      <c r="K4" s="15"/>
      <c r="L4" s="15"/>
      <c r="M4" s="15"/>
      <c r="N4" s="15"/>
      <c r="O4" s="15"/>
      <c r="P4" s="15"/>
      <c r="Q4" s="15"/>
      <c r="R4" s="15"/>
      <c r="S4" s="15"/>
      <c r="T4" s="15"/>
      <c r="U4" s="15"/>
      <c r="V4" s="36" t="s">
        <v>1069</v>
      </c>
      <c r="W4" s="36"/>
      <c r="X4" s="36"/>
      <c r="Y4" s="36"/>
      <c r="Z4" s="36"/>
      <c r="AA4" s="26"/>
    </row>
    <row r="5" spans="3:27" ht="15" customHeight="1" x14ac:dyDescent="0.25">
      <c r="C5" s="24"/>
      <c r="D5" s="16"/>
      <c r="E5" s="16"/>
      <c r="F5" s="16"/>
      <c r="G5" s="16"/>
      <c r="H5" s="16"/>
      <c r="I5" s="16"/>
      <c r="J5" s="16"/>
      <c r="K5" s="16"/>
      <c r="L5" s="16"/>
      <c r="M5" s="16"/>
      <c r="N5" s="16"/>
      <c r="O5" s="16"/>
      <c r="P5" s="16"/>
      <c r="Q5" s="17"/>
      <c r="R5" s="17"/>
      <c r="S5" s="17"/>
      <c r="T5" s="17"/>
      <c r="U5" s="17"/>
      <c r="V5" s="36"/>
      <c r="W5" s="36"/>
      <c r="X5" s="36"/>
      <c r="Y5" s="36"/>
      <c r="Z5" s="36"/>
      <c r="AA5" s="26"/>
    </row>
    <row r="6" spans="3:27" ht="15" customHeight="1" x14ac:dyDescent="0.65">
      <c r="C6" s="24"/>
      <c r="D6" s="43" t="s">
        <v>1066</v>
      </c>
      <c r="E6" s="43"/>
      <c r="F6" s="43"/>
      <c r="G6" s="43"/>
      <c r="H6" s="43"/>
      <c r="I6" s="43"/>
      <c r="J6" s="43"/>
      <c r="K6" s="43"/>
      <c r="L6" s="43"/>
      <c r="M6" s="18"/>
      <c r="N6" s="16"/>
      <c r="O6" s="16"/>
      <c r="P6" s="16"/>
      <c r="Q6" s="17"/>
      <c r="R6" s="17"/>
      <c r="S6" s="17"/>
      <c r="T6" s="17"/>
      <c r="U6" s="41"/>
      <c r="V6" s="17"/>
      <c r="W6" s="17"/>
      <c r="X6" s="17"/>
      <c r="Y6" s="15"/>
      <c r="Z6" s="15"/>
      <c r="AA6" s="26"/>
    </row>
    <row r="7" spans="3:27" ht="15" customHeight="1" x14ac:dyDescent="0.65">
      <c r="C7" s="24"/>
      <c r="D7" s="43"/>
      <c r="E7" s="43"/>
      <c r="F7" s="43"/>
      <c r="G7" s="43"/>
      <c r="H7" s="43"/>
      <c r="I7" s="43"/>
      <c r="J7" s="43"/>
      <c r="K7" s="43"/>
      <c r="L7" s="43"/>
      <c r="M7" s="18"/>
      <c r="N7" s="16"/>
      <c r="O7" s="16"/>
      <c r="P7" s="13"/>
      <c r="Q7" s="29"/>
      <c r="R7" s="19"/>
      <c r="S7" s="13"/>
      <c r="T7" s="29"/>
      <c r="U7" s="41"/>
      <c r="V7" s="13"/>
      <c r="W7" s="29"/>
      <c r="X7" s="15"/>
      <c r="Y7" s="13"/>
      <c r="Z7" s="29"/>
      <c r="AA7" s="26"/>
    </row>
    <row r="8" spans="3:27" ht="19.5" customHeight="1" x14ac:dyDescent="0.65">
      <c r="C8" s="24"/>
      <c r="D8" s="43"/>
      <c r="E8" s="43"/>
      <c r="F8" s="43"/>
      <c r="G8" s="43"/>
      <c r="H8" s="43"/>
      <c r="I8" s="43"/>
      <c r="J8" s="43"/>
      <c r="K8" s="43"/>
      <c r="L8" s="43"/>
      <c r="M8" s="18"/>
      <c r="N8" s="16"/>
      <c r="O8" s="16"/>
      <c r="P8" s="42" t="s">
        <v>1063</v>
      </c>
      <c r="Q8" s="42"/>
      <c r="R8" s="19"/>
      <c r="S8" s="42" t="s">
        <v>1064</v>
      </c>
      <c r="T8" s="42"/>
      <c r="U8" s="41"/>
      <c r="V8" s="42" t="s">
        <v>1067</v>
      </c>
      <c r="W8" s="42"/>
      <c r="X8" s="20"/>
      <c r="Y8" s="42" t="s">
        <v>1065</v>
      </c>
      <c r="Z8" s="42"/>
      <c r="AA8" s="27"/>
    </row>
    <row r="9" spans="3:27" ht="15" customHeight="1" x14ac:dyDescent="0.65">
      <c r="C9" s="24"/>
      <c r="D9" s="43"/>
      <c r="E9" s="43"/>
      <c r="F9" s="43"/>
      <c r="G9" s="43"/>
      <c r="H9" s="43"/>
      <c r="I9" s="43"/>
      <c r="J9" s="43"/>
      <c r="K9" s="43"/>
      <c r="L9" s="43"/>
      <c r="M9" s="18"/>
      <c r="N9" s="16"/>
      <c r="O9" s="16"/>
      <c r="P9" s="42"/>
      <c r="Q9" s="42"/>
      <c r="R9" s="19"/>
      <c r="S9" s="42"/>
      <c r="T9" s="42"/>
      <c r="U9" s="41"/>
      <c r="V9" s="42"/>
      <c r="W9" s="42"/>
      <c r="X9" s="20"/>
      <c r="Y9" s="42"/>
      <c r="Z9" s="42"/>
      <c r="AA9" s="27"/>
    </row>
    <row r="10" spans="3:27" ht="15" customHeight="1" x14ac:dyDescent="0.25">
      <c r="C10" s="24"/>
      <c r="D10" s="37" t="s">
        <v>1068</v>
      </c>
      <c r="E10" s="37"/>
      <c r="F10" s="37"/>
      <c r="G10" s="37"/>
      <c r="H10" s="37"/>
      <c r="I10" s="37"/>
      <c r="J10" s="37"/>
      <c r="K10" s="37"/>
      <c r="L10" s="37"/>
      <c r="M10" s="37"/>
      <c r="N10" s="16"/>
      <c r="O10" s="16"/>
      <c r="P10" s="42"/>
      <c r="Q10" s="42"/>
      <c r="R10" s="19"/>
      <c r="S10" s="42"/>
      <c r="T10" s="42"/>
      <c r="U10" s="41"/>
      <c r="V10" s="42"/>
      <c r="W10" s="42"/>
      <c r="X10" s="20"/>
      <c r="Y10" s="42"/>
      <c r="Z10" s="42"/>
      <c r="AA10" s="27"/>
    </row>
    <row r="11" spans="3:27" ht="27" customHeight="1" x14ac:dyDescent="0.5">
      <c r="C11" s="24"/>
      <c r="D11" s="37"/>
      <c r="E11" s="37"/>
      <c r="F11" s="37"/>
      <c r="G11" s="37"/>
      <c r="H11" s="37"/>
      <c r="I11" s="37"/>
      <c r="J11" s="37"/>
      <c r="K11" s="37"/>
      <c r="L11" s="37"/>
      <c r="M11" s="37"/>
      <c r="N11" s="16"/>
      <c r="O11" s="16"/>
      <c r="P11" s="38">
        <f>GETPIVOTDATA("Total",pivot!$A$3)</f>
        <v>322966.74900000007</v>
      </c>
      <c r="Q11" s="38"/>
      <c r="R11" s="21"/>
      <c r="S11" s="40">
        <f>GETPIVOTDATA("Quantity",pivot!$A$8)</f>
        <v>5510</v>
      </c>
      <c r="T11" s="40"/>
      <c r="U11" s="41"/>
      <c r="V11" s="38">
        <f>GETPIVOTDATA("cogs",pivot!$A$13)</f>
        <v>307587.38000000035</v>
      </c>
      <c r="W11" s="38"/>
      <c r="X11" s="21"/>
      <c r="Y11" s="39">
        <f>pivot!$A$19</f>
        <v>6.9727000000000032</v>
      </c>
      <c r="Z11" s="39"/>
      <c r="AA11" s="28"/>
    </row>
    <row r="12" spans="3:27" ht="15" customHeight="1" x14ac:dyDescent="0.25">
      <c r="C12" s="24"/>
      <c r="D12" s="16"/>
      <c r="E12" s="16"/>
      <c r="F12" s="16"/>
      <c r="G12" s="16"/>
      <c r="H12" s="16"/>
      <c r="I12" s="16"/>
      <c r="J12" s="16"/>
      <c r="K12" s="16"/>
      <c r="L12" s="16"/>
      <c r="M12" s="16"/>
      <c r="N12" s="16"/>
      <c r="O12" s="15"/>
      <c r="P12" s="15"/>
      <c r="Q12" s="15"/>
      <c r="R12" s="15"/>
      <c r="S12" s="15"/>
      <c r="T12" s="15"/>
      <c r="U12" s="15"/>
      <c r="V12" s="15"/>
      <c r="W12" s="15"/>
      <c r="X12" s="15"/>
      <c r="Y12" s="15"/>
      <c r="Z12" s="15"/>
      <c r="AA12" s="26"/>
    </row>
    <row r="13" spans="3:27" x14ac:dyDescent="0.25">
      <c r="C13" s="24"/>
      <c r="D13" s="15"/>
      <c r="E13" s="15"/>
      <c r="F13" s="15"/>
      <c r="G13" s="15"/>
      <c r="H13" s="15"/>
      <c r="I13" s="15"/>
      <c r="J13" s="15"/>
      <c r="K13" s="15"/>
      <c r="L13" s="15"/>
      <c r="M13" s="15"/>
      <c r="N13" s="15"/>
      <c r="O13" s="15"/>
      <c r="P13" s="15"/>
      <c r="Q13" s="15"/>
      <c r="R13" s="15"/>
      <c r="S13" s="15"/>
      <c r="T13" s="15"/>
      <c r="U13" s="15"/>
      <c r="V13" s="15"/>
      <c r="W13" s="15"/>
      <c r="X13" s="15"/>
      <c r="Y13" s="15"/>
      <c r="Z13" s="15"/>
      <c r="AA13" s="26"/>
    </row>
    <row r="14" spans="3:27" x14ac:dyDescent="0.25">
      <c r="C14" s="30"/>
      <c r="D14" s="31"/>
      <c r="E14" s="31"/>
      <c r="F14" s="31"/>
      <c r="G14" s="31"/>
      <c r="H14" s="31"/>
      <c r="I14" s="31"/>
      <c r="J14" s="31"/>
      <c r="K14" s="31"/>
      <c r="L14" s="31"/>
      <c r="M14" s="31"/>
      <c r="N14" s="31"/>
      <c r="O14" s="31"/>
      <c r="P14" s="31"/>
      <c r="Q14" s="31"/>
      <c r="R14" s="31"/>
      <c r="S14" s="31"/>
      <c r="T14" s="31"/>
      <c r="U14" s="31"/>
      <c r="V14" s="31"/>
      <c r="W14" s="31"/>
      <c r="X14" s="31"/>
      <c r="Y14" s="31"/>
      <c r="Z14" s="31"/>
      <c r="AA14" s="32"/>
    </row>
    <row r="15" spans="3:27" x14ac:dyDescent="0.25">
      <c r="C15" s="30"/>
      <c r="D15" s="31"/>
      <c r="E15" s="31"/>
      <c r="F15" s="31"/>
      <c r="G15" s="31"/>
      <c r="H15" s="31"/>
      <c r="I15" s="31"/>
      <c r="J15" s="31"/>
      <c r="K15" s="31"/>
      <c r="L15" s="31"/>
      <c r="M15" s="31"/>
      <c r="N15" s="31"/>
      <c r="O15" s="31"/>
      <c r="P15" s="31"/>
      <c r="Q15" s="31"/>
      <c r="R15" s="31"/>
      <c r="S15" s="31"/>
      <c r="T15" s="31"/>
      <c r="U15" s="31"/>
      <c r="V15" s="31"/>
      <c r="W15" s="31"/>
      <c r="X15" s="31"/>
      <c r="Y15" s="31"/>
      <c r="Z15" s="31"/>
      <c r="AA15" s="32"/>
    </row>
    <row r="16" spans="3:27" x14ac:dyDescent="0.25">
      <c r="C16" s="30"/>
      <c r="D16" s="31"/>
      <c r="E16" s="31"/>
      <c r="F16" s="31"/>
      <c r="G16" s="31"/>
      <c r="H16" s="31"/>
      <c r="I16" s="31"/>
      <c r="J16" s="31"/>
      <c r="K16" s="31"/>
      <c r="L16" s="31"/>
      <c r="M16" s="31"/>
      <c r="N16" s="31"/>
      <c r="O16" s="31"/>
      <c r="P16" s="31"/>
      <c r="Q16" s="31"/>
      <c r="R16" s="31"/>
      <c r="S16" s="31"/>
      <c r="T16" s="31"/>
      <c r="U16" s="31"/>
      <c r="V16" s="31"/>
      <c r="W16" s="31"/>
      <c r="X16" s="31"/>
      <c r="Y16" s="31"/>
      <c r="Z16" s="31"/>
      <c r="AA16" s="32"/>
    </row>
    <row r="17" spans="3:27" x14ac:dyDescent="0.25">
      <c r="C17" s="30"/>
      <c r="D17" s="31"/>
      <c r="E17" s="31"/>
      <c r="F17" s="31"/>
      <c r="G17" s="31"/>
      <c r="H17" s="31"/>
      <c r="I17" s="31"/>
      <c r="J17" s="31"/>
      <c r="K17" s="31"/>
      <c r="L17" s="31"/>
      <c r="M17" s="31"/>
      <c r="N17" s="31"/>
      <c r="O17" s="31"/>
      <c r="P17" s="31"/>
      <c r="Q17" s="31"/>
      <c r="R17" s="31"/>
      <c r="S17" s="31"/>
      <c r="T17" s="31"/>
      <c r="U17" s="31"/>
      <c r="V17" s="31"/>
      <c r="W17" s="31"/>
      <c r="X17" s="31"/>
      <c r="Y17" s="31"/>
      <c r="Z17" s="31"/>
      <c r="AA17" s="32"/>
    </row>
    <row r="18" spans="3:27" x14ac:dyDescent="0.25">
      <c r="C18" s="30"/>
      <c r="D18" s="31"/>
      <c r="E18" s="31"/>
      <c r="F18" s="31"/>
      <c r="G18" s="31"/>
      <c r="H18" s="31"/>
      <c r="I18" s="31"/>
      <c r="J18" s="31"/>
      <c r="K18" s="31"/>
      <c r="L18" s="31"/>
      <c r="M18" s="31"/>
      <c r="N18" s="31"/>
      <c r="O18" s="31"/>
      <c r="P18" s="31"/>
      <c r="Q18" s="31"/>
      <c r="R18" s="31"/>
      <c r="S18" s="31"/>
      <c r="T18" s="31"/>
      <c r="U18" s="31"/>
      <c r="V18" s="31"/>
      <c r="W18" s="31"/>
      <c r="X18" s="31"/>
      <c r="Y18" s="31"/>
      <c r="Z18" s="31"/>
      <c r="AA18" s="32"/>
    </row>
    <row r="19" spans="3:27" x14ac:dyDescent="0.25">
      <c r="C19" s="30"/>
      <c r="D19" s="31"/>
      <c r="E19" s="31"/>
      <c r="F19" s="31"/>
      <c r="G19" s="31"/>
      <c r="H19" s="31"/>
      <c r="I19" s="31"/>
      <c r="J19" s="31"/>
      <c r="K19" s="31"/>
      <c r="L19" s="31"/>
      <c r="M19" s="31"/>
      <c r="N19" s="31"/>
      <c r="O19" s="31"/>
      <c r="P19" s="31"/>
      <c r="Q19" s="31"/>
      <c r="R19" s="31"/>
      <c r="S19" s="31"/>
      <c r="T19" s="31"/>
      <c r="U19" s="31"/>
      <c r="V19" s="31"/>
      <c r="W19" s="31"/>
      <c r="X19" s="31"/>
      <c r="Y19" s="31"/>
      <c r="Z19" s="31"/>
      <c r="AA19" s="32"/>
    </row>
    <row r="20" spans="3:27" x14ac:dyDescent="0.25">
      <c r="C20" s="30"/>
      <c r="D20" s="31"/>
      <c r="E20" s="31"/>
      <c r="F20" s="31"/>
      <c r="G20" s="31"/>
      <c r="H20" s="31"/>
      <c r="I20" s="31"/>
      <c r="J20" s="31"/>
      <c r="K20" s="31"/>
      <c r="L20" s="31"/>
      <c r="M20" s="31"/>
      <c r="N20" s="31"/>
      <c r="O20" s="31"/>
      <c r="P20" s="31"/>
      <c r="Q20" s="31"/>
      <c r="R20" s="31"/>
      <c r="S20" s="31"/>
      <c r="T20" s="31"/>
      <c r="U20" s="31"/>
      <c r="V20" s="31"/>
      <c r="W20" s="31"/>
      <c r="X20" s="31"/>
      <c r="Y20" s="31"/>
      <c r="Z20" s="31"/>
      <c r="AA20" s="32"/>
    </row>
    <row r="21" spans="3:27" x14ac:dyDescent="0.25">
      <c r="C21" s="30"/>
      <c r="D21" s="31"/>
      <c r="E21" s="31"/>
      <c r="F21" s="31"/>
      <c r="G21" s="31"/>
      <c r="H21" s="31"/>
      <c r="I21" s="31"/>
      <c r="J21" s="31"/>
      <c r="K21" s="31"/>
      <c r="L21" s="31"/>
      <c r="M21" s="31"/>
      <c r="N21" s="31"/>
      <c r="O21" s="31"/>
      <c r="P21" s="31"/>
      <c r="Q21" s="31"/>
      <c r="R21" s="31"/>
      <c r="S21" s="31"/>
      <c r="T21" s="31"/>
      <c r="U21" s="31"/>
      <c r="V21" s="31"/>
      <c r="W21" s="31"/>
      <c r="X21" s="31"/>
      <c r="Y21" s="31"/>
      <c r="Z21" s="31"/>
      <c r="AA21" s="32"/>
    </row>
    <row r="22" spans="3:27" x14ac:dyDescent="0.25">
      <c r="C22" s="30"/>
      <c r="D22" s="31"/>
      <c r="E22" s="31"/>
      <c r="F22" s="31"/>
      <c r="G22" s="31"/>
      <c r="H22" s="31"/>
      <c r="I22" s="31"/>
      <c r="J22" s="31"/>
      <c r="K22" s="31"/>
      <c r="L22" s="31"/>
      <c r="M22" s="31"/>
      <c r="N22" s="31"/>
      <c r="O22" s="31"/>
      <c r="P22" s="31"/>
      <c r="Q22" s="31"/>
      <c r="R22" s="31"/>
      <c r="S22" s="31"/>
      <c r="T22" s="31"/>
      <c r="U22" s="31"/>
      <c r="V22" s="31"/>
      <c r="W22" s="31"/>
      <c r="X22" s="31"/>
      <c r="Y22" s="31"/>
      <c r="Z22" s="31"/>
      <c r="AA22" s="32"/>
    </row>
    <row r="23" spans="3:27" x14ac:dyDescent="0.25">
      <c r="C23" s="30"/>
      <c r="D23" s="31"/>
      <c r="E23" s="31"/>
      <c r="F23" s="31"/>
      <c r="G23" s="31"/>
      <c r="H23" s="31"/>
      <c r="I23" s="31"/>
      <c r="J23" s="31"/>
      <c r="K23" s="31"/>
      <c r="L23" s="31"/>
      <c r="M23" s="31"/>
      <c r="N23" s="31"/>
      <c r="O23" s="31"/>
      <c r="P23" s="31"/>
      <c r="Q23" s="31"/>
      <c r="R23" s="31"/>
      <c r="S23" s="31"/>
      <c r="T23" s="31"/>
      <c r="U23" s="31"/>
      <c r="V23" s="31"/>
      <c r="W23" s="31"/>
      <c r="X23" s="31"/>
      <c r="Y23" s="31"/>
      <c r="Z23" s="31"/>
      <c r="AA23" s="32"/>
    </row>
    <row r="24" spans="3:27" x14ac:dyDescent="0.25">
      <c r="C24" s="30"/>
      <c r="D24" s="31"/>
      <c r="E24" s="31"/>
      <c r="F24" s="31"/>
      <c r="G24" s="31"/>
      <c r="H24" s="31"/>
      <c r="I24" s="31"/>
      <c r="J24" s="31"/>
      <c r="K24" s="31"/>
      <c r="L24" s="31"/>
      <c r="M24" s="31"/>
      <c r="N24" s="31"/>
      <c r="O24" s="31"/>
      <c r="P24" s="31"/>
      <c r="Q24" s="31"/>
      <c r="R24" s="31"/>
      <c r="S24" s="31"/>
      <c r="T24" s="31"/>
      <c r="U24" s="31"/>
      <c r="V24" s="31"/>
      <c r="W24" s="31"/>
      <c r="X24" s="31"/>
      <c r="Y24" s="31"/>
      <c r="Z24" s="31"/>
      <c r="AA24" s="32"/>
    </row>
    <row r="25" spans="3:27" x14ac:dyDescent="0.25">
      <c r="C25" s="30"/>
      <c r="D25" s="31"/>
      <c r="E25" s="31"/>
      <c r="F25" s="31"/>
      <c r="G25" s="31"/>
      <c r="H25" s="31"/>
      <c r="I25" s="31"/>
      <c r="J25" s="31"/>
      <c r="K25" s="31"/>
      <c r="L25" s="31"/>
      <c r="M25" s="31"/>
      <c r="N25" s="31"/>
      <c r="O25" s="31"/>
      <c r="P25" s="31"/>
      <c r="Q25" s="31"/>
      <c r="R25" s="31"/>
      <c r="S25" s="31"/>
      <c r="T25" s="31"/>
      <c r="U25" s="31"/>
      <c r="V25" s="31"/>
      <c r="W25" s="31"/>
      <c r="X25" s="31"/>
      <c r="Y25" s="31"/>
      <c r="Z25" s="31"/>
      <c r="AA25" s="32"/>
    </row>
    <row r="26" spans="3:27" x14ac:dyDescent="0.25">
      <c r="C26" s="30"/>
      <c r="D26" s="31"/>
      <c r="E26" s="31"/>
      <c r="F26" s="31"/>
      <c r="G26" s="31"/>
      <c r="H26" s="31"/>
      <c r="I26" s="31"/>
      <c r="J26" s="31"/>
      <c r="K26" s="31"/>
      <c r="L26" s="31"/>
      <c r="M26" s="31"/>
      <c r="N26" s="31"/>
      <c r="O26" s="31"/>
      <c r="P26" s="31"/>
      <c r="Q26" s="31"/>
      <c r="R26" s="31"/>
      <c r="S26" s="31"/>
      <c r="T26" s="31"/>
      <c r="U26" s="31"/>
      <c r="V26" s="31"/>
      <c r="W26" s="31"/>
      <c r="X26" s="31"/>
      <c r="Y26" s="31"/>
      <c r="Z26" s="31"/>
      <c r="AA26" s="32"/>
    </row>
    <row r="27" spans="3:27" x14ac:dyDescent="0.25">
      <c r="C27" s="30"/>
      <c r="D27" s="31"/>
      <c r="E27" s="31"/>
      <c r="F27" s="31"/>
      <c r="G27" s="31"/>
      <c r="H27" s="31"/>
      <c r="I27" s="31"/>
      <c r="J27" s="31"/>
      <c r="K27" s="31"/>
      <c r="L27" s="31"/>
      <c r="M27" s="31"/>
      <c r="N27" s="31"/>
      <c r="O27" s="31"/>
      <c r="P27" s="31"/>
      <c r="Q27" s="31"/>
      <c r="R27" s="31"/>
      <c r="S27" s="31"/>
      <c r="T27" s="31"/>
      <c r="U27" s="31"/>
      <c r="V27" s="31"/>
      <c r="W27" s="31"/>
      <c r="X27" s="31"/>
      <c r="Y27" s="31"/>
      <c r="Z27" s="31"/>
      <c r="AA27" s="32"/>
    </row>
    <row r="28" spans="3:27" x14ac:dyDescent="0.25">
      <c r="C28" s="30"/>
      <c r="D28" s="31"/>
      <c r="E28" s="31"/>
      <c r="F28" s="31"/>
      <c r="G28" s="31"/>
      <c r="H28" s="31"/>
      <c r="I28" s="31"/>
      <c r="J28" s="31"/>
      <c r="K28" s="31"/>
      <c r="L28" s="31"/>
      <c r="M28" s="31"/>
      <c r="N28" s="31"/>
      <c r="O28" s="31"/>
      <c r="P28" s="31"/>
      <c r="Q28" s="31"/>
      <c r="R28" s="31"/>
      <c r="S28" s="31"/>
      <c r="T28" s="31"/>
      <c r="U28" s="31"/>
      <c r="V28" s="31"/>
      <c r="W28" s="31"/>
      <c r="X28" s="31"/>
      <c r="Y28" s="31"/>
      <c r="Z28" s="31"/>
      <c r="AA28" s="32"/>
    </row>
    <row r="29" spans="3:27" x14ac:dyDescent="0.25">
      <c r="C29" s="30"/>
      <c r="D29" s="31"/>
      <c r="E29" s="31"/>
      <c r="F29" s="31"/>
      <c r="G29" s="31"/>
      <c r="H29" s="31"/>
      <c r="I29" s="31"/>
      <c r="J29" s="31"/>
      <c r="K29" s="31"/>
      <c r="L29" s="31"/>
      <c r="M29" s="31"/>
      <c r="N29" s="31"/>
      <c r="O29" s="31"/>
      <c r="P29" s="31"/>
      <c r="Q29" s="31"/>
      <c r="R29" s="31"/>
      <c r="S29" s="31"/>
      <c r="T29" s="31"/>
      <c r="U29" s="31"/>
      <c r="V29" s="31"/>
      <c r="W29" s="31"/>
      <c r="X29" s="31"/>
      <c r="Y29" s="31"/>
      <c r="Z29" s="31"/>
      <c r="AA29" s="32"/>
    </row>
    <row r="30" spans="3:27" x14ac:dyDescent="0.25">
      <c r="C30" s="30"/>
      <c r="D30" s="31"/>
      <c r="E30" s="31"/>
      <c r="F30" s="31"/>
      <c r="G30" s="31"/>
      <c r="H30" s="31"/>
      <c r="I30" s="31"/>
      <c r="J30" s="31"/>
      <c r="K30" s="31"/>
      <c r="L30" s="31"/>
      <c r="M30" s="31"/>
      <c r="N30" s="31"/>
      <c r="O30" s="31"/>
      <c r="P30" s="31"/>
      <c r="Q30" s="31"/>
      <c r="R30" s="31"/>
      <c r="S30" s="31"/>
      <c r="T30" s="31"/>
      <c r="U30" s="31"/>
      <c r="V30" s="31"/>
      <c r="W30" s="31"/>
      <c r="X30" s="31"/>
      <c r="Y30" s="31"/>
      <c r="Z30" s="31"/>
      <c r="AA30" s="32"/>
    </row>
    <row r="31" spans="3:27" x14ac:dyDescent="0.25">
      <c r="C31" s="30"/>
      <c r="D31" s="31"/>
      <c r="E31" s="31"/>
      <c r="F31" s="31"/>
      <c r="G31" s="31"/>
      <c r="H31" s="31"/>
      <c r="I31" s="31"/>
      <c r="J31" s="31"/>
      <c r="K31" s="31"/>
      <c r="L31" s="31"/>
      <c r="M31" s="31"/>
      <c r="N31" s="31"/>
      <c r="O31" s="31"/>
      <c r="P31" s="31"/>
      <c r="Q31" s="31"/>
      <c r="R31" s="31"/>
      <c r="S31" s="31"/>
      <c r="T31" s="31"/>
      <c r="U31" s="31"/>
      <c r="V31" s="31"/>
      <c r="W31" s="31"/>
      <c r="X31" s="31"/>
      <c r="Y31" s="31"/>
      <c r="Z31" s="31"/>
      <c r="AA31" s="32"/>
    </row>
    <row r="32" spans="3:27" x14ac:dyDescent="0.25">
      <c r="C32" s="30"/>
      <c r="D32" s="31"/>
      <c r="E32" s="31"/>
      <c r="F32" s="31"/>
      <c r="G32" s="31"/>
      <c r="H32" s="31"/>
      <c r="I32" s="31"/>
      <c r="J32" s="31"/>
      <c r="K32" s="31"/>
      <c r="L32" s="31"/>
      <c r="M32" s="31"/>
      <c r="N32" s="31"/>
      <c r="O32" s="31"/>
      <c r="P32" s="31"/>
      <c r="Q32" s="31"/>
      <c r="R32" s="31"/>
      <c r="S32" s="31"/>
      <c r="T32" s="31"/>
      <c r="U32" s="31"/>
      <c r="V32" s="31"/>
      <c r="W32" s="31"/>
      <c r="X32" s="31"/>
      <c r="Y32" s="31"/>
      <c r="Z32" s="31"/>
      <c r="AA32" s="32"/>
    </row>
    <row r="33" spans="3:39" x14ac:dyDescent="0.25">
      <c r="C33" s="30"/>
      <c r="D33" s="31"/>
      <c r="E33" s="31"/>
      <c r="F33" s="31"/>
      <c r="G33" s="31"/>
      <c r="H33" s="31"/>
      <c r="I33" s="31"/>
      <c r="J33" s="31"/>
      <c r="K33" s="31"/>
      <c r="L33" s="31"/>
      <c r="M33" s="31"/>
      <c r="N33" s="31"/>
      <c r="O33" s="31"/>
      <c r="P33" s="31"/>
      <c r="Q33" s="31"/>
      <c r="R33" s="31"/>
      <c r="S33" s="31"/>
      <c r="T33" s="31"/>
      <c r="U33" s="31"/>
      <c r="V33" s="31"/>
      <c r="W33" s="31"/>
      <c r="X33" s="31"/>
      <c r="Y33" s="31"/>
      <c r="Z33" s="31"/>
      <c r="AA33" s="32"/>
    </row>
    <row r="34" spans="3:39" x14ac:dyDescent="0.25">
      <c r="C34" s="30"/>
      <c r="D34" s="31"/>
      <c r="E34" s="31"/>
      <c r="F34" s="31"/>
      <c r="G34" s="31"/>
      <c r="H34" s="31"/>
      <c r="I34" s="31"/>
      <c r="J34" s="31"/>
      <c r="K34" s="31"/>
      <c r="L34" s="31"/>
      <c r="M34" s="31"/>
      <c r="N34" s="31"/>
      <c r="O34" s="31"/>
      <c r="P34" s="31"/>
      <c r="Q34" s="31"/>
      <c r="R34" s="31"/>
      <c r="S34" s="31"/>
      <c r="T34" s="31"/>
      <c r="U34" s="31"/>
      <c r="V34" s="31"/>
      <c r="W34" s="31"/>
      <c r="X34" s="31"/>
      <c r="Y34" s="31"/>
      <c r="Z34" s="31"/>
      <c r="AA34" s="32"/>
    </row>
    <row r="35" spans="3:39" x14ac:dyDescent="0.25">
      <c r="C35" s="30"/>
      <c r="D35" s="31"/>
      <c r="E35" s="31"/>
      <c r="F35" s="31"/>
      <c r="G35" s="31"/>
      <c r="H35" s="31"/>
      <c r="I35" s="31"/>
      <c r="J35" s="31"/>
      <c r="K35" s="31"/>
      <c r="L35" s="31"/>
      <c r="M35" s="31"/>
      <c r="N35" s="31"/>
      <c r="O35" s="31"/>
      <c r="P35" s="31"/>
      <c r="Q35" s="31"/>
      <c r="R35" s="31"/>
      <c r="S35" s="31"/>
      <c r="T35" s="31"/>
      <c r="U35" s="31"/>
      <c r="V35" s="31"/>
      <c r="W35" s="31"/>
      <c r="X35" s="31"/>
      <c r="Y35" s="31"/>
      <c r="Z35" s="31"/>
      <c r="AA35" s="32"/>
    </row>
    <row r="36" spans="3:39" x14ac:dyDescent="0.25">
      <c r="C36" s="30"/>
      <c r="D36" s="31"/>
      <c r="E36" s="31"/>
      <c r="F36" s="31"/>
      <c r="G36" s="31"/>
      <c r="H36" s="31"/>
      <c r="I36" s="31"/>
      <c r="J36" s="31"/>
      <c r="K36" s="31"/>
      <c r="L36" s="31"/>
      <c r="M36" s="31"/>
      <c r="N36" s="31"/>
      <c r="O36" s="31"/>
      <c r="P36" s="31"/>
      <c r="Q36" s="31"/>
      <c r="R36" s="31"/>
      <c r="S36" s="31"/>
      <c r="T36" s="31"/>
      <c r="U36" s="31"/>
      <c r="V36" s="31"/>
      <c r="W36" s="31"/>
      <c r="X36" s="31"/>
      <c r="Y36" s="31"/>
      <c r="Z36" s="31"/>
      <c r="AA36" s="32"/>
    </row>
    <row r="37" spans="3:39" x14ac:dyDescent="0.25">
      <c r="C37" s="30"/>
      <c r="D37" s="31"/>
      <c r="E37" s="31"/>
      <c r="F37" s="31"/>
      <c r="G37" s="31"/>
      <c r="H37" s="31"/>
      <c r="I37" s="31"/>
      <c r="J37" s="31"/>
      <c r="K37" s="31"/>
      <c r="L37" s="31"/>
      <c r="M37" s="31"/>
      <c r="N37" s="31"/>
      <c r="O37" s="31"/>
      <c r="P37" s="31"/>
      <c r="Q37" s="31"/>
      <c r="R37" s="31"/>
      <c r="S37" s="31"/>
      <c r="T37" s="31"/>
      <c r="U37" s="31"/>
      <c r="V37" s="31"/>
      <c r="W37" s="31"/>
      <c r="X37" s="31"/>
      <c r="Y37" s="31"/>
      <c r="Z37" s="31"/>
      <c r="AA37" s="32"/>
    </row>
    <row r="38" spans="3:39" x14ac:dyDescent="0.25">
      <c r="C38" s="30"/>
      <c r="D38" s="31"/>
      <c r="E38" s="31"/>
      <c r="F38" s="31"/>
      <c r="G38" s="31"/>
      <c r="H38" s="31"/>
      <c r="I38" s="31"/>
      <c r="J38" s="31"/>
      <c r="K38" s="31"/>
      <c r="L38" s="31"/>
      <c r="M38" s="31"/>
      <c r="N38" s="31"/>
      <c r="O38" s="31"/>
      <c r="P38" s="31"/>
      <c r="Q38" s="31"/>
      <c r="R38" s="31"/>
      <c r="S38" s="31"/>
      <c r="T38" s="31"/>
      <c r="U38" s="31"/>
      <c r="V38" s="31"/>
      <c r="W38" s="31"/>
      <c r="X38" s="31"/>
      <c r="Y38" s="31"/>
      <c r="Z38" s="31"/>
      <c r="AA38" s="32"/>
    </row>
    <row r="39" spans="3:39" x14ac:dyDescent="0.25">
      <c r="C39" s="30"/>
      <c r="D39" s="31"/>
      <c r="E39" s="31"/>
      <c r="F39" s="31"/>
      <c r="G39" s="31"/>
      <c r="H39" s="31"/>
      <c r="I39" s="31"/>
      <c r="J39" s="31"/>
      <c r="K39" s="31"/>
      <c r="L39" s="31"/>
      <c r="M39" s="31"/>
      <c r="N39" s="31"/>
      <c r="O39" s="31"/>
      <c r="P39" s="31"/>
      <c r="Q39" s="31"/>
      <c r="R39" s="31"/>
      <c r="S39" s="31"/>
      <c r="T39" s="31"/>
      <c r="U39" s="31"/>
      <c r="V39" s="31"/>
      <c r="W39" s="31"/>
      <c r="X39" s="31"/>
      <c r="Y39" s="31"/>
      <c r="Z39" s="31"/>
      <c r="AA39" s="32"/>
    </row>
    <row r="40" spans="3:39" x14ac:dyDescent="0.25">
      <c r="C40" s="30"/>
      <c r="D40" s="31"/>
      <c r="E40" s="31"/>
      <c r="F40" s="31"/>
      <c r="G40" s="31"/>
      <c r="H40" s="31"/>
      <c r="I40" s="31"/>
      <c r="J40" s="31"/>
      <c r="K40" s="31"/>
      <c r="L40" s="31"/>
      <c r="M40" s="31"/>
      <c r="N40" s="31"/>
      <c r="O40" s="31"/>
      <c r="P40" s="31"/>
      <c r="Q40" s="31"/>
      <c r="R40" s="31"/>
      <c r="S40" s="31"/>
      <c r="T40" s="31"/>
      <c r="U40" s="31"/>
      <c r="V40" s="31"/>
      <c r="W40" s="31"/>
      <c r="X40" s="31"/>
      <c r="Y40" s="31"/>
      <c r="Z40" s="31"/>
      <c r="AA40" s="32"/>
    </row>
    <row r="41" spans="3:39" x14ac:dyDescent="0.25">
      <c r="C41" s="30"/>
      <c r="D41" s="31"/>
      <c r="E41" s="31"/>
      <c r="F41" s="31"/>
      <c r="G41" s="31"/>
      <c r="H41" s="31"/>
      <c r="I41" s="31"/>
      <c r="J41" s="31"/>
      <c r="K41" s="31"/>
      <c r="L41" s="31"/>
      <c r="M41" s="31"/>
      <c r="N41" s="31"/>
      <c r="O41" s="31"/>
      <c r="P41" s="31"/>
      <c r="Q41" s="31"/>
      <c r="R41" s="31"/>
      <c r="S41" s="31"/>
      <c r="T41" s="31"/>
      <c r="U41" s="31"/>
      <c r="V41" s="31"/>
      <c r="W41" s="31"/>
      <c r="X41" s="31"/>
      <c r="Y41" s="31"/>
      <c r="Z41" s="31"/>
      <c r="AA41" s="32"/>
      <c r="AB41" s="14"/>
      <c r="AC41" s="14"/>
      <c r="AD41" s="14"/>
      <c r="AE41" s="14"/>
      <c r="AF41" s="14"/>
      <c r="AG41" s="14"/>
      <c r="AH41" s="14"/>
      <c r="AI41" s="14"/>
      <c r="AJ41" s="14"/>
      <c r="AK41" s="14"/>
      <c r="AL41" s="14"/>
      <c r="AM41" s="14"/>
    </row>
    <row r="42" spans="3:39" x14ac:dyDescent="0.25">
      <c r="C42" s="30"/>
      <c r="D42" s="31"/>
      <c r="E42" s="31"/>
      <c r="F42" s="31"/>
      <c r="G42" s="31"/>
      <c r="H42" s="31"/>
      <c r="I42" s="31"/>
      <c r="J42" s="31"/>
      <c r="K42" s="31"/>
      <c r="L42" s="31"/>
      <c r="M42" s="31"/>
      <c r="N42" s="31"/>
      <c r="O42" s="31"/>
      <c r="P42" s="31"/>
      <c r="Q42" s="31"/>
      <c r="R42" s="31"/>
      <c r="S42" s="31"/>
      <c r="T42" s="31"/>
      <c r="U42" s="31"/>
      <c r="V42" s="31"/>
      <c r="W42" s="31"/>
      <c r="X42" s="31"/>
      <c r="Y42" s="31"/>
      <c r="Z42" s="31"/>
      <c r="AA42" s="32"/>
    </row>
    <row r="43" spans="3:39" x14ac:dyDescent="0.25">
      <c r="C43" s="30"/>
      <c r="D43" s="31"/>
      <c r="E43" s="31"/>
      <c r="F43" s="31"/>
      <c r="G43" s="31"/>
      <c r="H43" s="31"/>
      <c r="I43" s="31"/>
      <c r="J43" s="31"/>
      <c r="K43" s="31"/>
      <c r="L43" s="31"/>
      <c r="M43" s="31"/>
      <c r="N43" s="31"/>
      <c r="O43" s="31"/>
      <c r="P43" s="31"/>
      <c r="Q43" s="31"/>
      <c r="R43" s="31"/>
      <c r="S43" s="31"/>
      <c r="T43" s="31"/>
      <c r="U43" s="31"/>
      <c r="V43" s="31"/>
      <c r="W43" s="31"/>
      <c r="X43" s="31"/>
      <c r="Y43" s="31"/>
      <c r="Z43" s="31"/>
      <c r="AA43" s="32"/>
    </row>
    <row r="44" spans="3:39" x14ac:dyDescent="0.25">
      <c r="C44" s="30"/>
      <c r="D44" s="31"/>
      <c r="E44" s="31"/>
      <c r="F44" s="31"/>
      <c r="G44" s="31"/>
      <c r="H44" s="31"/>
      <c r="I44" s="31"/>
      <c r="J44" s="31"/>
      <c r="K44" s="31"/>
      <c r="L44" s="31"/>
      <c r="M44" s="31"/>
      <c r="N44" s="31"/>
      <c r="O44" s="31"/>
      <c r="P44" s="31"/>
      <c r="Q44" s="31"/>
      <c r="R44" s="31"/>
      <c r="S44" s="31"/>
      <c r="T44" s="31"/>
      <c r="U44" s="31"/>
      <c r="V44" s="31"/>
      <c r="W44" s="31"/>
      <c r="X44" s="31"/>
      <c r="Y44" s="31"/>
      <c r="Z44" s="31"/>
      <c r="AA44" s="32"/>
    </row>
    <row r="45" spans="3:39" x14ac:dyDescent="0.25">
      <c r="C45" s="30"/>
      <c r="D45" s="31"/>
      <c r="E45" s="31"/>
      <c r="F45" s="31"/>
      <c r="G45" s="31"/>
      <c r="H45" s="31"/>
      <c r="I45" s="31"/>
      <c r="J45" s="31"/>
      <c r="K45" s="31"/>
      <c r="L45" s="31"/>
      <c r="M45" s="31"/>
      <c r="N45" s="31"/>
      <c r="O45" s="31"/>
      <c r="P45" s="31"/>
      <c r="Q45" s="31"/>
      <c r="R45" s="31"/>
      <c r="S45" s="31"/>
      <c r="T45" s="31"/>
      <c r="U45" s="31"/>
      <c r="V45" s="31"/>
      <c r="W45" s="31"/>
      <c r="X45" s="31"/>
      <c r="Y45" s="31"/>
      <c r="Z45" s="31"/>
      <c r="AA45" s="32"/>
    </row>
    <row r="46" spans="3:39" x14ac:dyDescent="0.25">
      <c r="C46" s="30"/>
      <c r="D46" s="31"/>
      <c r="E46" s="31"/>
      <c r="F46" s="31"/>
      <c r="G46" s="31"/>
      <c r="H46" s="31"/>
      <c r="I46" s="31"/>
      <c r="J46" s="31"/>
      <c r="K46" s="31"/>
      <c r="L46" s="31"/>
      <c r="M46" s="31"/>
      <c r="N46" s="31"/>
      <c r="O46" s="31"/>
      <c r="P46" s="31"/>
      <c r="Q46" s="31"/>
      <c r="R46" s="31"/>
      <c r="S46" s="31"/>
      <c r="T46" s="31"/>
      <c r="U46" s="31"/>
      <c r="V46" s="31"/>
      <c r="W46" s="31"/>
      <c r="X46" s="31"/>
      <c r="Y46" s="31"/>
      <c r="Z46" s="31"/>
      <c r="AA46" s="32"/>
    </row>
    <row r="47" spans="3:39" x14ac:dyDescent="0.25">
      <c r="C47" s="30"/>
      <c r="D47" s="31"/>
      <c r="E47" s="31"/>
      <c r="F47" s="31"/>
      <c r="G47" s="31"/>
      <c r="H47" s="31"/>
      <c r="I47" s="31"/>
      <c r="J47" s="31"/>
      <c r="K47" s="31"/>
      <c r="L47" s="31"/>
      <c r="M47" s="31"/>
      <c r="N47" s="31"/>
      <c r="O47" s="31"/>
      <c r="P47" s="31"/>
      <c r="Q47" s="31"/>
      <c r="R47" s="31"/>
      <c r="S47" s="31"/>
      <c r="T47" s="31"/>
      <c r="U47" s="31"/>
      <c r="V47" s="31"/>
      <c r="W47" s="31"/>
      <c r="X47" s="31"/>
      <c r="Y47" s="31"/>
      <c r="Z47" s="31"/>
      <c r="AA47" s="32"/>
    </row>
    <row r="48" spans="3:39" x14ac:dyDescent="0.25">
      <c r="C48" s="30"/>
      <c r="D48" s="31"/>
      <c r="E48" s="31"/>
      <c r="F48" s="31"/>
      <c r="G48" s="31"/>
      <c r="H48" s="31"/>
      <c r="I48" s="31"/>
      <c r="J48" s="31"/>
      <c r="K48" s="31"/>
      <c r="L48" s="31"/>
      <c r="M48" s="31"/>
      <c r="N48" s="31"/>
      <c r="O48" s="31"/>
      <c r="P48" s="31"/>
      <c r="Q48" s="31"/>
      <c r="R48" s="31"/>
      <c r="S48" s="31"/>
      <c r="T48" s="31"/>
      <c r="U48" s="31"/>
      <c r="V48" s="31"/>
      <c r="W48" s="31"/>
      <c r="X48" s="31"/>
      <c r="Y48" s="31"/>
      <c r="Z48" s="31"/>
      <c r="AA48" s="32"/>
    </row>
    <row r="49" spans="3:27" x14ac:dyDescent="0.25">
      <c r="C49" s="30"/>
      <c r="D49" s="31"/>
      <c r="E49" s="31"/>
      <c r="F49" s="31"/>
      <c r="G49" s="31"/>
      <c r="H49" s="31"/>
      <c r="I49" s="31"/>
      <c r="J49" s="31"/>
      <c r="K49" s="31"/>
      <c r="L49" s="31"/>
      <c r="M49" s="31"/>
      <c r="N49" s="31"/>
      <c r="O49" s="31"/>
      <c r="P49" s="31"/>
      <c r="Q49" s="31"/>
      <c r="R49" s="31"/>
      <c r="S49" s="31"/>
      <c r="T49" s="31"/>
      <c r="U49" s="31"/>
      <c r="V49" s="31"/>
      <c r="W49" s="31"/>
      <c r="X49" s="31"/>
      <c r="Y49" s="31"/>
      <c r="Z49" s="31"/>
      <c r="AA49" s="32"/>
    </row>
    <row r="50" spans="3:27" x14ac:dyDescent="0.25">
      <c r="C50" s="30"/>
      <c r="D50" s="31"/>
      <c r="E50" s="31"/>
      <c r="F50" s="31"/>
      <c r="G50" s="31"/>
      <c r="H50" s="31"/>
      <c r="I50" s="31"/>
      <c r="J50" s="31"/>
      <c r="K50" s="31"/>
      <c r="L50" s="31"/>
      <c r="M50" s="31"/>
      <c r="N50" s="31"/>
      <c r="O50" s="31"/>
      <c r="P50" s="31"/>
      <c r="Q50" s="31"/>
      <c r="R50" s="31"/>
      <c r="S50" s="31"/>
      <c r="T50" s="31"/>
      <c r="U50" s="31"/>
      <c r="V50" s="31"/>
      <c r="W50" s="31"/>
      <c r="X50" s="31"/>
      <c r="Y50" s="31"/>
      <c r="Z50" s="31"/>
      <c r="AA50" s="32"/>
    </row>
    <row r="51" spans="3:27" x14ac:dyDescent="0.25">
      <c r="C51" s="30"/>
      <c r="D51" s="31"/>
      <c r="E51" s="31"/>
      <c r="F51" s="31"/>
      <c r="G51" s="31"/>
      <c r="H51" s="31"/>
      <c r="I51" s="31"/>
      <c r="J51" s="31"/>
      <c r="K51" s="31"/>
      <c r="L51" s="31"/>
      <c r="M51" s="31"/>
      <c r="N51" s="31"/>
      <c r="O51" s="31"/>
      <c r="P51" s="31"/>
      <c r="Q51" s="31"/>
      <c r="R51" s="31"/>
      <c r="S51" s="31"/>
      <c r="T51" s="31"/>
      <c r="U51" s="31"/>
      <c r="V51" s="31"/>
      <c r="W51" s="31"/>
      <c r="X51" s="31"/>
      <c r="Y51" s="31"/>
      <c r="Z51" s="31"/>
      <c r="AA51" s="32"/>
    </row>
    <row r="52" spans="3:27" x14ac:dyDescent="0.25">
      <c r="C52" s="30"/>
      <c r="D52" s="31"/>
      <c r="E52" s="31"/>
      <c r="F52" s="31"/>
      <c r="G52" s="31"/>
      <c r="H52" s="31"/>
      <c r="I52" s="31"/>
      <c r="J52" s="31"/>
      <c r="K52" s="31"/>
      <c r="L52" s="31"/>
      <c r="M52" s="31"/>
      <c r="N52" s="31"/>
      <c r="O52" s="31"/>
      <c r="P52" s="31"/>
      <c r="Q52" s="31"/>
      <c r="R52" s="31"/>
      <c r="S52" s="31"/>
      <c r="T52" s="31"/>
      <c r="U52" s="31"/>
      <c r="V52" s="31"/>
      <c r="W52" s="31"/>
      <c r="X52" s="31"/>
      <c r="Y52" s="31"/>
      <c r="Z52" s="31"/>
      <c r="AA52" s="32"/>
    </row>
    <row r="53" spans="3:27" x14ac:dyDescent="0.25">
      <c r="C53" s="30"/>
      <c r="D53" s="31"/>
      <c r="E53" s="31"/>
      <c r="F53" s="31"/>
      <c r="G53" s="31"/>
      <c r="H53" s="31"/>
      <c r="I53" s="31"/>
      <c r="J53" s="31"/>
      <c r="K53" s="31"/>
      <c r="L53" s="31"/>
      <c r="M53" s="31"/>
      <c r="N53" s="31"/>
      <c r="O53" s="31"/>
      <c r="P53" s="31"/>
      <c r="Q53" s="31"/>
      <c r="R53" s="31"/>
      <c r="S53" s="31"/>
      <c r="T53" s="31"/>
      <c r="U53" s="31"/>
      <c r="V53" s="31"/>
      <c r="W53" s="31"/>
      <c r="X53" s="31"/>
      <c r="Y53" s="31"/>
      <c r="Z53" s="31"/>
      <c r="AA53" s="32"/>
    </row>
    <row r="54" spans="3:27" x14ac:dyDescent="0.25">
      <c r="C54" s="30"/>
      <c r="D54" s="31"/>
      <c r="E54" s="31"/>
      <c r="F54" s="31"/>
      <c r="G54" s="31"/>
      <c r="H54" s="31"/>
      <c r="I54" s="31"/>
      <c r="J54" s="31"/>
      <c r="K54" s="31"/>
      <c r="L54" s="31"/>
      <c r="M54" s="31"/>
      <c r="N54" s="31"/>
      <c r="O54" s="31"/>
      <c r="P54" s="31"/>
      <c r="Q54" s="31"/>
      <c r="R54" s="31"/>
      <c r="S54" s="31"/>
      <c r="T54" s="31"/>
      <c r="U54" s="31"/>
      <c r="V54" s="31"/>
      <c r="W54" s="31"/>
      <c r="X54" s="31"/>
      <c r="Y54" s="31"/>
      <c r="Z54" s="31"/>
      <c r="AA54" s="32"/>
    </row>
    <row r="55" spans="3:27" x14ac:dyDescent="0.25">
      <c r="C55" s="30"/>
      <c r="D55" s="31"/>
      <c r="E55" s="31"/>
      <c r="F55" s="31"/>
      <c r="G55" s="31"/>
      <c r="H55" s="31"/>
      <c r="I55" s="31"/>
      <c r="J55" s="31"/>
      <c r="K55" s="31"/>
      <c r="L55" s="31"/>
      <c r="M55" s="31"/>
      <c r="N55" s="31"/>
      <c r="O55" s="31"/>
      <c r="P55" s="31"/>
      <c r="Q55" s="31"/>
      <c r="R55" s="31"/>
      <c r="S55" s="31"/>
      <c r="T55" s="31"/>
      <c r="U55" s="31"/>
      <c r="V55" s="31"/>
      <c r="W55" s="31"/>
      <c r="X55" s="31"/>
      <c r="Y55" s="31"/>
      <c r="Z55" s="31"/>
      <c r="AA55" s="32"/>
    </row>
    <row r="56" spans="3:27" x14ac:dyDescent="0.25">
      <c r="C56" s="30"/>
      <c r="D56" s="31"/>
      <c r="E56" s="31"/>
      <c r="F56" s="31"/>
      <c r="G56" s="31"/>
      <c r="H56" s="31"/>
      <c r="I56" s="31"/>
      <c r="J56" s="31"/>
      <c r="K56" s="31"/>
      <c r="L56" s="31"/>
      <c r="M56" s="31"/>
      <c r="N56" s="31"/>
      <c r="O56" s="31"/>
      <c r="P56" s="31"/>
      <c r="Q56" s="31"/>
      <c r="R56" s="31"/>
      <c r="S56" s="31"/>
      <c r="T56" s="31"/>
      <c r="U56" s="31"/>
      <c r="V56" s="31"/>
      <c r="W56" s="31"/>
      <c r="X56" s="31"/>
      <c r="Y56" s="31"/>
      <c r="Z56" s="31"/>
      <c r="AA56" s="32"/>
    </row>
    <row r="57" spans="3:27" x14ac:dyDescent="0.25">
      <c r="C57" s="30"/>
      <c r="D57" s="31"/>
      <c r="E57" s="31"/>
      <c r="F57" s="31"/>
      <c r="G57" s="31"/>
      <c r="H57" s="31"/>
      <c r="I57" s="31"/>
      <c r="J57" s="31"/>
      <c r="K57" s="31"/>
      <c r="L57" s="31"/>
      <c r="M57" s="31"/>
      <c r="N57" s="31"/>
      <c r="O57" s="31"/>
      <c r="P57" s="31"/>
      <c r="Q57" s="31"/>
      <c r="R57" s="31"/>
      <c r="S57" s="31"/>
      <c r="T57" s="31"/>
      <c r="U57" s="31"/>
      <c r="V57" s="31"/>
      <c r="W57" s="31"/>
      <c r="X57" s="31"/>
      <c r="Y57" s="31"/>
      <c r="Z57" s="31"/>
      <c r="AA57" s="32"/>
    </row>
    <row r="58" spans="3:27" x14ac:dyDescent="0.25">
      <c r="C58" s="30"/>
      <c r="D58" s="31"/>
      <c r="E58" s="31"/>
      <c r="F58" s="31"/>
      <c r="G58" s="31"/>
      <c r="H58" s="31"/>
      <c r="I58" s="31"/>
      <c r="J58" s="31"/>
      <c r="K58" s="31"/>
      <c r="L58" s="31"/>
      <c r="M58" s="31"/>
      <c r="N58" s="31"/>
      <c r="O58" s="31"/>
      <c r="P58" s="31"/>
      <c r="Q58" s="31"/>
      <c r="R58" s="31"/>
      <c r="S58" s="31"/>
      <c r="T58" s="31"/>
      <c r="U58" s="31"/>
      <c r="V58" s="31"/>
      <c r="W58" s="31"/>
      <c r="X58" s="31"/>
      <c r="Y58" s="31"/>
      <c r="Z58" s="31"/>
      <c r="AA58" s="32"/>
    </row>
    <row r="59" spans="3:27" x14ac:dyDescent="0.25">
      <c r="C59" s="30"/>
      <c r="D59" s="31"/>
      <c r="E59" s="31"/>
      <c r="F59" s="31"/>
      <c r="G59" s="31"/>
      <c r="H59" s="31"/>
      <c r="I59" s="31"/>
      <c r="J59" s="31"/>
      <c r="K59" s="31"/>
      <c r="L59" s="31"/>
      <c r="M59" s="31"/>
      <c r="N59" s="31"/>
      <c r="O59" s="31"/>
      <c r="P59" s="31"/>
      <c r="Q59" s="31"/>
      <c r="R59" s="31"/>
      <c r="S59" s="31"/>
      <c r="T59" s="31"/>
      <c r="U59" s="31"/>
      <c r="V59" s="31"/>
      <c r="W59" s="31"/>
      <c r="X59" s="31"/>
      <c r="Y59" s="31"/>
      <c r="Z59" s="31"/>
      <c r="AA59" s="32"/>
    </row>
    <row r="60" spans="3:27" x14ac:dyDescent="0.25">
      <c r="C60" s="30"/>
      <c r="D60" s="31"/>
      <c r="E60" s="31"/>
      <c r="F60" s="31"/>
      <c r="G60" s="31"/>
      <c r="H60" s="31"/>
      <c r="I60" s="31"/>
      <c r="J60" s="31"/>
      <c r="K60" s="31"/>
      <c r="L60" s="31"/>
      <c r="M60" s="31"/>
      <c r="N60" s="31"/>
      <c r="O60" s="31"/>
      <c r="P60" s="31"/>
      <c r="Q60" s="31"/>
      <c r="R60" s="31"/>
      <c r="S60" s="31"/>
      <c r="T60" s="31"/>
      <c r="U60" s="31"/>
      <c r="V60" s="31"/>
      <c r="W60" s="31"/>
      <c r="X60" s="31"/>
      <c r="Y60" s="31"/>
      <c r="Z60" s="31"/>
      <c r="AA60" s="32"/>
    </row>
    <row r="61" spans="3:27" x14ac:dyDescent="0.25">
      <c r="C61" s="30"/>
      <c r="D61" s="31"/>
      <c r="E61" s="31"/>
      <c r="F61" s="31"/>
      <c r="G61" s="31"/>
      <c r="H61" s="31"/>
      <c r="I61" s="31"/>
      <c r="J61" s="31"/>
      <c r="K61" s="31"/>
      <c r="L61" s="31"/>
      <c r="M61" s="31"/>
      <c r="N61" s="31"/>
      <c r="O61" s="31"/>
      <c r="P61" s="31"/>
      <c r="Q61" s="31"/>
      <c r="R61" s="31"/>
      <c r="S61" s="31"/>
      <c r="T61" s="31"/>
      <c r="U61" s="31"/>
      <c r="V61" s="31"/>
      <c r="W61" s="31"/>
      <c r="X61" s="31"/>
      <c r="Y61" s="31"/>
      <c r="Z61" s="31"/>
      <c r="AA61" s="32"/>
    </row>
    <row r="62" spans="3:27" x14ac:dyDescent="0.25">
      <c r="C62" s="30"/>
      <c r="D62" s="31"/>
      <c r="E62" s="31"/>
      <c r="F62" s="31"/>
      <c r="G62" s="31"/>
      <c r="H62" s="31"/>
      <c r="I62" s="31"/>
      <c r="J62" s="31"/>
      <c r="K62" s="31"/>
      <c r="L62" s="31"/>
      <c r="M62" s="31"/>
      <c r="N62" s="31"/>
      <c r="O62" s="31"/>
      <c r="P62" s="31"/>
      <c r="Q62" s="31"/>
      <c r="R62" s="31"/>
      <c r="S62" s="31"/>
      <c r="T62" s="31"/>
      <c r="U62" s="31"/>
      <c r="V62" s="31"/>
      <c r="W62" s="31"/>
      <c r="X62" s="31"/>
      <c r="Y62" s="31"/>
      <c r="Z62" s="31"/>
      <c r="AA62" s="32"/>
    </row>
    <row r="63" spans="3:27" x14ac:dyDescent="0.25">
      <c r="C63" s="33"/>
      <c r="D63" s="34"/>
      <c r="E63" s="34"/>
      <c r="F63" s="34"/>
      <c r="G63" s="34"/>
      <c r="H63" s="34"/>
      <c r="I63" s="34"/>
      <c r="J63" s="34"/>
      <c r="K63" s="34"/>
      <c r="L63" s="34"/>
      <c r="M63" s="34"/>
      <c r="N63" s="34"/>
      <c r="O63" s="34"/>
      <c r="P63" s="34"/>
      <c r="Q63" s="34"/>
      <c r="R63" s="34"/>
      <c r="S63" s="34"/>
      <c r="T63" s="34"/>
      <c r="U63" s="34"/>
      <c r="V63" s="34"/>
      <c r="W63" s="34"/>
      <c r="X63" s="34"/>
      <c r="Y63" s="34"/>
      <c r="Z63" s="34"/>
      <c r="AA63" s="35"/>
    </row>
  </sheetData>
  <mergeCells count="12">
    <mergeCell ref="V4:Z5"/>
    <mergeCell ref="D10:M11"/>
    <mergeCell ref="V11:W11"/>
    <mergeCell ref="Y11:Z11"/>
    <mergeCell ref="P11:Q11"/>
    <mergeCell ref="S11:T11"/>
    <mergeCell ref="U6:U11"/>
    <mergeCell ref="P8:Q10"/>
    <mergeCell ref="S8:T10"/>
    <mergeCell ref="Y8:Z10"/>
    <mergeCell ref="V8:W10"/>
    <mergeCell ref="D6:L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supermarket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Revina Riezky Rahayu</dc:creator>
  <cp:lastModifiedBy>user</cp:lastModifiedBy>
  <dcterms:created xsi:type="dcterms:W3CDTF">2024-03-07T04:47:57Z</dcterms:created>
  <dcterms:modified xsi:type="dcterms:W3CDTF">2025-10-20T08:35:41Z</dcterms:modified>
</cp:coreProperties>
</file>