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48" i="5"/>
  <c r="N48"/>
  <c r="O48" s="1"/>
  <c r="M49"/>
  <c r="H48"/>
  <c r="I48"/>
  <c r="J48" s="1"/>
  <c r="D48"/>
  <c r="M40" i="4"/>
  <c r="N40"/>
  <c r="O40" s="1"/>
  <c r="H40"/>
  <c r="I40"/>
  <c r="J40" s="1"/>
  <c r="D40"/>
  <c r="G35" i="1"/>
  <c r="H35" s="1"/>
  <c r="M35"/>
  <c r="N35"/>
  <c r="O35" s="1"/>
  <c r="D35"/>
  <c r="M39" i="4"/>
  <c r="N39"/>
  <c r="O39" s="1"/>
  <c r="H39"/>
  <c r="I39"/>
  <c r="J39" s="1"/>
  <c r="D39"/>
  <c r="M34" i="1"/>
  <c r="N34"/>
  <c r="O34" s="1"/>
  <c r="H34"/>
  <c r="I34"/>
  <c r="J34" s="1"/>
  <c r="D34"/>
  <c r="L48" i="5"/>
  <c r="L49"/>
  <c r="N49" s="1"/>
  <c r="O49" s="1"/>
  <c r="L50"/>
  <c r="L51"/>
  <c r="L52"/>
  <c r="L53"/>
  <c r="L54"/>
  <c r="G48"/>
  <c r="G49"/>
  <c r="I49" s="1"/>
  <c r="J49" s="1"/>
  <c r="G50"/>
  <c r="G51"/>
  <c r="G52"/>
  <c r="G53"/>
  <c r="G54"/>
  <c r="C48"/>
  <c r="C49"/>
  <c r="D49" s="1"/>
  <c r="C50"/>
  <c r="C51"/>
  <c r="C52"/>
  <c r="C53"/>
  <c r="C54"/>
  <c r="L34" i="1"/>
  <c r="L35"/>
  <c r="L36"/>
  <c r="L37"/>
  <c r="L38"/>
  <c r="L39"/>
  <c r="L40"/>
  <c r="G34"/>
  <c r="G36"/>
  <c r="G37"/>
  <c r="G38"/>
  <c r="G39"/>
  <c r="G40"/>
  <c r="C34"/>
  <c r="C35"/>
  <c r="C36"/>
  <c r="C37"/>
  <c r="C38"/>
  <c r="C39"/>
  <c r="C40"/>
  <c r="L39" i="4"/>
  <c r="L40"/>
  <c r="L41"/>
  <c r="L42"/>
  <c r="L43"/>
  <c r="L44"/>
  <c r="L45"/>
  <c r="G39"/>
  <c r="G40"/>
  <c r="G41"/>
  <c r="G42"/>
  <c r="G43"/>
  <c r="G44"/>
  <c r="G45"/>
  <c r="C39"/>
  <c r="C40"/>
  <c r="C41"/>
  <c r="C42"/>
  <c r="C43"/>
  <c r="C44"/>
  <c r="C45"/>
  <c r="B39"/>
  <c r="B40" s="1"/>
  <c r="B41" s="1"/>
  <c r="B42" s="1"/>
  <c r="B43" s="1"/>
  <c r="B44" s="1"/>
  <c r="B45" s="1"/>
  <c r="M47" i="5"/>
  <c r="N47"/>
  <c r="O47" s="1"/>
  <c r="H47"/>
  <c r="I47"/>
  <c r="J47" s="1"/>
  <c r="D47"/>
  <c r="M46"/>
  <c r="N46"/>
  <c r="O46" s="1"/>
  <c r="H46"/>
  <c r="I46"/>
  <c r="J46" s="1"/>
  <c r="D46"/>
  <c r="M38" i="4"/>
  <c r="N38"/>
  <c r="O38" s="1"/>
  <c r="H38"/>
  <c r="I38"/>
  <c r="J38" s="1"/>
  <c r="D38"/>
  <c r="M33" i="1"/>
  <c r="N33"/>
  <c r="O33" s="1"/>
  <c r="H33"/>
  <c r="I33"/>
  <c r="J33" s="1"/>
  <c r="D33"/>
  <c r="M44" i="5"/>
  <c r="N44"/>
  <c r="O44" s="1"/>
  <c r="M45"/>
  <c r="N45"/>
  <c r="O45" s="1"/>
  <c r="H44"/>
  <c r="I44"/>
  <c r="J44" s="1"/>
  <c r="H45"/>
  <c r="I45"/>
  <c r="J45" s="1"/>
  <c r="D44"/>
  <c r="D45"/>
  <c r="E45" s="1"/>
  <c r="M37" i="4"/>
  <c r="N37"/>
  <c r="O37" s="1"/>
  <c r="H37"/>
  <c r="I37"/>
  <c r="J37" s="1"/>
  <c r="D37"/>
  <c r="N32" i="1"/>
  <c r="O32" s="1"/>
  <c r="G32"/>
  <c r="I32" s="1"/>
  <c r="J32" s="1"/>
  <c r="C32"/>
  <c r="D32" s="1"/>
  <c r="M31"/>
  <c r="N31"/>
  <c r="O31" s="1"/>
  <c r="H31"/>
  <c r="I31"/>
  <c r="J31" s="1"/>
  <c r="D31"/>
  <c r="M36" i="4"/>
  <c r="N36"/>
  <c r="O36" s="1"/>
  <c r="H36"/>
  <c r="I36"/>
  <c r="J36" s="1"/>
  <c r="D36"/>
  <c r="M43" i="5"/>
  <c r="N43"/>
  <c r="O43" s="1"/>
  <c r="H43"/>
  <c r="I43"/>
  <c r="J43" s="1"/>
  <c r="D43"/>
  <c r="M35" i="4"/>
  <c r="N35"/>
  <c r="O35" s="1"/>
  <c r="H35"/>
  <c r="I35"/>
  <c r="J35" s="1"/>
  <c r="D35"/>
  <c r="M30" i="1"/>
  <c r="N30"/>
  <c r="O30" s="1"/>
  <c r="H30"/>
  <c r="I30"/>
  <c r="J30" s="1"/>
  <c r="D30"/>
  <c r="M42" i="5"/>
  <c r="N42"/>
  <c r="O42" s="1"/>
  <c r="H42"/>
  <c r="I42"/>
  <c r="J42" s="1"/>
  <c r="D42"/>
  <c r="M33" i="4"/>
  <c r="N33"/>
  <c r="O33" s="1"/>
  <c r="M34"/>
  <c r="N34"/>
  <c r="O34" s="1"/>
  <c r="H33"/>
  <c r="I33"/>
  <c r="J33" s="1"/>
  <c r="H34"/>
  <c r="I34"/>
  <c r="J34" s="1"/>
  <c r="D33"/>
  <c r="D34"/>
  <c r="E34" s="1"/>
  <c r="N29" i="1"/>
  <c r="O29" s="1"/>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M29" s="1"/>
  <c r="L30"/>
  <c r="L31"/>
  <c r="L32"/>
  <c r="M32" s="1"/>
  <c r="L33"/>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I29" s="1"/>
  <c r="J29" s="1"/>
  <c r="G30"/>
  <c r="G31"/>
  <c r="G33"/>
  <c r="G6"/>
  <c r="H7" s="1"/>
  <c r="C7"/>
  <c r="C8"/>
  <c r="D8" s="1"/>
  <c r="C9"/>
  <c r="C10"/>
  <c r="C11"/>
  <c r="C12"/>
  <c r="D12" s="1"/>
  <c r="C13"/>
  <c r="D14" s="1"/>
  <c r="C14"/>
  <c r="D15" s="1"/>
  <c r="C15"/>
  <c r="C16"/>
  <c r="D16" s="1"/>
  <c r="C17"/>
  <c r="C18"/>
  <c r="D19" s="1"/>
  <c r="C19"/>
  <c r="C20"/>
  <c r="D20" s="1"/>
  <c r="C21"/>
  <c r="C22"/>
  <c r="D23" s="1"/>
  <c r="C23"/>
  <c r="C24"/>
  <c r="D24" s="1"/>
  <c r="C25"/>
  <c r="C26"/>
  <c r="C27"/>
  <c r="C29"/>
  <c r="D29" s="1"/>
  <c r="C30"/>
  <c r="C31"/>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H49" i="5" l="1"/>
  <c r="E49" s="1"/>
  <c r="E48"/>
  <c r="E40" i="4"/>
  <c r="I35" i="1"/>
  <c r="J35" s="1"/>
  <c r="E35"/>
  <c r="E39" i="4"/>
  <c r="E34" i="1"/>
  <c r="E47" i="5"/>
  <c r="E46"/>
  <c r="E38" i="4"/>
  <c r="E33" i="1"/>
  <c r="E44" i="5"/>
  <c r="E37" i="4"/>
  <c r="E32" i="1"/>
  <c r="H32"/>
  <c r="E31"/>
  <c r="E36" i="4"/>
  <c r="E43" i="5"/>
  <c r="E35" i="4"/>
  <c r="E30" i="1"/>
  <c r="H29"/>
  <c r="E42" i="5"/>
  <c r="E33" i="4"/>
  <c r="E29" i="1"/>
  <c r="E41" i="5"/>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<sst xmlns="http://schemas.openxmlformats.org/spreadsheetml/2006/main" count="186" uniqueCount="27">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</sst>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Austria!$G$6:$G$40</c:f>
              <c:numCache>
                <c:formatCode>#,##0</c:formatCode>
                <c:ptCount val="3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0</c:v>
                </c:pt>
                <c:pt idx="31">
                  <c:v>0</c:v>
                </c:pt>
                <c:pt idx="32">
                  <c:v>0</c:v>
                </c:pt>
                <c:pt idx="33">
                  <c:v>0</c:v>
                </c:pt>
                <c:pt idx="34">
                  <c:v>0</c:v>
                </c:pt>
              </c:numCache>
            </c:numRef>
          </c:val>
        </c:ser>
        <c:gapWidth val="75"/>
        <c:overlap val="-25"/>
        <c:axId val="174152704"/>
        <c:axId val="174151168"/>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Austria!$J$6:$J$40</c:f>
              <c:numCache>
                <c:formatCode>0%</c:formatCode>
                <c:ptCount val="3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numCache>
            </c:numRef>
          </c:val>
          <c:smooth val="1"/>
        </c:ser>
        <c:marker val="1"/>
        <c:axId val="174135552"/>
        <c:axId val="174149632"/>
      </c:lineChart>
      <c:catAx>
        <c:axId val="174135552"/>
        <c:scaling>
          <c:orientation val="minMax"/>
        </c:scaling>
        <c:axPos val="b"/>
        <c:numFmt formatCode="d/m" sourceLinked="0"/>
        <c:majorTickMark val="none"/>
        <c:tickLblPos val="nextTo"/>
        <c:txPr>
          <a:bodyPr rot="-5400000" vert="horz"/>
          <a:lstStyle/>
          <a:p>
            <a:pPr>
              <a:defRPr/>
            </a:pPr>
            <a:endParaRPr lang="en-US"/>
          </a:p>
        </c:txPr>
        <c:crossAx val="174149632"/>
        <c:crosses val="autoZero"/>
        <c:lblAlgn val="ctr"/>
        <c:lblOffset val="100"/>
      </c:catAx>
      <c:valAx>
        <c:axId val="174149632"/>
        <c:scaling>
          <c:orientation val="minMax"/>
          <c:min val="0"/>
        </c:scaling>
        <c:axPos val="l"/>
        <c:majorGridlines/>
        <c:numFmt formatCode="0%" sourceLinked="1"/>
        <c:majorTickMark val="none"/>
        <c:tickLblPos val="nextTo"/>
        <c:spPr>
          <a:ln w="9525">
            <a:noFill/>
          </a:ln>
        </c:spPr>
        <c:crossAx val="174135552"/>
        <c:crosses val="autoZero"/>
        <c:crossBetween val="between"/>
      </c:valAx>
      <c:valAx>
        <c:axId val="174151168"/>
        <c:scaling>
          <c:orientation val="minMax"/>
        </c:scaling>
        <c:axPos val="r"/>
        <c:numFmt formatCode="#,##0" sourceLinked="1"/>
        <c:tickLblPos val="nextTo"/>
        <c:crossAx val="174152704"/>
        <c:crosses val="max"/>
        <c:crossBetween val="between"/>
      </c:valAx>
      <c:dateAx>
        <c:axId val="174152704"/>
        <c:scaling>
          <c:orientation val="minMax"/>
        </c:scaling>
        <c:delete val="1"/>
        <c:axPos val="b"/>
        <c:numFmt formatCode="dd\-mmm" sourceLinked="1"/>
        <c:tickLblPos val="none"/>
        <c:crossAx val="174151168"/>
        <c:crosses val="autoZero"/>
        <c:auto val="1"/>
        <c:lblOffset val="100"/>
      </c:dateAx>
    </c:plotArea>
    <c:legend>
      <c:legendPos val="b"/>
      <c:layout/>
    </c:legend>
    <c:plotVisOnly val="1"/>
    <c:dispBlanksAs val="gap"/>
  </c:chart>
  <c:printSettings>
    <c:headerFooter/>
    <c:pageMargins b="0.75000000000000311" l="0.70000000000000062" r="0.70000000000000062" t="0.75000000000000311"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UK!$M$6:$M$45</c:f>
              <c:numCache>
                <c:formatCode>General</c:formatCode>
                <c:ptCount val="40"/>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numCache>
            </c:numRef>
          </c:val>
        </c:ser>
        <c:gapWidth val="75"/>
        <c:overlap val="-25"/>
        <c:axId val="179854720"/>
        <c:axId val="179876992"/>
      </c:barChart>
      <c:dateAx>
        <c:axId val="179854720"/>
        <c:scaling>
          <c:orientation val="minMax"/>
        </c:scaling>
        <c:axPos val="b"/>
        <c:numFmt formatCode="dd\-mmm" sourceLinked="1"/>
        <c:majorTickMark val="none"/>
        <c:tickLblPos val="nextTo"/>
        <c:crossAx val="179876992"/>
        <c:crosses val="autoZero"/>
        <c:auto val="1"/>
        <c:lblOffset val="100"/>
      </c:dateAx>
      <c:valAx>
        <c:axId val="179876992"/>
        <c:scaling>
          <c:orientation val="minMax"/>
        </c:scaling>
        <c:axPos val="l"/>
        <c:majorGridlines/>
        <c:numFmt formatCode="#,##0" sourceLinked="0"/>
        <c:majorTickMark val="none"/>
        <c:tickLblPos val="nextTo"/>
        <c:spPr>
          <a:ln w="9525">
            <a:noFill/>
          </a:ln>
        </c:spPr>
        <c:crossAx val="179854720"/>
        <c:crosses val="autoZero"/>
        <c:crossBetween val="between"/>
      </c:valAx>
    </c:plotArea>
    <c:plotVisOnly val="1"/>
  </c:chart>
  <c:printSettings>
    <c:headerFooter/>
    <c:pageMargins b="0.75000000000000355" l="0.70000000000000062" r="0.70000000000000062" t="0.750000000000003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Italy!$G$6:$G$54</c:f>
              <c:numCache>
                <c:formatCode>#,##0</c:formatCode>
                <c:ptCount val="49"/>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0</c:v>
                </c:pt>
                <c:pt idx="45">
                  <c:v>0</c:v>
                </c:pt>
                <c:pt idx="46">
                  <c:v>0</c:v>
                </c:pt>
                <c:pt idx="47">
                  <c:v>0</c:v>
                </c:pt>
                <c:pt idx="48">
                  <c:v>0</c:v>
                </c:pt>
              </c:numCache>
            </c:numRef>
          </c:val>
        </c:ser>
        <c:gapWidth val="75"/>
        <c:overlap val="-25"/>
        <c:axId val="180347264"/>
        <c:axId val="180333184"/>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Italy!$J$6:$J$54</c:f>
              <c:numCache>
                <c:formatCode>0%</c:formatCode>
                <c:ptCount val="49"/>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numCache>
            </c:numRef>
          </c:val>
          <c:smooth val="1"/>
        </c:ser>
        <c:marker val="1"/>
        <c:axId val="180329856"/>
        <c:axId val="180331648"/>
      </c:lineChart>
      <c:catAx>
        <c:axId val="180329856"/>
        <c:scaling>
          <c:orientation val="minMax"/>
        </c:scaling>
        <c:axPos val="b"/>
        <c:numFmt formatCode="d/m" sourceLinked="0"/>
        <c:majorTickMark val="none"/>
        <c:tickLblPos val="nextTo"/>
        <c:crossAx val="180331648"/>
        <c:crosses val="autoZero"/>
        <c:lblAlgn val="ctr"/>
        <c:lblOffset val="100"/>
      </c:catAx>
      <c:valAx>
        <c:axId val="180331648"/>
        <c:scaling>
          <c:orientation val="minMax"/>
        </c:scaling>
        <c:axPos val="l"/>
        <c:majorGridlines/>
        <c:numFmt formatCode="0%" sourceLinked="1"/>
        <c:majorTickMark val="none"/>
        <c:tickLblPos val="nextTo"/>
        <c:spPr>
          <a:ln w="9525">
            <a:noFill/>
          </a:ln>
        </c:spPr>
        <c:crossAx val="180329856"/>
        <c:crosses val="autoZero"/>
        <c:crossBetween val="between"/>
      </c:valAx>
      <c:valAx>
        <c:axId val="180333184"/>
        <c:scaling>
          <c:orientation val="minMax"/>
        </c:scaling>
        <c:axPos val="r"/>
        <c:numFmt formatCode="#,##0" sourceLinked="1"/>
        <c:tickLblPos val="nextTo"/>
        <c:crossAx val="180347264"/>
        <c:crosses val="max"/>
        <c:crossBetween val="between"/>
      </c:valAx>
      <c:dateAx>
        <c:axId val="180347264"/>
        <c:scaling>
          <c:orientation val="minMax"/>
        </c:scaling>
        <c:delete val="1"/>
        <c:axPos val="b"/>
        <c:numFmt formatCode="dd\-mmm" sourceLinked="1"/>
        <c:tickLblPos val="none"/>
        <c:crossAx val="180333184"/>
        <c:crosses val="autoZero"/>
        <c:auto val="1"/>
        <c:lblOffset val="100"/>
      </c:dateAx>
    </c:plotArea>
    <c:legend>
      <c:legendPos val="b"/>
      <c:layout/>
    </c:legend>
    <c:plotVisOnly val="1"/>
    <c:dispBlanksAs val="gap"/>
  </c:chart>
  <c:printSettings>
    <c:headerFooter/>
    <c:pageMargins b="0.75000000000000333" l="0.70000000000000062" r="0.70000000000000062" t="0.75000000000000333"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Italy!$D$6:$D$54</c:f>
              <c:numCache>
                <c:formatCode>#,##0</c:formatCode>
                <c:ptCount val="49"/>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numCache>
            </c:numRef>
          </c:val>
        </c:ser>
        <c:gapWidth val="75"/>
        <c:overlap val="-25"/>
        <c:axId val="180428800"/>
        <c:axId val="180430336"/>
      </c:barChart>
      <c:dateAx>
        <c:axId val="180428800"/>
        <c:scaling>
          <c:orientation val="minMax"/>
        </c:scaling>
        <c:axPos val="b"/>
        <c:numFmt formatCode="dd\-mmm" sourceLinked="1"/>
        <c:majorTickMark val="none"/>
        <c:tickLblPos val="nextTo"/>
        <c:crossAx val="180430336"/>
        <c:crosses val="autoZero"/>
        <c:auto val="1"/>
        <c:lblOffset val="100"/>
      </c:dateAx>
      <c:valAx>
        <c:axId val="180430336"/>
        <c:scaling>
          <c:orientation val="minMax"/>
        </c:scaling>
        <c:axPos val="l"/>
        <c:majorGridlines/>
        <c:numFmt formatCode="#,##0" sourceLinked="0"/>
        <c:majorTickMark val="none"/>
        <c:tickLblPos val="nextTo"/>
        <c:spPr>
          <a:ln w="9525">
            <a:noFill/>
          </a:ln>
        </c:spPr>
        <c:crossAx val="180428800"/>
        <c:crosses val="autoZero"/>
        <c:crossBetween val="between"/>
      </c:valAx>
    </c:plotArea>
    <c:plotVisOnly val="1"/>
  </c:chart>
  <c:printSettings>
    <c:headerFooter/>
    <c:pageMargins b="0.75000000000000311" l="0.70000000000000062" r="0.70000000000000062" t="0.750000000000003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Italy!$H$6:$H$54</c:f>
              <c:numCache>
                <c:formatCode>#,##0</c:formatCode>
                <c:ptCount val="49"/>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numCache>
            </c:numRef>
          </c:val>
        </c:ser>
        <c:gapWidth val="75"/>
        <c:overlap val="-25"/>
        <c:axId val="180458240"/>
        <c:axId val="180459776"/>
      </c:barChart>
      <c:dateAx>
        <c:axId val="180458240"/>
        <c:scaling>
          <c:orientation val="minMax"/>
        </c:scaling>
        <c:axPos val="b"/>
        <c:numFmt formatCode="dd\-mmm" sourceLinked="1"/>
        <c:majorTickMark val="none"/>
        <c:tickLblPos val="nextTo"/>
        <c:crossAx val="180459776"/>
        <c:crosses val="autoZero"/>
        <c:auto val="1"/>
        <c:lblOffset val="100"/>
      </c:dateAx>
      <c:valAx>
        <c:axId val="180459776"/>
        <c:scaling>
          <c:orientation val="minMax"/>
        </c:scaling>
        <c:axPos val="l"/>
        <c:majorGridlines/>
        <c:numFmt formatCode="#,##0" sourceLinked="0"/>
        <c:majorTickMark val="none"/>
        <c:tickLblPos val="nextTo"/>
        <c:spPr>
          <a:ln w="9525">
            <a:noFill/>
          </a:ln>
        </c:spPr>
        <c:crossAx val="180458240"/>
        <c:crosses val="autoZero"/>
        <c:crossBetween val="between"/>
      </c:valAx>
    </c:plotArea>
    <c:plotVisOnly val="1"/>
  </c:chart>
  <c:printSettings>
    <c:headerFooter/>
    <c:pageMargins b="0.75000000000000333" l="0.70000000000000062" r="0.70000000000000062" t="0.75000000000000333"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Italy!$L$6:$L$54</c:f>
              <c:numCache>
                <c:formatCode>#,##0</c:formatCode>
                <c:ptCount val="49"/>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0</c:v>
                </c:pt>
                <c:pt idx="45">
                  <c:v>0</c:v>
                </c:pt>
                <c:pt idx="46">
                  <c:v>0</c:v>
                </c:pt>
                <c:pt idx="47">
                  <c:v>0</c:v>
                </c:pt>
                <c:pt idx="48">
                  <c:v>0</c:v>
                </c:pt>
              </c:numCache>
            </c:numRef>
          </c:val>
        </c:ser>
        <c:gapWidth val="75"/>
        <c:overlap val="-25"/>
        <c:axId val="180581504"/>
        <c:axId val="180563328"/>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Italy!$O$6:$O$54</c:f>
              <c:numCache>
                <c:formatCode>0%</c:formatCode>
                <c:ptCount val="49"/>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numCache>
            </c:numRef>
          </c:val>
          <c:smooth val="1"/>
        </c:ser>
        <c:marker val="1"/>
        <c:axId val="180560256"/>
        <c:axId val="180561792"/>
      </c:lineChart>
      <c:catAx>
        <c:axId val="180560256"/>
        <c:scaling>
          <c:orientation val="minMax"/>
        </c:scaling>
        <c:axPos val="b"/>
        <c:numFmt formatCode="d/m" sourceLinked="0"/>
        <c:majorTickMark val="none"/>
        <c:tickLblPos val="nextTo"/>
        <c:crossAx val="180561792"/>
        <c:crosses val="autoZero"/>
        <c:lblAlgn val="ctr"/>
        <c:lblOffset val="100"/>
      </c:catAx>
      <c:valAx>
        <c:axId val="180561792"/>
        <c:scaling>
          <c:orientation val="minMax"/>
        </c:scaling>
        <c:axPos val="l"/>
        <c:majorGridlines/>
        <c:numFmt formatCode="0%" sourceLinked="1"/>
        <c:majorTickMark val="none"/>
        <c:tickLblPos val="nextTo"/>
        <c:spPr>
          <a:ln w="9525">
            <a:noFill/>
          </a:ln>
        </c:spPr>
        <c:crossAx val="180560256"/>
        <c:crosses val="autoZero"/>
        <c:crossBetween val="between"/>
      </c:valAx>
      <c:valAx>
        <c:axId val="180563328"/>
        <c:scaling>
          <c:orientation val="minMax"/>
        </c:scaling>
        <c:axPos val="r"/>
        <c:numFmt formatCode="#,##0" sourceLinked="1"/>
        <c:tickLblPos val="nextTo"/>
        <c:crossAx val="180581504"/>
        <c:crosses val="max"/>
        <c:crossBetween val="between"/>
      </c:valAx>
      <c:dateAx>
        <c:axId val="180581504"/>
        <c:scaling>
          <c:orientation val="minMax"/>
        </c:scaling>
        <c:delete val="1"/>
        <c:axPos val="b"/>
        <c:numFmt formatCode="dd\-mmm" sourceLinked="1"/>
        <c:tickLblPos val="none"/>
        <c:crossAx val="180563328"/>
        <c:crosses val="autoZero"/>
        <c:auto val="1"/>
        <c:lblOffset val="100"/>
      </c:dateAx>
    </c:plotArea>
    <c:legend>
      <c:legendPos val="b"/>
      <c:layout/>
    </c:legend>
    <c:plotVisOnly val="1"/>
    <c:dispBlanksAs val="gap"/>
  </c:chart>
  <c:printSettings>
    <c:headerFooter/>
    <c:pageMargins b="0.75000000000000333" l="0.70000000000000062" r="0.70000000000000062" t="0.75000000000000333"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Italy!$M$6:$M$54</c:f>
              <c:numCache>
                <c:formatCode>General</c:formatCode>
                <c:ptCount val="49"/>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numCache>
            </c:numRef>
          </c:val>
        </c:ser>
        <c:gapWidth val="75"/>
        <c:overlap val="-25"/>
        <c:axId val="180601600"/>
        <c:axId val="180603136"/>
      </c:barChart>
      <c:dateAx>
        <c:axId val="180601600"/>
        <c:scaling>
          <c:orientation val="minMax"/>
        </c:scaling>
        <c:axPos val="b"/>
        <c:numFmt formatCode="dd\-mmm" sourceLinked="1"/>
        <c:majorTickMark val="none"/>
        <c:tickLblPos val="nextTo"/>
        <c:crossAx val="180603136"/>
        <c:crosses val="autoZero"/>
        <c:auto val="1"/>
        <c:lblOffset val="100"/>
      </c:dateAx>
      <c:valAx>
        <c:axId val="180603136"/>
        <c:scaling>
          <c:orientation val="minMax"/>
        </c:scaling>
        <c:axPos val="l"/>
        <c:majorGridlines/>
        <c:numFmt formatCode="#,##0" sourceLinked="0"/>
        <c:majorTickMark val="none"/>
        <c:tickLblPos val="nextTo"/>
        <c:spPr>
          <a:ln w="9525">
            <a:noFill/>
          </a:ln>
        </c:spPr>
        <c:crossAx val="180601600"/>
        <c:crosses val="autoZero"/>
        <c:crossBetween val="between"/>
      </c:valAx>
    </c:plotArea>
    <c:plotVisOnly val="1"/>
  </c:chart>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Austria!$D$6:$D$40</c:f>
              <c:numCache>
                <c:formatCode>#,##0</c:formatCode>
                <c:ptCount val="35"/>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numCache>
            </c:numRef>
          </c:val>
        </c:ser>
        <c:gapWidth val="75"/>
        <c:overlap val="-25"/>
        <c:axId val="174188416"/>
        <c:axId val="174189952"/>
      </c:barChart>
      <c:dateAx>
        <c:axId val="174188416"/>
        <c:scaling>
          <c:orientation val="minMax"/>
        </c:scaling>
        <c:axPos val="b"/>
        <c:numFmt formatCode="dd\-mmm" sourceLinked="1"/>
        <c:majorTickMark val="none"/>
        <c:tickLblPos val="nextTo"/>
        <c:crossAx val="174189952"/>
        <c:crosses val="autoZero"/>
        <c:auto val="1"/>
        <c:lblOffset val="100"/>
      </c:dateAx>
      <c:valAx>
        <c:axId val="174189952"/>
        <c:scaling>
          <c:orientation val="minMax"/>
          <c:max val="12000"/>
          <c:min val="0"/>
        </c:scaling>
        <c:axPos val="l"/>
        <c:majorGridlines/>
        <c:numFmt formatCode="#,##0" sourceLinked="0"/>
        <c:majorTickMark val="none"/>
        <c:tickLblPos val="nextTo"/>
        <c:spPr>
          <a:ln w="9525">
            <a:noFill/>
          </a:ln>
        </c:spPr>
        <c:crossAx val="174188416"/>
        <c:crosses val="autoZero"/>
        <c:crossBetween val="between"/>
      </c:valAx>
    </c:plotArea>
    <c:plotVisOnly val="1"/>
  </c:chart>
  <c:printSettings>
    <c:headerFooter/>
    <c:pageMargins b="0.75000000000000289" l="0.70000000000000062" r="0.70000000000000062" t="0.750000000000002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Austria!$H$6:$H$40</c:f>
              <c:numCache>
                <c:formatCode>#,##0</c:formatCode>
                <c:ptCount val="35"/>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numCache>
            </c:numRef>
          </c:val>
        </c:ser>
        <c:gapWidth val="75"/>
        <c:overlap val="-25"/>
        <c:axId val="175651456"/>
        <c:axId val="175657344"/>
      </c:barChart>
      <c:dateAx>
        <c:axId val="175651456"/>
        <c:scaling>
          <c:orientation val="minMax"/>
        </c:scaling>
        <c:axPos val="b"/>
        <c:numFmt formatCode="dd\-mmm" sourceLinked="1"/>
        <c:majorTickMark val="none"/>
        <c:tickLblPos val="nextTo"/>
        <c:crossAx val="175657344"/>
        <c:crosses val="autoZero"/>
        <c:auto val="1"/>
        <c:lblOffset val="100"/>
      </c:dateAx>
      <c:valAx>
        <c:axId val="175657344"/>
        <c:scaling>
          <c:orientation val="minMax"/>
        </c:scaling>
        <c:axPos val="l"/>
        <c:majorGridlines/>
        <c:numFmt formatCode="#,##0" sourceLinked="0"/>
        <c:majorTickMark val="none"/>
        <c:tickLblPos val="nextTo"/>
        <c:spPr>
          <a:ln w="9525">
            <a:noFill/>
          </a:ln>
        </c:spPr>
        <c:crossAx val="175651456"/>
        <c:crosses val="autoZero"/>
        <c:crossBetween val="between"/>
      </c:valAx>
    </c:plotArea>
    <c:plotVisOnly val="1"/>
  </c:chart>
  <c:printSettings>
    <c:headerFooter/>
    <c:pageMargins b="0.75000000000000311" l="0.70000000000000062" r="0.70000000000000062" t="0.750000000000003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Austria!$L$6:$L$40</c:f>
              <c:numCache>
                <c:formatCode>General</c:formatCode>
                <c:ptCount val="3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0</c:v>
                </c:pt>
                <c:pt idx="31">
                  <c:v>0</c:v>
                </c:pt>
                <c:pt idx="32">
                  <c:v>0</c:v>
                </c:pt>
                <c:pt idx="33">
                  <c:v>0</c:v>
                </c:pt>
                <c:pt idx="34">
                  <c:v>0</c:v>
                </c:pt>
              </c:numCache>
            </c:numRef>
          </c:val>
        </c:ser>
        <c:gapWidth val="75"/>
        <c:overlap val="-25"/>
        <c:axId val="176247168"/>
        <c:axId val="176233088"/>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Austria!$O$6:$O$40</c:f>
              <c:numCache>
                <c:formatCode>0%</c:formatCode>
                <c:ptCount val="3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numCache>
            </c:numRef>
          </c:val>
          <c:smooth val="1"/>
        </c:ser>
        <c:marker val="1"/>
        <c:axId val="175697280"/>
        <c:axId val="176231552"/>
      </c:lineChart>
      <c:catAx>
        <c:axId val="175697280"/>
        <c:scaling>
          <c:orientation val="minMax"/>
        </c:scaling>
        <c:axPos val="b"/>
        <c:numFmt formatCode="d/m" sourceLinked="0"/>
        <c:majorTickMark val="none"/>
        <c:tickLblPos val="nextTo"/>
        <c:txPr>
          <a:bodyPr rot="-5400000" vert="horz"/>
          <a:lstStyle/>
          <a:p>
            <a:pPr>
              <a:defRPr/>
            </a:pPr>
            <a:endParaRPr lang="en-US"/>
          </a:p>
        </c:txPr>
        <c:crossAx val="176231552"/>
        <c:crosses val="autoZero"/>
        <c:lblAlgn val="ctr"/>
        <c:lblOffset val="100"/>
      </c:catAx>
      <c:valAx>
        <c:axId val="176231552"/>
        <c:scaling>
          <c:orientation val="minMax"/>
          <c:min val="0"/>
        </c:scaling>
        <c:axPos val="l"/>
        <c:majorGridlines/>
        <c:numFmt formatCode="0%" sourceLinked="1"/>
        <c:majorTickMark val="none"/>
        <c:tickLblPos val="nextTo"/>
        <c:spPr>
          <a:ln w="9525">
            <a:noFill/>
          </a:ln>
        </c:spPr>
        <c:crossAx val="175697280"/>
        <c:crosses val="autoZero"/>
        <c:crossBetween val="between"/>
      </c:valAx>
      <c:valAx>
        <c:axId val="176233088"/>
        <c:scaling>
          <c:orientation val="minMax"/>
        </c:scaling>
        <c:axPos val="r"/>
        <c:numFmt formatCode="General" sourceLinked="1"/>
        <c:tickLblPos val="nextTo"/>
        <c:crossAx val="176247168"/>
        <c:crosses val="max"/>
        <c:crossBetween val="between"/>
      </c:valAx>
      <c:dateAx>
        <c:axId val="176247168"/>
        <c:scaling>
          <c:orientation val="minMax"/>
        </c:scaling>
        <c:delete val="1"/>
        <c:axPos val="b"/>
        <c:numFmt formatCode="dd\-mmm" sourceLinked="1"/>
        <c:tickLblPos val="none"/>
        <c:crossAx val="176233088"/>
        <c:crosses val="autoZero"/>
        <c:auto val="1"/>
        <c:lblOffset val="100"/>
      </c:dateAx>
    </c:plotArea>
    <c:legend>
      <c:legendPos val="b"/>
      <c:layout/>
    </c:legend>
    <c:plotVisOnly val="1"/>
    <c:dispBlanksAs val="gap"/>
  </c:chart>
  <c:printSettings>
    <c:headerFooter/>
    <c:pageMargins b="0.75000000000000311" l="0.70000000000000062" r="0.70000000000000062" t="0.750000000000003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Austria!$M$6:$M$40</c:f>
              <c:numCache>
                <c:formatCode>General</c:formatCode>
                <c:ptCount val="35"/>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numCache>
            </c:numRef>
          </c:val>
        </c:ser>
        <c:gapWidth val="75"/>
        <c:overlap val="-25"/>
        <c:axId val="176265856"/>
        <c:axId val="176279936"/>
      </c:barChart>
      <c:dateAx>
        <c:axId val="176265856"/>
        <c:scaling>
          <c:orientation val="minMax"/>
        </c:scaling>
        <c:axPos val="b"/>
        <c:numFmt formatCode="dd\-mmm" sourceLinked="1"/>
        <c:majorTickMark val="none"/>
        <c:tickLblPos val="nextTo"/>
        <c:crossAx val="176279936"/>
        <c:crosses val="autoZero"/>
        <c:auto val="1"/>
        <c:lblOffset val="100"/>
      </c:dateAx>
      <c:valAx>
        <c:axId val="176279936"/>
        <c:scaling>
          <c:orientation val="minMax"/>
        </c:scaling>
        <c:axPos val="l"/>
        <c:majorGridlines/>
        <c:numFmt formatCode="#,##0" sourceLinked="0"/>
        <c:majorTickMark val="none"/>
        <c:tickLblPos val="nextTo"/>
        <c:spPr>
          <a:ln w="9525">
            <a:noFill/>
          </a:ln>
        </c:spPr>
        <c:crossAx val="176265856"/>
        <c:crosses val="autoZero"/>
        <c:crossBetween val="between"/>
      </c:valAx>
    </c:plotArea>
    <c:plotVisOnly val="1"/>
  </c:chart>
  <c:printSettings>
    <c:headerFooter/>
    <c:pageMargins b="0.75000000000000333" l="0.70000000000000062" r="0.70000000000000062" t="0.750000000000003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UK!$G$6:$G$45</c:f>
              <c:numCache>
                <c:formatCode>#,##0</c:formatCode>
                <c:ptCount val="4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0</c:v>
                </c:pt>
                <c:pt idx="36">
                  <c:v>0</c:v>
                </c:pt>
                <c:pt idx="37">
                  <c:v>0</c:v>
                </c:pt>
                <c:pt idx="38">
                  <c:v>0</c:v>
                </c:pt>
                <c:pt idx="39">
                  <c:v>0</c:v>
                </c:pt>
              </c:numCache>
            </c:numRef>
          </c:val>
        </c:ser>
        <c:gapWidth val="75"/>
        <c:overlap val="-25"/>
        <c:axId val="179761920"/>
        <c:axId val="179751936"/>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UK!$J$6:$J$45</c:f>
              <c:numCache>
                <c:formatCode>0%</c:formatCode>
                <c:ptCount val="4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numCache>
            </c:numRef>
          </c:val>
          <c:smooth val="1"/>
        </c:ser>
        <c:marker val="1"/>
        <c:axId val="179748864"/>
        <c:axId val="179750400"/>
      </c:lineChart>
      <c:catAx>
        <c:axId val="179748864"/>
        <c:scaling>
          <c:orientation val="minMax"/>
        </c:scaling>
        <c:axPos val="b"/>
        <c:numFmt formatCode="d/m" sourceLinked="0"/>
        <c:majorTickMark val="none"/>
        <c:tickLblPos val="nextTo"/>
        <c:txPr>
          <a:bodyPr rot="-5400000" vert="horz"/>
          <a:lstStyle/>
          <a:p>
            <a:pPr>
              <a:defRPr/>
            </a:pPr>
            <a:endParaRPr lang="en-US"/>
          </a:p>
        </c:txPr>
        <c:crossAx val="179750400"/>
        <c:crosses val="autoZero"/>
        <c:lblAlgn val="ctr"/>
        <c:lblOffset val="100"/>
      </c:catAx>
      <c:valAx>
        <c:axId val="179750400"/>
        <c:scaling>
          <c:orientation val="minMax"/>
        </c:scaling>
        <c:axPos val="l"/>
        <c:majorGridlines/>
        <c:numFmt formatCode="0%" sourceLinked="1"/>
        <c:majorTickMark val="none"/>
        <c:tickLblPos val="nextTo"/>
        <c:spPr>
          <a:ln w="9525">
            <a:noFill/>
          </a:ln>
        </c:spPr>
        <c:crossAx val="179748864"/>
        <c:crosses val="autoZero"/>
        <c:crossBetween val="between"/>
      </c:valAx>
      <c:valAx>
        <c:axId val="179751936"/>
        <c:scaling>
          <c:orientation val="minMax"/>
        </c:scaling>
        <c:axPos val="r"/>
        <c:numFmt formatCode="#,##0" sourceLinked="1"/>
        <c:tickLblPos val="nextTo"/>
        <c:crossAx val="179761920"/>
        <c:crosses val="max"/>
        <c:crossBetween val="between"/>
      </c:valAx>
      <c:dateAx>
        <c:axId val="179761920"/>
        <c:scaling>
          <c:orientation val="minMax"/>
        </c:scaling>
        <c:delete val="1"/>
        <c:axPos val="b"/>
        <c:numFmt formatCode="dd\-mmm" sourceLinked="1"/>
        <c:tickLblPos val="none"/>
        <c:crossAx val="179751936"/>
        <c:crosses val="autoZero"/>
        <c:auto val="1"/>
        <c:lblOffset val="100"/>
      </c:dateAx>
    </c:plotArea>
    <c:legend>
      <c:legendPos val="b"/>
      <c:layout/>
    </c:legend>
    <c:plotVisOnly val="1"/>
    <c:dispBlanksAs val="gap"/>
  </c:chart>
  <c:printSettings>
    <c:headerFooter/>
    <c:pageMargins b="0.75000000000000333" l="0.70000000000000062" r="0.70000000000000062" t="0.75000000000000333"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UK!$D$6:$D$45</c:f>
              <c:numCache>
                <c:formatCode>#,##0</c:formatCode>
                <c:ptCount val="40"/>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numCache>
            </c:numRef>
          </c:val>
        </c:ser>
        <c:gapWidth val="75"/>
        <c:overlap val="-25"/>
        <c:axId val="179898624"/>
        <c:axId val="179938048"/>
      </c:barChart>
      <c:dateAx>
        <c:axId val="179898624"/>
        <c:scaling>
          <c:orientation val="minMax"/>
        </c:scaling>
        <c:axPos val="b"/>
        <c:numFmt formatCode="dd\-mmm" sourceLinked="1"/>
        <c:majorTickMark val="none"/>
        <c:tickLblPos val="nextTo"/>
        <c:crossAx val="179938048"/>
        <c:crosses val="autoZero"/>
        <c:auto val="1"/>
        <c:lblOffset val="100"/>
      </c:dateAx>
      <c:valAx>
        <c:axId val="179938048"/>
        <c:scaling>
          <c:orientation val="minMax"/>
        </c:scaling>
        <c:axPos val="l"/>
        <c:majorGridlines/>
        <c:numFmt formatCode="#,##0" sourceLinked="0"/>
        <c:majorTickMark val="none"/>
        <c:tickLblPos val="nextTo"/>
        <c:spPr>
          <a:ln w="9525">
            <a:noFill/>
          </a:ln>
        </c:spPr>
        <c:crossAx val="179898624"/>
        <c:crosses val="autoZero"/>
        <c:crossBetween val="between"/>
      </c:valAx>
    </c:plotArea>
    <c:plotVisOnly val="1"/>
  </c:chart>
  <c:printSettings>
    <c:headerFooter/>
    <c:pageMargins b="0.75000000000000311" l="0.70000000000000062" r="0.70000000000000062" t="0.750000000000003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UK!$H$6:$H$45</c:f>
              <c:numCache>
                <c:formatCode>#,##0</c:formatCode>
                <c:ptCount val="40"/>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numCache>
            </c:numRef>
          </c:val>
        </c:ser>
        <c:gapWidth val="75"/>
        <c:overlap val="-25"/>
        <c:axId val="179948928"/>
        <c:axId val="179979392"/>
      </c:barChart>
      <c:dateAx>
        <c:axId val="179948928"/>
        <c:scaling>
          <c:orientation val="minMax"/>
        </c:scaling>
        <c:axPos val="b"/>
        <c:numFmt formatCode="dd\-mmm" sourceLinked="1"/>
        <c:majorTickMark val="none"/>
        <c:tickLblPos val="nextTo"/>
        <c:crossAx val="179979392"/>
        <c:crosses val="autoZero"/>
        <c:auto val="1"/>
        <c:lblOffset val="100"/>
      </c:dateAx>
      <c:valAx>
        <c:axId val="179979392"/>
        <c:scaling>
          <c:orientation val="minMax"/>
        </c:scaling>
        <c:axPos val="l"/>
        <c:majorGridlines/>
        <c:numFmt formatCode="#,##0" sourceLinked="0"/>
        <c:majorTickMark val="none"/>
        <c:tickLblPos val="nextTo"/>
        <c:spPr>
          <a:ln w="9525">
            <a:noFill/>
          </a:ln>
        </c:spPr>
        <c:crossAx val="179948928"/>
        <c:crosses val="autoZero"/>
        <c:crossBetween val="between"/>
      </c:valAx>
    </c:plotArea>
    <c:plotVisOnly val="1"/>
  </c:chart>
  <c:printSettings>
    <c:headerFooter/>
    <c:pageMargins b="0.75000000000000333" l="0.70000000000000062" r="0.70000000000000062" t="0.750000000000003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UK!$A$11:$A$45</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UK!$L$11:$L$45</c:f>
              <c:numCache>
                <c:formatCode>#,##0</c:formatCode>
                <c:ptCount val="3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0</c:v>
                </c:pt>
                <c:pt idx="31">
                  <c:v>0</c:v>
                </c:pt>
                <c:pt idx="32">
                  <c:v>0</c:v>
                </c:pt>
                <c:pt idx="33">
                  <c:v>0</c:v>
                </c:pt>
                <c:pt idx="34">
                  <c:v>0</c:v>
                </c:pt>
              </c:numCache>
            </c:numRef>
          </c:val>
        </c:ser>
        <c:gapWidth val="75"/>
        <c:overlap val="-25"/>
        <c:axId val="179848320"/>
        <c:axId val="179846528"/>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UK!$O$11:$O$45</c:f>
              <c:numCache>
                <c:formatCode>0%</c:formatCode>
                <c:ptCount val="3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numCache>
            </c:numRef>
          </c:val>
          <c:smooth val="1"/>
        </c:ser>
        <c:marker val="1"/>
        <c:axId val="179843456"/>
        <c:axId val="179844992"/>
      </c:lineChart>
      <c:catAx>
        <c:axId val="179843456"/>
        <c:scaling>
          <c:orientation val="minMax"/>
        </c:scaling>
        <c:axPos val="b"/>
        <c:numFmt formatCode="d/m" sourceLinked="0"/>
        <c:majorTickMark val="none"/>
        <c:tickLblPos val="nextTo"/>
        <c:txPr>
          <a:bodyPr rot="-5400000" vert="horz"/>
          <a:lstStyle/>
          <a:p>
            <a:pPr>
              <a:defRPr/>
            </a:pPr>
            <a:endParaRPr lang="en-US"/>
          </a:p>
        </c:txPr>
        <c:crossAx val="179844992"/>
        <c:crosses val="autoZero"/>
        <c:lblAlgn val="ctr"/>
        <c:lblOffset val="100"/>
      </c:catAx>
      <c:valAx>
        <c:axId val="179844992"/>
        <c:scaling>
          <c:orientation val="minMax"/>
        </c:scaling>
        <c:axPos val="l"/>
        <c:majorGridlines/>
        <c:numFmt formatCode="0%" sourceLinked="1"/>
        <c:majorTickMark val="none"/>
        <c:tickLblPos val="nextTo"/>
        <c:spPr>
          <a:ln w="9525">
            <a:noFill/>
          </a:ln>
        </c:spPr>
        <c:crossAx val="179843456"/>
        <c:crosses val="autoZero"/>
        <c:crossBetween val="between"/>
      </c:valAx>
      <c:valAx>
        <c:axId val="179846528"/>
        <c:scaling>
          <c:orientation val="minMax"/>
        </c:scaling>
        <c:axPos val="r"/>
        <c:numFmt formatCode="#,##0" sourceLinked="1"/>
        <c:tickLblPos val="nextTo"/>
        <c:crossAx val="179848320"/>
        <c:crosses val="max"/>
        <c:crossBetween val="between"/>
      </c:valAx>
      <c:dateAx>
        <c:axId val="179848320"/>
        <c:scaling>
          <c:orientation val="minMax"/>
        </c:scaling>
        <c:delete val="1"/>
        <c:axPos val="b"/>
        <c:numFmt formatCode="dd\-mmm" sourceLinked="1"/>
        <c:tickLblPos val="none"/>
        <c:crossAx val="179846528"/>
        <c:crosses val="autoZero"/>
        <c:auto val="1"/>
        <c:lblOffset val="100"/>
      </c:dateAx>
    </c:plotArea>
    <c:legend>
      <c:legendPos val="b"/>
      <c:layout/>
    </c:legend>
    <c:plotVisOnly val="1"/>
    <c:dispBlanksAs val="gap"/>
  </c:chart>
  <c:printSettings>
    <c:headerFooter/>
    <c:pageMargins b="0.75000000000000333" l="0.70000000000000062" r="0.70000000000000062" t="0.7500000000000033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0.2322</cdr:x>
      <cdr:y>0.65323</cdr:y>
    </cdr:from>
    <cdr:to>
      <cdr:x>0.2485</cdr:x>
      <cdr:y>0.8176</cdr:y>
    </cdr:to>
    <cdr:sp macro="" textlink="">
      <cdr:nvSpPr>
        <cdr:cNvPr id="2" name="Rectangle 1"/>
        <cdr:cNvSpPr/>
      </cdr:nvSpPr>
      <cdr:spPr>
        <a:xfrm xmlns:a="http://schemas.openxmlformats.org/drawingml/2006/main">
          <a:off x="1772939" y="2409173"/>
          <a:ext cx="124455"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0.36002</cdr:x>
      <cdr:y>0.72629</cdr:y>
    </cdr:from>
    <cdr:to>
      <cdr:x>0.37998</cdr:x>
      <cdr:y>0.85317</cdr:y>
    </cdr:to>
    <cdr:sp macro="" textlink="">
      <cdr:nvSpPr>
        <cdr:cNvPr id="3" name="Rectangle 2"/>
        <cdr:cNvSpPr/>
      </cdr:nvSpPr>
      <cdr:spPr>
        <a:xfrm xmlns:a="http://schemas.openxmlformats.org/drawingml/2006/main">
          <a:off x="2748875" y="3370410"/>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0.30082</cdr:x>
      <cdr:y>0.74125</cdr:y>
    </cdr:from>
    <cdr:to>
      <cdr:x>0.31712</cdr:x>
      <cdr:y>0.90562</cdr:y>
    </cdr:to>
    <cdr:sp macro="" textlink="">
      <cdr:nvSpPr>
        <cdr:cNvPr id="2" name="Rectangle 1"/>
        <cdr:cNvSpPr/>
      </cdr:nvSpPr>
      <cdr:spPr>
        <a:xfrm xmlns:a="http://schemas.openxmlformats.org/drawingml/2006/main">
          <a:off x="2296870" y="4710729"/>
          <a:ext cx="124454"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topLeftCell="A22" workbookViewId="0">
      <selection activeCell="E123" sqref="E123"/>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c r="C35" s="2">
        <v>195524</v>
      </c>
      <c r="D35" s="2">
        <v>47806</v>
      </c>
      <c r="E35" s="2">
        <v>4932</v>
      </c>
    </row>
    <row r="36" spans="1:8">
      <c r="A36" t="s">
        <v>23</v>
      </c>
      <c r="B36" s="21">
        <v>43927</v>
      </c>
      <c r="C36" s="2">
        <v>208837</v>
      </c>
      <c r="D36" s="2">
        <v>51608</v>
      </c>
      <c r="E36" s="2">
        <v>5373</v>
      </c>
    </row>
    <row r="37" spans="1:8">
      <c r="A37" t="s">
        <v>23</v>
      </c>
      <c r="B37" s="21">
        <v>43928</v>
      </c>
      <c r="C37" s="2">
        <v>213181</v>
      </c>
      <c r="D37" s="2">
        <v>55242</v>
      </c>
      <c r="E37" s="2">
        <v>6159</v>
      </c>
    </row>
    <row r="38" spans="1:8">
      <c r="A38" t="s">
        <v>23</v>
      </c>
      <c r="B38" s="21">
        <v>43929</v>
      </c>
    </row>
    <row r="39" spans="1:8">
      <c r="A39" t="s">
        <v>23</v>
      </c>
      <c r="B39" s="21">
        <v>43930</v>
      </c>
    </row>
    <row r="40" spans="1:8">
      <c r="A40" t="s">
        <v>23</v>
      </c>
      <c r="B40" s="21">
        <v>43931</v>
      </c>
    </row>
    <row r="43" spans="1:8">
      <c r="A43" t="s">
        <v>24</v>
      </c>
      <c r="B43" s="21">
        <v>43898</v>
      </c>
      <c r="C43" s="2">
        <v>4509</v>
      </c>
      <c r="D43" s="2">
        <v>99</v>
      </c>
      <c r="E43" s="2">
        <v>0</v>
      </c>
      <c r="F43" s="2">
        <v>0</v>
      </c>
      <c r="H43" s="12" t="s">
        <v>12</v>
      </c>
    </row>
    <row r="44" spans="1:8">
      <c r="A44" t="s">
        <v>24</v>
      </c>
      <c r="B44" s="21">
        <v>43899</v>
      </c>
      <c r="C44" s="2">
        <v>4734</v>
      </c>
      <c r="D44" s="2">
        <v>131</v>
      </c>
      <c r="E44">
        <v>0</v>
      </c>
      <c r="F44" s="2">
        <v>2</v>
      </c>
    </row>
    <row r="45" spans="1:8">
      <c r="A45" t="s">
        <v>24</v>
      </c>
      <c r="B45" s="21">
        <v>43900</v>
      </c>
      <c r="C45" s="2">
        <v>5026</v>
      </c>
      <c r="D45" s="2">
        <v>182</v>
      </c>
      <c r="E45">
        <v>0</v>
      </c>
    </row>
    <row r="46" spans="1:8">
      <c r="A46" t="s">
        <v>24</v>
      </c>
      <c r="B46" s="21">
        <v>43901</v>
      </c>
      <c r="C46" s="2">
        <v>5362</v>
      </c>
      <c r="D46" s="2">
        <v>246</v>
      </c>
      <c r="E46">
        <v>0</v>
      </c>
    </row>
    <row r="47" spans="1:8">
      <c r="A47" t="s">
        <v>24</v>
      </c>
      <c r="B47" s="21">
        <v>43902</v>
      </c>
      <c r="C47" s="2">
        <v>5869</v>
      </c>
      <c r="D47" s="2">
        <v>361</v>
      </c>
      <c r="E47">
        <v>1</v>
      </c>
    </row>
    <row r="48" spans="1:8">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8">
      <c r="A65" t="s">
        <v>24</v>
      </c>
      <c r="B65" s="21">
        <v>43920</v>
      </c>
      <c r="C65" s="2">
        <v>49455</v>
      </c>
      <c r="D65" s="2">
        <v>9377</v>
      </c>
      <c r="E65" s="2">
        <v>108</v>
      </c>
      <c r="F65" s="2">
        <v>636</v>
      </c>
    </row>
    <row r="66" spans="1:8">
      <c r="A66" t="s">
        <v>24</v>
      </c>
      <c r="B66" s="21">
        <v>43921</v>
      </c>
      <c r="C66" s="2">
        <v>52344</v>
      </c>
      <c r="D66" s="2">
        <v>9974</v>
      </c>
      <c r="E66" s="2">
        <v>128</v>
      </c>
      <c r="F66" s="2">
        <v>1095</v>
      </c>
    </row>
    <row r="67" spans="1:8">
      <c r="A67" t="s">
        <v>24</v>
      </c>
      <c r="B67" s="21">
        <v>43922</v>
      </c>
      <c r="C67" s="2">
        <v>55863</v>
      </c>
      <c r="D67" s="2">
        <v>10482</v>
      </c>
      <c r="E67" s="2">
        <v>146</v>
      </c>
      <c r="F67" s="2">
        <v>1436</v>
      </c>
    </row>
    <row r="68" spans="1:8">
      <c r="A68" t="s">
        <v>24</v>
      </c>
      <c r="B68" s="21">
        <v>43923</v>
      </c>
      <c r="C68" s="2">
        <v>92190</v>
      </c>
      <c r="D68" s="2">
        <v>10967</v>
      </c>
      <c r="E68" s="2">
        <v>158</v>
      </c>
      <c r="F68" s="2">
        <v>1749</v>
      </c>
      <c r="H68" t="s">
        <v>26</v>
      </c>
    </row>
    <row r="69" spans="1:8">
      <c r="A69" t="s">
        <v>24</v>
      </c>
      <c r="B69" s="21">
        <v>43924</v>
      </c>
      <c r="C69" s="2">
        <v>98343</v>
      </c>
      <c r="D69" s="2">
        <v>11383</v>
      </c>
      <c r="E69" s="2">
        <v>168</v>
      </c>
      <c r="F69" s="2">
        <v>2022</v>
      </c>
    </row>
    <row r="70" spans="1:8">
      <c r="A70" t="s">
        <v>24</v>
      </c>
      <c r="B70" s="21">
        <v>43925</v>
      </c>
      <c r="C70" s="2">
        <v>104134</v>
      </c>
      <c r="D70" s="2">
        <v>11665</v>
      </c>
      <c r="E70" s="2">
        <v>186</v>
      </c>
      <c r="F70" s="2">
        <v>2507</v>
      </c>
    </row>
    <row r="71" spans="1:8">
      <c r="A71" t="s">
        <v>24</v>
      </c>
      <c r="B71" s="21">
        <v>43926</v>
      </c>
      <c r="C71" s="2">
        <v>108416</v>
      </c>
      <c r="D71" s="2">
        <v>11907</v>
      </c>
      <c r="E71" s="2">
        <v>204</v>
      </c>
      <c r="F71" s="2">
        <v>2998</v>
      </c>
    </row>
    <row r="72" spans="1:8">
      <c r="A72" t="s">
        <v>24</v>
      </c>
      <c r="B72" s="21">
        <v>43927</v>
      </c>
      <c r="C72" s="2">
        <v>111296</v>
      </c>
      <c r="D72" s="2">
        <v>12206</v>
      </c>
      <c r="E72" s="2">
        <v>220</v>
      </c>
      <c r="F72" s="2">
        <v>3463</v>
      </c>
    </row>
    <row r="73" spans="1:8">
      <c r="A73" t="s">
        <v>24</v>
      </c>
      <c r="B73" s="21">
        <v>43928</v>
      </c>
      <c r="C73" s="2">
        <v>115235</v>
      </c>
      <c r="D73" s="2">
        <v>12519</v>
      </c>
      <c r="E73" s="2">
        <v>243</v>
      </c>
      <c r="F73" s="2">
        <v>4046</v>
      </c>
    </row>
    <row r="74" spans="1:8">
      <c r="A74" t="s">
        <v>24</v>
      </c>
      <c r="B74" s="21">
        <v>43929</v>
      </c>
    </row>
    <row r="75" spans="1:8">
      <c r="A75" t="s">
        <v>24</v>
      </c>
      <c r="B75" s="21">
        <v>43930</v>
      </c>
    </row>
    <row r="76" spans="1:8">
      <c r="A76" t="s">
        <v>24</v>
      </c>
      <c r="B76" s="21">
        <v>43931</v>
      </c>
    </row>
    <row r="79" spans="1:8">
      <c r="A79" t="s">
        <v>25</v>
      </c>
      <c r="B79" s="21">
        <v>43885</v>
      </c>
      <c r="C79" s="2">
        <v>4324</v>
      </c>
      <c r="D79" s="2">
        <v>229</v>
      </c>
      <c r="E79" s="2">
        <v>7</v>
      </c>
      <c r="H79" s="12" t="s">
        <v>17</v>
      </c>
    </row>
    <row r="80" spans="1:8">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c r="C115" s="2">
        <v>506968</v>
      </c>
      <c r="D115" s="2">
        <v>105972</v>
      </c>
      <c r="E115" s="2">
        <v>12428</v>
      </c>
    </row>
    <row r="116" spans="1:5">
      <c r="A116" t="s">
        <v>25</v>
      </c>
      <c r="B116" s="21">
        <v>43922</v>
      </c>
      <c r="C116" s="2">
        <v>541423</v>
      </c>
      <c r="D116" s="2">
        <v>110574</v>
      </c>
      <c r="E116" s="2">
        <v>13155</v>
      </c>
    </row>
    <row r="117" spans="1:5">
      <c r="A117" t="s">
        <v>25</v>
      </c>
      <c r="B117" s="21">
        <v>43923</v>
      </c>
      <c r="C117" s="2">
        <v>581232</v>
      </c>
      <c r="D117" s="2">
        <v>115242</v>
      </c>
      <c r="E117" s="2">
        <v>13915</v>
      </c>
    </row>
    <row r="118" spans="1:5">
      <c r="A118" t="s">
        <v>25</v>
      </c>
      <c r="B118" s="21">
        <v>43924</v>
      </c>
      <c r="C118" s="2">
        <v>619849</v>
      </c>
      <c r="D118" s="2">
        <v>119827</v>
      </c>
      <c r="E118" s="2">
        <v>14681</v>
      </c>
    </row>
    <row r="119" spans="1:5">
      <c r="A119" t="s">
        <v>25</v>
      </c>
      <c r="B119" s="21">
        <v>43925</v>
      </c>
      <c r="C119" s="2">
        <v>657224</v>
      </c>
      <c r="D119" s="2">
        <v>124632</v>
      </c>
      <c r="E119" s="2">
        <v>15362</v>
      </c>
    </row>
    <row r="120" spans="1:5">
      <c r="A120" t="s">
        <v>25</v>
      </c>
      <c r="B120" s="21">
        <v>43926</v>
      </c>
      <c r="C120" s="2">
        <v>691461</v>
      </c>
      <c r="D120" s="2">
        <v>128948</v>
      </c>
      <c r="E120" s="2">
        <v>15887</v>
      </c>
    </row>
    <row r="121" spans="1:5">
      <c r="A121" t="s">
        <v>25</v>
      </c>
      <c r="B121" s="21">
        <v>43927</v>
      </c>
      <c r="C121" s="2">
        <v>721732</v>
      </c>
      <c r="D121" s="2">
        <v>132547</v>
      </c>
      <c r="E121" s="2">
        <v>16523</v>
      </c>
    </row>
    <row r="122" spans="1:5">
      <c r="A122" t="s">
        <v>25</v>
      </c>
      <c r="B122" s="21">
        <v>43928</v>
      </c>
      <c r="C122" s="2">
        <v>755445</v>
      </c>
      <c r="D122" s="2">
        <v>135586</v>
      </c>
      <c r="E122" s="2">
        <v>17127</v>
      </c>
    </row>
    <row r="123" spans="1:5">
      <c r="A123" t="s">
        <v>25</v>
      </c>
      <c r="B123" s="21">
        <v>43929</v>
      </c>
    </row>
    <row r="124" spans="1:5">
      <c r="A124" t="s">
        <v>25</v>
      </c>
      <c r="B124" s="21">
        <v>43930</v>
      </c>
    </row>
    <row r="125" spans="1:5">
      <c r="A125" t="s">
        <v>25</v>
      </c>
      <c r="B125" s="21">
        <v>43931</v>
      </c>
    </row>
  </sheetData>
  <hyperlinks>
    <hyperlink ref="H43" r:id="rId1"/>
    <hyperlink ref="H3" r:id="rId2"/>
    <hyperlink ref="H79" r:id="rId3"/>
  </hyperlinks>
  <pageMargins left="0.7" right="0.7" top="0.75" bottom="0.75" header="0.3" footer="0.3"/>
  <pageSetup paperSize="9" orientation="portrait" horizontalDpi="4294967293" verticalDpi="0" r:id="rId4"/>
  <legacyDrawing r:id="rId5"/>
</worksheet>
</file>

<file path=xl/worksheets/sheet2.xml><?xml version="1.0" encoding="utf-8"?>
<worksheet xmlns="http://schemas.openxmlformats.org/spreadsheetml/2006/main" xmlns:r="http://schemas.openxmlformats.org/officeDocument/2006/relationships">
  <dimension ref="A1:P40"/>
  <sheetViews>
    <sheetView tabSelected="1" workbookViewId="0">
      <selection activeCell="N40" sqref="N4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55863</v>
      </c>
      <c r="D29" s="2">
        <f t="shared" ref="D29" si="39">C29-C28</f>
        <v>3519</v>
      </c>
      <c r="E29" s="11">
        <f t="shared" ref="E29" si="40">H29/D29</f>
        <v>0.14435919295254335</v>
      </c>
      <c r="G29" s="2">
        <f>Data!D67</f>
        <v>10482</v>
      </c>
      <c r="H29" s="3">
        <f t="shared" ref="H29" si="41">G29-G28</f>
        <v>508</v>
      </c>
      <c r="I29" s="1">
        <f t="shared" ref="I29" si="42">G29/G28-1</f>
        <v>5.0932424303188339E-2</v>
      </c>
      <c r="J29" s="16">
        <f t="shared" ref="J29" si="43">SUM(I25:I29)/5</f>
        <v>7.2225798045902012E-2</v>
      </c>
      <c r="L29">
        <f>Data!E67</f>
        <v>146</v>
      </c>
      <c r="M29">
        <f t="shared" ref="M29" si="44">L29-L28</f>
        <v>18</v>
      </c>
      <c r="N29" s="1">
        <f t="shared" ref="N29" si="45">L29/L28-1</f>
        <v>0.140625</v>
      </c>
      <c r="O29" s="16">
        <f t="shared" ref="O29" si="46">SUM(N25:N29)/5</f>
        <v>0.2037487628259893</v>
      </c>
    </row>
    <row r="30" spans="1:15">
      <c r="A30" s="8">
        <v>43923</v>
      </c>
      <c r="B30" s="13">
        <v>17</v>
      </c>
      <c r="C30" s="2">
        <f>Data!C68</f>
        <v>92190</v>
      </c>
      <c r="D30" s="2">
        <f t="shared" ref="D30" si="47">C30-C29</f>
        <v>36327</v>
      </c>
      <c r="E30" s="11">
        <f t="shared" ref="E30" si="48">H30/D30</f>
        <v>1.335095108321634E-2</v>
      </c>
      <c r="G30" s="2">
        <f>Data!D68</f>
        <v>10967</v>
      </c>
      <c r="H30" s="3">
        <f t="shared" ref="H30" si="49">G30-G29</f>
        <v>485</v>
      </c>
      <c r="I30" s="1">
        <f t="shared" ref="I30" si="50">G30/G29-1</f>
        <v>4.6269795840488515E-2</v>
      </c>
      <c r="J30" s="16">
        <f t="shared" ref="J30" si="51">SUM(I26:I30)/5</f>
        <v>6.5369472040327586E-2</v>
      </c>
      <c r="L30">
        <f>Data!E68</f>
        <v>158</v>
      </c>
      <c r="M30">
        <f t="shared" ref="M30" si="52">L30-L29</f>
        <v>12</v>
      </c>
      <c r="N30" s="1">
        <f t="shared" ref="N30" si="53">L30/L29-1</f>
        <v>8.2191780821917915E-2</v>
      </c>
      <c r="O30" s="16">
        <f t="shared" ref="O30" si="54">SUM(N26:N30)/5</f>
        <v>0.18570436036968324</v>
      </c>
    </row>
    <row r="31" spans="1:15">
      <c r="A31" s="8">
        <v>43924</v>
      </c>
      <c r="B31" s="13">
        <v>18</v>
      </c>
      <c r="C31" s="2">
        <f>Data!C69</f>
        <v>98343</v>
      </c>
      <c r="D31" s="2">
        <f t="shared" ref="D31" si="55">C31-C30</f>
        <v>6153</v>
      </c>
      <c r="E31" s="11">
        <f t="shared" ref="E31" si="56">H31/D31</f>
        <v>6.7609296278238251E-2</v>
      </c>
      <c r="G31" s="2">
        <f>Data!D69</f>
        <v>11383</v>
      </c>
      <c r="H31" s="3">
        <f t="shared" ref="H31" si="57">G31-G30</f>
        <v>416</v>
      </c>
      <c r="I31" s="1">
        <f t="shared" ref="I31" si="58">G31/G30-1</f>
        <v>3.7931977751436197E-2</v>
      </c>
      <c r="J31" s="16">
        <f t="shared" ref="J31" si="59">SUM(I27:I31)/5</f>
        <v>5.6920845701934383E-2</v>
      </c>
      <c r="L31">
        <f>Data!E69</f>
        <v>168</v>
      </c>
      <c r="M31">
        <f t="shared" ref="M31" si="60">L31-L30</f>
        <v>10</v>
      </c>
      <c r="N31" s="1">
        <f t="shared" ref="N31" si="61">L31/L30-1</f>
        <v>6.3291139240506222E-2</v>
      </c>
      <c r="O31" s="16">
        <f t="shared" ref="O31" si="62">SUM(N27:N31)/5</f>
        <v>0.14542141174719628</v>
      </c>
    </row>
    <row r="32" spans="1:15">
      <c r="A32" s="8">
        <v>43925</v>
      </c>
      <c r="B32" s="13">
        <v>19</v>
      </c>
      <c r="C32" s="2">
        <f>Data!C70</f>
        <v>104134</v>
      </c>
      <c r="D32" s="2">
        <f t="shared" ref="D32" si="63">C32-C31</f>
        <v>5791</v>
      </c>
      <c r="E32" s="11">
        <f t="shared" ref="E32" si="64">H32/D32</f>
        <v>4.8696252806078401E-2</v>
      </c>
      <c r="G32" s="2">
        <f>Data!D70</f>
        <v>11665</v>
      </c>
      <c r="H32" s="3">
        <f t="shared" ref="H32" si="65">G32-G31</f>
        <v>282</v>
      </c>
      <c r="I32" s="1">
        <f t="shared" ref="I32" si="66">G32/G31-1</f>
        <v>2.4773785469559773E-2</v>
      </c>
      <c r="J32" s="16">
        <f t="shared" ref="J32" si="67">SUM(I28:I32)/5</f>
        <v>4.4714880239107122E-2</v>
      </c>
      <c r="L32">
        <f>Data!E70</f>
        <v>186</v>
      </c>
      <c r="M32">
        <f t="shared" ref="M32" si="68">L32-L31</f>
        <v>18</v>
      </c>
      <c r="N32" s="1">
        <f t="shared" ref="N32" si="69">L32/L31-1</f>
        <v>0.10714285714285721</v>
      </c>
      <c r="O32" s="16">
        <f t="shared" ref="O32" si="70">SUM(N28:N32)/5</f>
        <v>0.1156871924780933</v>
      </c>
    </row>
    <row r="33" spans="1:15">
      <c r="A33" s="8">
        <v>43926</v>
      </c>
      <c r="B33" s="13">
        <v>20</v>
      </c>
      <c r="C33" s="2">
        <f>Data!C71</f>
        <v>108416</v>
      </c>
      <c r="D33" s="2">
        <f t="shared" ref="D33" si="71">C33-C32</f>
        <v>4282</v>
      </c>
      <c r="E33" s="11">
        <f t="shared" ref="E33" si="72">H33/D33</f>
        <v>5.6515646893974779E-2</v>
      </c>
      <c r="G33" s="2">
        <f>Data!D71</f>
        <v>11907</v>
      </c>
      <c r="H33" s="3">
        <f t="shared" ref="H33" si="73">G33-G32</f>
        <v>242</v>
      </c>
      <c r="I33" s="1">
        <f t="shared" ref="I33" si="74">G33/G32-1</f>
        <v>2.0745820831547412E-2</v>
      </c>
      <c r="J33" s="16">
        <f t="shared" ref="J33" si="75">SUM(I29:I33)/5</f>
        <v>3.6130760839244047E-2</v>
      </c>
      <c r="L33">
        <f>Data!E71</f>
        <v>204</v>
      </c>
      <c r="M33">
        <f t="shared" ref="M33" si="76">L33-L32</f>
        <v>18</v>
      </c>
      <c r="N33" s="1">
        <f t="shared" ref="N33" si="77">L33/L32-1</f>
        <v>9.6774193548387011E-2</v>
      </c>
      <c r="O33" s="16">
        <f t="shared" ref="O33" si="78">SUM(N29:N33)/5</f>
        <v>9.8004994150733674E-2</v>
      </c>
    </row>
    <row r="34" spans="1:15">
      <c r="A34" s="8">
        <v>43927</v>
      </c>
      <c r="B34" s="13">
        <v>21</v>
      </c>
      <c r="C34" s="2">
        <f>Data!C72</f>
        <v>111296</v>
      </c>
      <c r="D34" s="2">
        <f t="shared" ref="D34" si="79">C34-C33</f>
        <v>2880</v>
      </c>
      <c r="E34" s="11">
        <f t="shared" ref="E34" si="80">H34/D34</f>
        <v>0.10381944444444445</v>
      </c>
      <c r="G34" s="2">
        <f>Data!D72</f>
        <v>12206</v>
      </c>
      <c r="H34" s="3">
        <f t="shared" ref="H34" si="81">G34-G33</f>
        <v>299</v>
      </c>
      <c r="I34" s="1">
        <f t="shared" ref="I34" si="82">G34/G33-1</f>
        <v>2.5111279079533144E-2</v>
      </c>
      <c r="J34" s="16">
        <f t="shared" ref="J34" si="83">SUM(I30:I34)/5</f>
        <v>3.0966531794513009E-2</v>
      </c>
      <c r="L34">
        <f>Data!E72</f>
        <v>220</v>
      </c>
      <c r="M34">
        <f t="shared" ref="M34" si="84">L34-L33</f>
        <v>16</v>
      </c>
      <c r="N34" s="1">
        <f t="shared" ref="N34" si="85">L34/L33-1</f>
        <v>7.8431372549019551E-2</v>
      </c>
      <c r="O34" s="16">
        <f t="shared" ref="O34" si="86">SUM(N30:N34)/5</f>
        <v>8.5566268660537584E-2</v>
      </c>
    </row>
    <row r="35" spans="1:15">
      <c r="A35" s="8">
        <v>43928</v>
      </c>
      <c r="B35" s="13">
        <v>22</v>
      </c>
      <c r="C35" s="2">
        <f>Data!C73</f>
        <v>115235</v>
      </c>
      <c r="D35" s="2">
        <f t="shared" ref="D35" si="87">C35-C34</f>
        <v>3939</v>
      </c>
      <c r="E35" s="11">
        <f t="shared" ref="E35" si="88">H35/D35</f>
        <v>7.9461792333079456E-2</v>
      </c>
      <c r="G35" s="2">
        <f>Data!D73</f>
        <v>12519</v>
      </c>
      <c r="H35" s="3">
        <f t="shared" ref="H35" si="89">G35-G34</f>
        <v>313</v>
      </c>
      <c r="I35" s="1">
        <f t="shared" ref="I35" si="90">G35/G34-1</f>
        <v>2.5643126331312383E-2</v>
      </c>
      <c r="J35" s="16">
        <f t="shared" ref="J35" si="91">SUM(I31:I35)/5</f>
        <v>2.6841197892677783E-2</v>
      </c>
      <c r="L35">
        <f>Data!E73</f>
        <v>243</v>
      </c>
      <c r="M35">
        <f t="shared" ref="M35" si="92">L35-L34</f>
        <v>23</v>
      </c>
      <c r="N35" s="1">
        <f t="shared" ref="N35" si="93">L35/L34-1</f>
        <v>0.1045454545454545</v>
      </c>
      <c r="O35" s="16">
        <f t="shared" ref="O35" si="94">SUM(N31:N35)/5</f>
        <v>9.0037003405244898E-2</v>
      </c>
    </row>
    <row r="36" spans="1:15">
      <c r="A36" s="8">
        <v>43929</v>
      </c>
      <c r="B36" s="13">
        <v>23</v>
      </c>
      <c r="C36" s="2">
        <f>Data!C74</f>
        <v>0</v>
      </c>
      <c r="G36" s="2">
        <f>Data!D74</f>
        <v>0</v>
      </c>
      <c r="L36">
        <f>Data!E74</f>
        <v>0</v>
      </c>
    </row>
    <row r="37" spans="1:15">
      <c r="A37" s="8">
        <v>43930</v>
      </c>
      <c r="B37" s="13">
        <v>24</v>
      </c>
      <c r="C37" s="2">
        <f>Data!C75</f>
        <v>0</v>
      </c>
      <c r="G37" s="2">
        <f>Data!D75</f>
        <v>0</v>
      </c>
      <c r="L37">
        <f>Data!E75</f>
        <v>0</v>
      </c>
    </row>
    <row r="38" spans="1:15">
      <c r="A38" s="8">
        <v>43931</v>
      </c>
      <c r="B38" s="13">
        <v>25</v>
      </c>
      <c r="C38" s="2">
        <f>Data!C76</f>
        <v>0</v>
      </c>
      <c r="G38" s="2">
        <f>Data!D76</f>
        <v>0</v>
      </c>
      <c r="L38">
        <f>Data!E76</f>
        <v>0</v>
      </c>
    </row>
    <row r="39" spans="1:15">
      <c r="A39" s="8">
        <v>43932</v>
      </c>
      <c r="B39" s="13">
        <v>26</v>
      </c>
      <c r="C39" s="2">
        <f>Data!C77</f>
        <v>0</v>
      </c>
      <c r="G39" s="2">
        <f>Data!D77</f>
        <v>0</v>
      </c>
      <c r="L39">
        <f>Data!E77</f>
        <v>0</v>
      </c>
    </row>
    <row r="40" spans="1:15">
      <c r="A40" s="8">
        <v>43933</v>
      </c>
      <c r="B40" s="13">
        <v>27</v>
      </c>
      <c r="C40" s="2">
        <f>Data!C78</f>
        <v>0</v>
      </c>
      <c r="G40" s="2">
        <f>Data!D78</f>
        <v>0</v>
      </c>
      <c r="L40">
        <f>Data!E78</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45"/>
  <sheetViews>
    <sheetView workbookViewId="0">
      <selection activeCell="M39" sqref="M39:O4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45"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0</v>
      </c>
      <c r="G41" s="2">
        <f>Data!D38</f>
        <v>0</v>
      </c>
      <c r="L41" s="2">
        <f>Data!E38</f>
        <v>0</v>
      </c>
    </row>
    <row r="42" spans="1:15">
      <c r="A42" s="8">
        <v>43930</v>
      </c>
      <c r="B42" s="13">
        <f t="shared" si="16"/>
        <v>17</v>
      </c>
      <c r="C42" s="2">
        <f>Data!C39</f>
        <v>0</v>
      </c>
      <c r="G42" s="2">
        <f>Data!D39</f>
        <v>0</v>
      </c>
      <c r="L42" s="2">
        <f>Data!E39</f>
        <v>0</v>
      </c>
    </row>
    <row r="43" spans="1:15">
      <c r="A43" s="8">
        <v>43931</v>
      </c>
      <c r="B43" s="13">
        <f t="shared" si="16"/>
        <v>18</v>
      </c>
      <c r="C43" s="2">
        <f>Data!C40</f>
        <v>0</v>
      </c>
      <c r="G43" s="2">
        <f>Data!D40</f>
        <v>0</v>
      </c>
      <c r="L43" s="2">
        <f>Data!E40</f>
        <v>0</v>
      </c>
    </row>
    <row r="44" spans="1:15">
      <c r="A44" s="8">
        <v>43932</v>
      </c>
      <c r="B44" s="13">
        <f t="shared" si="16"/>
        <v>19</v>
      </c>
      <c r="C44" s="2">
        <f>Data!C41</f>
        <v>0</v>
      </c>
      <c r="G44" s="2">
        <f>Data!D41</f>
        <v>0</v>
      </c>
      <c r="L44" s="2">
        <f>Data!E41</f>
        <v>0</v>
      </c>
    </row>
    <row r="45" spans="1:15">
      <c r="A45" s="8">
        <v>43933</v>
      </c>
      <c r="B45" s="13">
        <f t="shared" si="16"/>
        <v>20</v>
      </c>
      <c r="C45" s="2">
        <f>Data!C42</f>
        <v>0</v>
      </c>
      <c r="G45" s="2">
        <f>Data!D42</f>
        <v>0</v>
      </c>
      <c r="L45" s="2">
        <f>Data!E42</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4"/>
  <sheetViews>
    <sheetView topLeftCell="A9" workbookViewId="0">
      <selection activeCell="N51" sqref="N5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 t="shared" ref="D37:D43" si="17">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 t="shared" si="17"/>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 t="shared" si="17"/>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 t="shared" si="17"/>
        <v>24504</v>
      </c>
      <c r="E40" s="11">
        <f t="shared" si="15"/>
        <v>0.21290401567091088</v>
      </c>
      <c r="G40" s="2">
        <f>Data!D113</f>
        <v>97689</v>
      </c>
      <c r="H40" s="3">
        <f t="shared" si="16"/>
        <v>5217</v>
      </c>
      <c r="I40" s="1">
        <f t="shared" ref="I40" si="18">G40/G39-1</f>
        <v>5.6417077601868648E-2</v>
      </c>
      <c r="J40" s="16">
        <f t="shared" ref="J40" si="19">SUM(I36:I40)/5</f>
        <v>7.1500714715988428E-2</v>
      </c>
      <c r="L40" s="2">
        <f>Data!E113</f>
        <v>10779</v>
      </c>
      <c r="M40">
        <f t="shared" ref="M40" si="20">L40-L39</f>
        <v>756</v>
      </c>
      <c r="N40" s="1">
        <f t="shared" ref="N40" si="21">L40/L39-1</f>
        <v>7.5426519006285497E-2</v>
      </c>
      <c r="O40" s="16">
        <f t="shared" ref="O40" si="22">SUM(N36:N40)/5</f>
        <v>9.5962092781701619E-2</v>
      </c>
    </row>
    <row r="41" spans="1:16">
      <c r="A41" s="8">
        <v>43920</v>
      </c>
      <c r="B41" s="13">
        <v>21</v>
      </c>
      <c r="C41" s="2">
        <f>Data!C114</f>
        <v>477359</v>
      </c>
      <c r="D41" s="2">
        <f t="shared" si="17"/>
        <v>23329</v>
      </c>
      <c r="E41" s="11">
        <f t="shared" ref="E41" si="23">H41/D41</f>
        <v>0.17360366925286125</v>
      </c>
      <c r="G41" s="2">
        <f>Data!D114</f>
        <v>101739</v>
      </c>
      <c r="H41" s="3">
        <f t="shared" ref="H41" si="24">G41-G40</f>
        <v>4050</v>
      </c>
      <c r="I41" s="1">
        <f t="shared" ref="I41" si="25">G41/G40-1</f>
        <v>4.1458096612720041E-2</v>
      </c>
      <c r="J41" s="16">
        <f t="shared" ref="J41" si="26">SUM(I37:I41)/5</f>
        <v>6.4729306398888603E-2</v>
      </c>
      <c r="L41" s="2">
        <f>Data!E114</f>
        <v>11591</v>
      </c>
      <c r="M41">
        <f t="shared" ref="M41" si="27">L41-L40</f>
        <v>812</v>
      </c>
      <c r="N41" s="1">
        <f t="shared" ref="N41" si="28">L41/L40-1</f>
        <v>7.5331663419612171E-2</v>
      </c>
      <c r="O41" s="16">
        <f t="shared" ref="O41" si="29">SUM(N37:N41)/5</f>
        <v>9.0999099952427581E-2</v>
      </c>
    </row>
    <row r="42" spans="1:16">
      <c r="A42" s="8">
        <v>43921</v>
      </c>
      <c r="B42" s="13">
        <v>22</v>
      </c>
      <c r="C42" s="2">
        <f>Data!C115</f>
        <v>506968</v>
      </c>
      <c r="D42" s="2">
        <f t="shared" si="17"/>
        <v>29609</v>
      </c>
      <c r="E42" s="11">
        <f t="shared" ref="E42" si="30">H42/D42</f>
        <v>0.14296328818940188</v>
      </c>
      <c r="G42" s="2">
        <f>Data!D115</f>
        <v>105972</v>
      </c>
      <c r="H42" s="3">
        <f t="shared" ref="H42" si="31">G42-G41</f>
        <v>4233</v>
      </c>
      <c r="I42" s="1">
        <f t="shared" ref="I42" si="32">G42/G41-1</f>
        <v>4.1606463598030219E-2</v>
      </c>
      <c r="J42" s="16">
        <f t="shared" ref="J42" si="33">SUM(I38:I42)/5</f>
        <v>5.6507163525775582E-2</v>
      </c>
      <c r="L42" s="2">
        <f>Data!E115</f>
        <v>12428</v>
      </c>
      <c r="M42">
        <f t="shared" ref="M42" si="34">L42-L41</f>
        <v>837</v>
      </c>
      <c r="N42" s="1">
        <f t="shared" ref="N42" si="35">L42/L41-1</f>
        <v>7.2211198343542504E-2</v>
      </c>
      <c r="O42" s="16">
        <f t="shared" ref="O42" si="36">SUM(N38:N42)/5</f>
        <v>8.7795064797732136E-2</v>
      </c>
    </row>
    <row r="43" spans="1:16">
      <c r="A43" s="8">
        <v>43922</v>
      </c>
      <c r="B43" s="13">
        <v>23</v>
      </c>
      <c r="C43" s="2">
        <f>Data!C116</f>
        <v>541423</v>
      </c>
      <c r="D43" s="2">
        <f t="shared" si="17"/>
        <v>34455</v>
      </c>
      <c r="E43" s="11">
        <f t="shared" ref="E43" si="37">H43/D43</f>
        <v>0.13356552024379625</v>
      </c>
      <c r="G43" s="2">
        <f>Data!D116</f>
        <v>110574</v>
      </c>
      <c r="H43" s="3">
        <f t="shared" ref="H43" si="38">G43-G42</f>
        <v>4602</v>
      </c>
      <c r="I43" s="1">
        <f t="shared" ref="I43" si="39">G43/G42-1</f>
        <v>4.3426565507870052E-2</v>
      </c>
      <c r="J43" s="16">
        <f t="shared" ref="J43" si="40">SUM(I39:I43)/5</f>
        <v>5.0394676803661699E-2</v>
      </c>
      <c r="L43" s="2">
        <f>Data!E116</f>
        <v>13155</v>
      </c>
      <c r="M43">
        <f t="shared" ref="M43" si="41">L43-L42</f>
        <v>727</v>
      </c>
      <c r="N43" s="1">
        <f t="shared" ref="N43" si="42">L43/L42-1</f>
        <v>5.8496942388155837E-2</v>
      </c>
      <c r="O43" s="16">
        <f t="shared" ref="O43" si="43">SUM(N39:N43)/5</f>
        <v>7.5758997059809111E-2</v>
      </c>
    </row>
    <row r="44" spans="1:16">
      <c r="A44" s="8">
        <v>43923</v>
      </c>
      <c r="B44" s="13">
        <v>24</v>
      </c>
      <c r="C44" s="2">
        <f>Data!C117</f>
        <v>581232</v>
      </c>
      <c r="D44" s="2">
        <f t="shared" ref="D44:D45" si="44">C44-C43</f>
        <v>39809</v>
      </c>
      <c r="E44" s="11">
        <f t="shared" ref="E44:E45" si="45">H44/D44</f>
        <v>0.11725991609937451</v>
      </c>
      <c r="G44" s="2">
        <f>Data!D117</f>
        <v>115242</v>
      </c>
      <c r="H44" s="3">
        <f t="shared" ref="H44:H45" si="46">G44-G43</f>
        <v>4668</v>
      </c>
      <c r="I44" s="1">
        <f t="shared" ref="I44:I45" si="47">G44/G43-1</f>
        <v>4.2216072494438039E-2</v>
      </c>
      <c r="J44" s="16">
        <f t="shared" ref="J44:J45" si="48">SUM(I40:I44)/5</f>
        <v>4.5024855162985399E-2</v>
      </c>
      <c r="L44" s="2">
        <f>Data!E117</f>
        <v>13915</v>
      </c>
      <c r="M44">
        <f t="shared" ref="M44:M45" si="49">L44-L43</f>
        <v>760</v>
      </c>
      <c r="N44" s="1">
        <f t="shared" ref="N44:N45" si="50">L44/L43-1</f>
        <v>5.7772709996199101E-2</v>
      </c>
      <c r="O44" s="16">
        <f t="shared" ref="O44:O45" si="51">SUM(N40:N44)/5</f>
        <v>6.7847806630759025E-2</v>
      </c>
    </row>
    <row r="45" spans="1:16">
      <c r="A45" s="8">
        <v>43924</v>
      </c>
      <c r="B45" s="13">
        <v>25</v>
      </c>
      <c r="C45" s="2">
        <f>Data!C118</f>
        <v>619849</v>
      </c>
      <c r="D45" s="2">
        <f t="shared" si="44"/>
        <v>38617</v>
      </c>
      <c r="E45" s="11">
        <f t="shared" si="45"/>
        <v>0.11873009296423855</v>
      </c>
      <c r="G45" s="2">
        <f>Data!D118</f>
        <v>119827</v>
      </c>
      <c r="H45" s="3">
        <f t="shared" si="46"/>
        <v>4585</v>
      </c>
      <c r="I45" s="1">
        <f t="shared" si="47"/>
        <v>3.9785841967338254E-2</v>
      </c>
      <c r="J45" s="16">
        <f t="shared" si="48"/>
        <v>4.1698608036079318E-2</v>
      </c>
      <c r="L45" s="2">
        <f>Data!E118</f>
        <v>14681</v>
      </c>
      <c r="M45">
        <f t="shared" si="49"/>
        <v>766</v>
      </c>
      <c r="N45" s="1">
        <f t="shared" si="50"/>
        <v>5.5048508803449581E-2</v>
      </c>
      <c r="O45" s="16">
        <f t="shared" si="51"/>
        <v>6.3772204590191839E-2</v>
      </c>
    </row>
    <row r="46" spans="1:16">
      <c r="A46" s="8">
        <v>43925</v>
      </c>
      <c r="B46" s="13">
        <v>26</v>
      </c>
      <c r="C46" s="2">
        <f>Data!C119</f>
        <v>657224</v>
      </c>
      <c r="D46" s="2">
        <f t="shared" ref="D46" si="52">C46-C45</f>
        <v>37375</v>
      </c>
      <c r="E46" s="11">
        <f t="shared" ref="E46" si="53">H46/D46</f>
        <v>0.128561872909699</v>
      </c>
      <c r="G46" s="2">
        <f>Data!D119</f>
        <v>124632</v>
      </c>
      <c r="H46" s="3">
        <f t="shared" ref="H46" si="54">G46-G45</f>
        <v>4805</v>
      </c>
      <c r="I46" s="1">
        <f t="shared" ref="I46" si="55">G46/G45-1</f>
        <v>4.0099476745641738E-2</v>
      </c>
      <c r="J46" s="16">
        <f t="shared" ref="J46" si="56">SUM(I42:I46)/5</f>
        <v>4.1426884062663663E-2</v>
      </c>
      <c r="L46" s="2">
        <f>Data!E119</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Data!C120</f>
        <v>691461</v>
      </c>
      <c r="D47" s="2">
        <f t="shared" ref="D47" si="60">C47-C46</f>
        <v>34237</v>
      </c>
      <c r="E47" s="11">
        <f t="shared" ref="E47" si="61">H47/D47</f>
        <v>0.12606244706019804</v>
      </c>
      <c r="G47" s="2">
        <f>Data!D120</f>
        <v>128948</v>
      </c>
      <c r="H47" s="3">
        <f t="shared" ref="H47" si="62">G47-G46</f>
        <v>4316</v>
      </c>
      <c r="I47" s="1">
        <f t="shared" ref="I47" si="63">G47/G46-1</f>
        <v>3.4629950574491364E-2</v>
      </c>
      <c r="J47" s="16">
        <f t="shared" ref="J47" si="64">SUM(I43:I47)/5</f>
        <v>4.0031581457955892E-2</v>
      </c>
      <c r="K47"/>
      <c r="L47" s="2">
        <f>Data!E120</f>
        <v>15887</v>
      </c>
      <c r="M47">
        <f t="shared" ref="M47" si="65">L47-L46</f>
        <v>525</v>
      </c>
      <c r="N47" s="1">
        <f t="shared" ref="N47" si="66">L47/L46-1</f>
        <v>3.4175237599270991E-2</v>
      </c>
      <c r="O47" s="16">
        <f t="shared" ref="O47" si="67">SUM(N43:N47)/5</f>
        <v>5.0375976944255239E-2</v>
      </c>
      <c r="P47"/>
    </row>
    <row r="48" spans="1:16">
      <c r="A48" s="8">
        <v>43927</v>
      </c>
      <c r="B48" s="13">
        <v>27</v>
      </c>
      <c r="C48" s="2">
        <f>Data!C121</f>
        <v>721732</v>
      </c>
      <c r="D48" s="2">
        <f t="shared" ref="D48:D49" si="68">C48-C47</f>
        <v>30271</v>
      </c>
      <c r="E48" s="11">
        <f t="shared" ref="E48:E49" si="69">H48/D48</f>
        <v>0.11889266955171617</v>
      </c>
      <c r="G48" s="2">
        <f>Data!D121</f>
        <v>132547</v>
      </c>
      <c r="H48" s="3">
        <f t="shared" ref="H48:H49" si="70">G48-G47</f>
        <v>3599</v>
      </c>
      <c r="I48" s="1">
        <f t="shared" ref="I48:I49" si="71">G48/G47-1</f>
        <v>2.7910475540527946E-2</v>
      </c>
      <c r="J48" s="16">
        <f t="shared" ref="J48:J49" si="72">SUM(I44:I48)/5</f>
        <v>3.6928363464487468E-2</v>
      </c>
      <c r="L48" s="2">
        <f>Data!E121</f>
        <v>16523</v>
      </c>
      <c r="M48">
        <f t="shared" ref="M48:M49" si="73">L48-L47</f>
        <v>636</v>
      </c>
      <c r="N48" s="1">
        <f t="shared" ref="N48:N49" si="74">L48/L47-1</f>
        <v>4.0032731163844648E-2</v>
      </c>
      <c r="O48" s="16">
        <f t="shared" ref="O48:O49" si="75">SUM(N44:N48)/5</f>
        <v>4.6683134699393003E-2</v>
      </c>
    </row>
    <row r="49" spans="1:15">
      <c r="A49" s="8">
        <v>43928</v>
      </c>
      <c r="B49" s="13">
        <v>27</v>
      </c>
      <c r="C49" s="2">
        <f>Data!C122</f>
        <v>755445</v>
      </c>
      <c r="D49" s="2">
        <f t="shared" si="68"/>
        <v>33713</v>
      </c>
      <c r="E49" s="11">
        <f t="shared" si="69"/>
        <v>9.0143268175481267E-2</v>
      </c>
      <c r="G49" s="2">
        <f>Data!D122</f>
        <v>135586</v>
      </c>
      <c r="H49" s="3">
        <f t="shared" si="70"/>
        <v>3039</v>
      </c>
      <c r="I49" s="1">
        <f t="shared" si="71"/>
        <v>2.2927716206326831E-2</v>
      </c>
      <c r="J49" s="16">
        <f t="shared" si="72"/>
        <v>3.3070692206865225E-2</v>
      </c>
      <c r="L49" s="2">
        <f>Data!E122</f>
        <v>17127</v>
      </c>
      <c r="M49">
        <f t="shared" si="73"/>
        <v>604</v>
      </c>
      <c r="N49" s="1">
        <f t="shared" si="74"/>
        <v>3.6555105005144251E-2</v>
      </c>
      <c r="O49" s="16">
        <f t="shared" si="75"/>
        <v>4.243961370118203E-2</v>
      </c>
    </row>
    <row r="50" spans="1:15">
      <c r="A50" s="8">
        <v>43929</v>
      </c>
      <c r="B50" s="13">
        <v>27</v>
      </c>
      <c r="C50" s="2">
        <f>Data!C123</f>
        <v>0</v>
      </c>
      <c r="G50" s="2">
        <f>Data!D123</f>
        <v>0</v>
      </c>
      <c r="L50" s="2">
        <f>Data!E123</f>
        <v>0</v>
      </c>
    </row>
    <row r="51" spans="1:15">
      <c r="A51" s="8">
        <v>43930</v>
      </c>
      <c r="B51" s="13">
        <v>27</v>
      </c>
      <c r="C51" s="2">
        <f>Data!C124</f>
        <v>0</v>
      </c>
      <c r="G51" s="2">
        <f>Data!D124</f>
        <v>0</v>
      </c>
      <c r="L51" s="2">
        <f>Data!E124</f>
        <v>0</v>
      </c>
    </row>
    <row r="52" spans="1:15">
      <c r="A52" s="8">
        <v>43931</v>
      </c>
      <c r="B52" s="13">
        <v>27</v>
      </c>
      <c r="C52" s="2">
        <f>Data!C125</f>
        <v>0</v>
      </c>
      <c r="G52" s="2">
        <f>Data!D125</f>
        <v>0</v>
      </c>
      <c r="L52" s="2">
        <f>Data!E125</f>
        <v>0</v>
      </c>
    </row>
    <row r="53" spans="1:15">
      <c r="A53" s="8">
        <v>43932</v>
      </c>
      <c r="B53" s="13">
        <v>27</v>
      </c>
      <c r="C53" s="2">
        <f>Data!C126</f>
        <v>0</v>
      </c>
      <c r="G53" s="2">
        <f>Data!D126</f>
        <v>0</v>
      </c>
      <c r="L53" s="2">
        <f>Data!E126</f>
        <v>0</v>
      </c>
    </row>
    <row r="54" spans="1:15">
      <c r="A54" s="8">
        <v>43933</v>
      </c>
      <c r="B54" s="13">
        <v>27</v>
      </c>
      <c r="C54" s="2">
        <f>Data!C127</f>
        <v>0</v>
      </c>
      <c r="G54" s="2">
        <f>Data!D127</f>
        <v>0</v>
      </c>
      <c r="L54" s="2">
        <f>Data!E127</f>
        <v>0</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2020-04-07T17:28:35Z</dcterms:modified>
</cp:coreProperties>
</file>