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H29" i="1" l="1"/>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<sst xmlns="http://schemas.openxmlformats.org/spreadsheetml/2006/main" count="183" uniqueCount="27">
  <si>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</si>
  <si>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</si>
  <si>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</si>
  <si>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</si>
  <si>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</si>
  <si>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</si>
  <si>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</si>
  <si>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</si>
  <si>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</si>
  <si>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</si>
  <si>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</si>
  <si>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</si>
  <si>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</si>
  <si>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</si>
  <si>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</si>
  <si>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</si>
  <si>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</si>
  <si>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</si>
  <si>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</si>
  <si>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</si>
  <si>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</si>
  <si>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</si>
  <si>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</si>
  <si>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</si>
  <si>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</si>
  <si>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</si>
  <si>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Note that UK chanfed its death reporting from this date to include non-hospital deaths</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</si>
</sst>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0</c:v>
                </c:pt>
              </c:numCache>
            </c:numRef>
          </c:val>
        </c:ser>
        <c:gapWidth val="75"/>
        <c:overlap val="-25"/>
        <c:axId val="195445120"/>
        <c:axId val="195443328"/>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numCache>
            </c:numRef>
          </c:val>
          <c:smooth val="1"/>
        </c:ser>
        <c:marker val="1"/>
        <c:axId val="194891136"/>
        <c:axId val="195441792"/>
      </c:lineChart>
      <c:catAx>
        <c:axId val="194891136"/>
        <c:scaling>
          <c:orientation val="minMax"/>
        </c:scaling>
        <c:axPos val="b"/>
        <c:numFmt formatCode="d/m" sourceLinked="0"/>
        <c:majorTickMark val="none"/>
        <c:tickLblPos val="nextTo"/>
        <c:txPr>
          <a:bodyPr rot="-5400000" vert="horz"/>
          <a:lstStyle/>
          <a:p>
            <a:pPr>
              <a:defRPr/>
            </a:pPr>
            <a:endParaRPr lang="en-US"/>
          </a:p>
        </c:txPr>
        <c:crossAx val="195441792"/>
        <c:crosses val="autoZero"/>
        <c:lblAlgn val="ctr"/>
        <c:lblOffset val="100"/>
      </c:catAx>
      <c:valAx>
        <c:axId val="195441792"/>
        <c:scaling>
          <c:orientation val="minMax"/>
        </c:scaling>
        <c:axPos val="l"/>
        <c:majorGridlines/>
        <c:numFmt formatCode="0%" sourceLinked="1"/>
        <c:majorTickMark val="none"/>
        <c:tickLblPos val="nextTo"/>
        <c:spPr>
          <a:ln w="9525">
            <a:noFill/>
          </a:ln>
        </c:spPr>
        <c:crossAx val="194891136"/>
        <c:crosses val="autoZero"/>
        <c:crossBetween val="between"/>
      </c:valAx>
      <c:valAx>
        <c:axId val="195443328"/>
        <c:scaling>
          <c:orientation val="minMax"/>
        </c:scaling>
        <c:axPos val="r"/>
        <c:numFmt formatCode="#,##0" sourceLinked="1"/>
        <c:tickLblPos val="nextTo"/>
        <c:crossAx val="195445120"/>
        <c:crosses val="max"/>
        <c:crossBetween val="between"/>
      </c:valAx>
      <c:dateAx>
        <c:axId val="195445120"/>
        <c:scaling>
          <c:orientation val="minMax"/>
        </c:scaling>
        <c:delete val="1"/>
        <c:axPos val="b"/>
        <c:numFmt formatCode="dd\-mmm" sourceLinked="1"/>
        <c:tickLblPos val="none"/>
        <c:crossAx val="195443328"/>
        <c:crosses val="autoZero"/>
        <c:auto val="1"/>
        <c:lblOffset val="100"/>
      </c:dateAx>
    </c:plotArea>
    <c:legend>
      <c:legendPos val="b"/>
      <c:layout/>
    </c:legend>
    <c:plotVisOnly val="1"/>
    <c:dispBlanksAs val="gap"/>
  </c:chart>
  <c:printSettings>
    <c:headerFooter/>
    <c:pageMargins b="0.75000000000000222" l="0.70000000000000062" r="0.70000000000000062" t="0.75000000000000222"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pt idx="29">
                  <c:v>381</c:v>
                </c:pt>
                <c:pt idx="30">
                  <c:v>563</c:v>
                </c:pt>
              </c:numCache>
            </c:numRef>
          </c:val>
        </c:ser>
        <c:gapWidth val="75"/>
        <c:overlap val="-25"/>
        <c:axId val="196788992"/>
        <c:axId val="196790528"/>
      </c:barChart>
      <c:catAx>
        <c:axId val="196788992"/>
        <c:scaling>
          <c:orientation val="minMax"/>
        </c:scaling>
        <c:axPos val="b"/>
        <c:majorTickMark val="none"/>
        <c:tickLblPos val="nextTo"/>
        <c:crossAx val="196790528"/>
        <c:crosses val="autoZero"/>
        <c:auto val="1"/>
        <c:lblAlgn val="ctr"/>
        <c:lblOffset val="100"/>
      </c:catAx>
      <c:valAx>
        <c:axId val="196790528"/>
        <c:scaling>
          <c:orientation val="minMax"/>
        </c:scaling>
        <c:axPos val="l"/>
        <c:majorGridlines/>
        <c:numFmt formatCode="#,##0" sourceLinked="0"/>
        <c:majorTickMark val="none"/>
        <c:tickLblPos val="nextTo"/>
        <c:spPr>
          <a:ln w="9525">
            <a:noFill/>
          </a:ln>
        </c:spPr>
        <c:crossAx val="196788992"/>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numCache>
            </c:numRef>
          </c:val>
        </c:ser>
        <c:gapWidth val="75"/>
        <c:overlap val="-25"/>
        <c:axId val="197060096"/>
        <c:axId val="197058560"/>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numCache>
            </c:numRef>
          </c:val>
          <c:smooth val="1"/>
        </c:ser>
        <c:marker val="1"/>
        <c:axId val="197047040"/>
        <c:axId val="197048576"/>
      </c:lineChart>
      <c:catAx>
        <c:axId val="197047040"/>
        <c:scaling>
          <c:orientation val="minMax"/>
        </c:scaling>
        <c:axPos val="b"/>
        <c:numFmt formatCode="d/m" sourceLinked="0"/>
        <c:majorTickMark val="none"/>
        <c:tickLblPos val="nextTo"/>
        <c:crossAx val="197048576"/>
        <c:crosses val="autoZero"/>
        <c:lblAlgn val="ctr"/>
        <c:lblOffset val="100"/>
      </c:catAx>
      <c:valAx>
        <c:axId val="197048576"/>
        <c:scaling>
          <c:orientation val="minMax"/>
        </c:scaling>
        <c:axPos val="l"/>
        <c:majorGridlines/>
        <c:numFmt formatCode="0%" sourceLinked="1"/>
        <c:majorTickMark val="none"/>
        <c:tickLblPos val="nextTo"/>
        <c:spPr>
          <a:ln w="9525">
            <a:noFill/>
          </a:ln>
        </c:spPr>
        <c:crossAx val="197047040"/>
        <c:crosses val="autoZero"/>
        <c:crossBetween val="between"/>
      </c:valAx>
      <c:valAx>
        <c:axId val="197058560"/>
        <c:scaling>
          <c:orientation val="minMax"/>
        </c:scaling>
        <c:axPos val="r"/>
        <c:numFmt formatCode="#,##0" sourceLinked="1"/>
        <c:tickLblPos val="nextTo"/>
        <c:crossAx val="197060096"/>
        <c:crosses val="max"/>
        <c:crossBetween val="between"/>
      </c:valAx>
      <c:dateAx>
        <c:axId val="197060096"/>
        <c:scaling>
          <c:orientation val="minMax"/>
        </c:scaling>
        <c:delete val="1"/>
        <c:axPos val="b"/>
        <c:numFmt formatCode="dd\-mmm" sourceLinked="1"/>
        <c:tickLblPos val="none"/>
        <c:crossAx val="197058560"/>
        <c:crosses val="autoZero"/>
        <c:auto val="1"/>
        <c:lblOffset val="100"/>
      </c:dateAx>
    </c:plotArea>
    <c:legend>
      <c:legendPos val="b"/>
      <c:layout/>
    </c:legend>
    <c:plotVisOnly val="1"/>
    <c:dispBlanksAs val="gap"/>
  </c:chart>
  <c:printSettings>
    <c:headerFooter/>
    <c:pageMargins b="0.75000000000000244" l="0.70000000000000062" r="0.70000000000000062" t="0.7500000000000024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pt idx="38">
                  <c:v>29609</c:v>
                </c:pt>
              </c:numCache>
            </c:numRef>
          </c:val>
        </c:ser>
        <c:gapWidth val="75"/>
        <c:overlap val="-25"/>
        <c:axId val="197219840"/>
        <c:axId val="197221376"/>
      </c:barChart>
      <c:catAx>
        <c:axId val="197219840"/>
        <c:scaling>
          <c:orientation val="minMax"/>
        </c:scaling>
        <c:axPos val="b"/>
        <c:majorTickMark val="none"/>
        <c:tickLblPos val="nextTo"/>
        <c:crossAx val="197221376"/>
        <c:crosses val="autoZero"/>
        <c:auto val="1"/>
        <c:lblAlgn val="ctr"/>
        <c:lblOffset val="100"/>
      </c:catAx>
      <c:valAx>
        <c:axId val="197221376"/>
        <c:scaling>
          <c:orientation val="minMax"/>
        </c:scaling>
        <c:axPos val="l"/>
        <c:majorGridlines/>
        <c:numFmt formatCode="#,##0" sourceLinked="0"/>
        <c:majorTickMark val="none"/>
        <c:tickLblPos val="nextTo"/>
        <c:spPr>
          <a:ln w="9525">
            <a:noFill/>
          </a:ln>
        </c:spPr>
        <c:crossAx val="197219840"/>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pt idx="38">
                  <c:v>4233</c:v>
                </c:pt>
              </c:numCache>
            </c:numRef>
          </c:val>
        </c:ser>
        <c:gapWidth val="75"/>
        <c:overlap val="-25"/>
        <c:axId val="197237376"/>
        <c:axId val="197247360"/>
      </c:barChart>
      <c:catAx>
        <c:axId val="197237376"/>
        <c:scaling>
          <c:orientation val="minMax"/>
        </c:scaling>
        <c:axPos val="b"/>
        <c:majorTickMark val="none"/>
        <c:tickLblPos val="nextTo"/>
        <c:crossAx val="197247360"/>
        <c:crosses val="autoZero"/>
        <c:auto val="1"/>
        <c:lblAlgn val="ctr"/>
        <c:lblOffset val="100"/>
      </c:catAx>
      <c:valAx>
        <c:axId val="197247360"/>
        <c:scaling>
          <c:orientation val="minMax"/>
        </c:scaling>
        <c:axPos val="l"/>
        <c:majorGridlines/>
        <c:numFmt formatCode="#,##0" sourceLinked="0"/>
        <c:majorTickMark val="none"/>
        <c:tickLblPos val="nextTo"/>
        <c:spPr>
          <a:ln w="9525">
            <a:noFill/>
          </a:ln>
        </c:spPr>
        <c:crossAx val="197237376"/>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197102592"/>
        <c:axId val="19710105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197093632"/>
        <c:axId val="197099520"/>
      </c:lineChart>
      <c:catAx>
        <c:axId val="197093632"/>
        <c:scaling>
          <c:orientation val="minMax"/>
        </c:scaling>
        <c:axPos val="b"/>
        <c:numFmt formatCode="d/m" sourceLinked="0"/>
        <c:majorTickMark val="none"/>
        <c:tickLblPos val="nextTo"/>
        <c:crossAx val="197099520"/>
        <c:crosses val="autoZero"/>
        <c:lblAlgn val="ctr"/>
        <c:lblOffset val="100"/>
      </c:catAx>
      <c:valAx>
        <c:axId val="197099520"/>
        <c:scaling>
          <c:orientation val="minMax"/>
        </c:scaling>
        <c:axPos val="l"/>
        <c:majorGridlines/>
        <c:numFmt formatCode="0%" sourceLinked="1"/>
        <c:majorTickMark val="none"/>
        <c:tickLblPos val="nextTo"/>
        <c:spPr>
          <a:ln w="9525">
            <a:noFill/>
          </a:ln>
        </c:spPr>
        <c:crossAx val="197093632"/>
        <c:crosses val="autoZero"/>
        <c:crossBetween val="between"/>
      </c:valAx>
      <c:valAx>
        <c:axId val="197101056"/>
        <c:scaling>
          <c:orientation val="minMax"/>
        </c:scaling>
        <c:axPos val="r"/>
        <c:numFmt formatCode="#,##0" sourceLinked="1"/>
        <c:tickLblPos val="nextTo"/>
        <c:crossAx val="197102592"/>
        <c:crosses val="max"/>
        <c:crossBetween val="between"/>
      </c:valAx>
      <c:dateAx>
        <c:axId val="197102592"/>
        <c:scaling>
          <c:orientation val="minMax"/>
        </c:scaling>
        <c:delete val="1"/>
        <c:axPos val="b"/>
        <c:numFmt formatCode="dd\-mmm" sourceLinked="1"/>
        <c:tickLblPos val="none"/>
        <c:crossAx val="197101056"/>
        <c:crosses val="autoZero"/>
        <c:auto val="1"/>
        <c:lblOffset val="100"/>
      </c:dateAx>
    </c:plotArea>
    <c:legend>
      <c:legendPos val="b"/>
      <c:layout/>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pt idx="38">
                  <c:v>837</c:v>
                </c:pt>
              </c:numCache>
            </c:numRef>
          </c:val>
        </c:ser>
        <c:gapWidth val="75"/>
        <c:overlap val="-25"/>
        <c:axId val="197114880"/>
        <c:axId val="197137152"/>
      </c:barChart>
      <c:catAx>
        <c:axId val="197114880"/>
        <c:scaling>
          <c:orientation val="minMax"/>
        </c:scaling>
        <c:axPos val="b"/>
        <c:majorTickMark val="none"/>
        <c:tickLblPos val="nextTo"/>
        <c:crossAx val="197137152"/>
        <c:crosses val="autoZero"/>
        <c:auto val="1"/>
        <c:lblAlgn val="ctr"/>
        <c:lblOffset val="100"/>
      </c:catAx>
      <c:valAx>
        <c:axId val="197137152"/>
        <c:scaling>
          <c:orientation val="minMax"/>
        </c:scaling>
        <c:axPos val="l"/>
        <c:majorGridlines/>
        <c:numFmt formatCode="#,##0" sourceLinked="0"/>
        <c:majorTickMark val="none"/>
        <c:tickLblPos val="nextTo"/>
        <c:spPr>
          <a:ln w="9525">
            <a:noFill/>
          </a:ln>
        </c:spPr>
        <c:crossAx val="197114880"/>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pt idx="25">
                  <c:v>3519</c:v>
                </c:pt>
              </c:numCache>
            </c:numRef>
          </c:val>
        </c:ser>
        <c:gapWidth val="75"/>
        <c:overlap val="-25"/>
        <c:axId val="195456384"/>
        <c:axId val="194868352"/>
      </c:barChart>
      <c:catAx>
        <c:axId val="195456384"/>
        <c:scaling>
          <c:orientation val="minMax"/>
        </c:scaling>
        <c:axPos val="b"/>
        <c:majorTickMark val="none"/>
        <c:tickLblPos val="nextTo"/>
        <c:crossAx val="194868352"/>
        <c:crosses val="autoZero"/>
        <c:auto val="1"/>
        <c:lblAlgn val="ctr"/>
        <c:lblOffset val="100"/>
      </c:catAx>
      <c:valAx>
        <c:axId val="194868352"/>
        <c:scaling>
          <c:orientation val="minMax"/>
        </c:scaling>
        <c:axPos val="l"/>
        <c:majorGridlines/>
        <c:numFmt formatCode="#,##0" sourceLinked="0"/>
        <c:majorTickMark val="none"/>
        <c:tickLblPos val="nextTo"/>
        <c:spPr>
          <a:ln w="9525">
            <a:noFill/>
          </a:ln>
        </c:spPr>
        <c:crossAx val="195456384"/>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pt idx="25">
                  <c:v>508</c:v>
                </c:pt>
              </c:numCache>
            </c:numRef>
          </c:val>
        </c:ser>
        <c:gapWidth val="75"/>
        <c:overlap val="-25"/>
        <c:axId val="195891584"/>
        <c:axId val="195893120"/>
      </c:barChart>
      <c:catAx>
        <c:axId val="195891584"/>
        <c:scaling>
          <c:orientation val="minMax"/>
        </c:scaling>
        <c:axPos val="b"/>
        <c:majorTickMark val="none"/>
        <c:tickLblPos val="nextTo"/>
        <c:crossAx val="195893120"/>
        <c:crosses val="autoZero"/>
        <c:auto val="1"/>
        <c:lblAlgn val="ctr"/>
        <c:lblOffset val="100"/>
      </c:catAx>
      <c:valAx>
        <c:axId val="195893120"/>
        <c:scaling>
          <c:orientation val="minMax"/>
        </c:scaling>
        <c:axPos val="l"/>
        <c:majorGridlines/>
        <c:numFmt formatCode="#,##0" sourceLinked="0"/>
        <c:majorTickMark val="none"/>
        <c:tickLblPos val="nextTo"/>
        <c:spPr>
          <a:ln w="9525">
            <a:noFill/>
          </a:ln>
        </c:spPr>
        <c:crossAx val="195891584"/>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0</c:v>
                </c:pt>
              </c:numCache>
            </c:numRef>
          </c:val>
        </c:ser>
        <c:gapWidth val="75"/>
        <c:overlap val="-25"/>
        <c:axId val="195950080"/>
        <c:axId val="19594854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numCache>
            </c:numRef>
          </c:val>
          <c:smooth val="1"/>
        </c:ser>
        <c:marker val="1"/>
        <c:axId val="195937024"/>
        <c:axId val="195938560"/>
      </c:lineChart>
      <c:catAx>
        <c:axId val="195937024"/>
        <c:scaling>
          <c:orientation val="minMax"/>
        </c:scaling>
        <c:axPos val="b"/>
        <c:numFmt formatCode="d/m" sourceLinked="0"/>
        <c:majorTickMark val="none"/>
        <c:tickLblPos val="nextTo"/>
        <c:txPr>
          <a:bodyPr rot="-5400000" vert="horz"/>
          <a:lstStyle/>
          <a:p>
            <a:pPr>
              <a:defRPr/>
            </a:pPr>
            <a:endParaRPr lang="en-US"/>
          </a:p>
        </c:txPr>
        <c:crossAx val="195938560"/>
        <c:crosses val="autoZero"/>
        <c:lblAlgn val="ctr"/>
        <c:lblOffset val="100"/>
      </c:catAx>
      <c:valAx>
        <c:axId val="195938560"/>
        <c:scaling>
          <c:orientation val="minMax"/>
        </c:scaling>
        <c:axPos val="l"/>
        <c:majorGridlines/>
        <c:numFmt formatCode="0%" sourceLinked="1"/>
        <c:majorTickMark val="none"/>
        <c:tickLblPos val="nextTo"/>
        <c:spPr>
          <a:ln w="9525">
            <a:noFill/>
          </a:ln>
        </c:spPr>
        <c:crossAx val="195937024"/>
        <c:crosses val="autoZero"/>
        <c:crossBetween val="between"/>
      </c:valAx>
      <c:valAx>
        <c:axId val="195948544"/>
        <c:scaling>
          <c:orientation val="minMax"/>
        </c:scaling>
        <c:axPos val="r"/>
        <c:numFmt formatCode="General" sourceLinked="1"/>
        <c:tickLblPos val="nextTo"/>
        <c:crossAx val="195950080"/>
        <c:crosses val="max"/>
        <c:crossBetween val="between"/>
      </c:valAx>
      <c:dateAx>
        <c:axId val="195950080"/>
        <c:scaling>
          <c:orientation val="minMax"/>
        </c:scaling>
        <c:delete val="1"/>
        <c:axPos val="b"/>
        <c:numFmt formatCode="dd\-mmm" sourceLinked="1"/>
        <c:tickLblPos val="none"/>
        <c:crossAx val="195948544"/>
        <c:crosses val="autoZero"/>
        <c:auto val="1"/>
        <c:lblOffset val="100"/>
      </c:dateAx>
    </c:plotArea>
    <c:legend>
      <c:legendPos val="b"/>
      <c:layout/>
    </c:legend>
    <c:plotVisOnly val="1"/>
    <c:dispBlanksAs val="gap"/>
  </c:chart>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pt idx="25">
                  <c:v>18</c:v>
                </c:pt>
              </c:numCache>
            </c:numRef>
          </c:val>
        </c:ser>
        <c:gapWidth val="75"/>
        <c:overlap val="-25"/>
        <c:axId val="195981696"/>
        <c:axId val="195983232"/>
      </c:barChart>
      <c:catAx>
        <c:axId val="195981696"/>
        <c:scaling>
          <c:orientation val="minMax"/>
        </c:scaling>
        <c:axPos val="b"/>
        <c:majorTickMark val="none"/>
        <c:tickLblPos val="nextTo"/>
        <c:crossAx val="195983232"/>
        <c:crosses val="autoZero"/>
        <c:auto val="1"/>
        <c:lblAlgn val="ctr"/>
        <c:lblOffset val="100"/>
      </c:catAx>
      <c:valAx>
        <c:axId val="195983232"/>
        <c:scaling>
          <c:orientation val="minMax"/>
        </c:scaling>
        <c:axPos val="l"/>
        <c:majorGridlines/>
        <c:numFmt formatCode="#,##0" sourceLinked="0"/>
        <c:majorTickMark val="none"/>
        <c:tickLblPos val="nextTo"/>
        <c:spPr>
          <a:ln w="9525">
            <a:noFill/>
          </a:ln>
        </c:spPr>
        <c:crossAx val="195981696"/>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UK!$A$6:$A$35</c:f>
              <c:numCache>
                <c:formatCode>dd\-mmm</c:formatCode>
                <c:ptCount val="3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numCache>
            </c:numRef>
          </c:cat>
          <c:val>
            <c:numRef>
              <c:f>UK!$G$6:$G$35</c:f>
              <c:numCache>
                <c:formatCode>#,##0</c:formatCode>
                <c:ptCount val="3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0</c:v>
                </c:pt>
              </c:numCache>
            </c:numRef>
          </c:val>
        </c:ser>
        <c:gapWidth val="75"/>
        <c:overlap val="-25"/>
        <c:axId val="196814720"/>
        <c:axId val="19681318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UK!$J$6:$J$35</c:f>
              <c:numCache>
                <c:formatCode>0%</c:formatCode>
                <c:ptCount val="3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numCache>
            </c:numRef>
          </c:val>
          <c:smooth val="1"/>
        </c:ser>
        <c:marker val="1"/>
        <c:axId val="196805760"/>
        <c:axId val="196807296"/>
      </c:lineChart>
      <c:catAx>
        <c:axId val="196805760"/>
        <c:scaling>
          <c:orientation val="minMax"/>
        </c:scaling>
        <c:axPos val="b"/>
        <c:numFmt formatCode="d/m" sourceLinked="0"/>
        <c:majorTickMark val="none"/>
        <c:tickLblPos val="nextTo"/>
        <c:txPr>
          <a:bodyPr rot="-5400000" vert="horz"/>
          <a:lstStyle/>
          <a:p>
            <a:pPr>
              <a:defRPr/>
            </a:pPr>
            <a:endParaRPr lang="en-US"/>
          </a:p>
        </c:txPr>
        <c:crossAx val="196807296"/>
        <c:crosses val="autoZero"/>
        <c:lblAlgn val="ctr"/>
        <c:lblOffset val="100"/>
      </c:catAx>
      <c:valAx>
        <c:axId val="196807296"/>
        <c:scaling>
          <c:orientation val="minMax"/>
        </c:scaling>
        <c:axPos val="l"/>
        <c:majorGridlines/>
        <c:numFmt formatCode="0%" sourceLinked="1"/>
        <c:majorTickMark val="none"/>
        <c:tickLblPos val="nextTo"/>
        <c:spPr>
          <a:ln w="9525">
            <a:noFill/>
          </a:ln>
        </c:spPr>
        <c:crossAx val="196805760"/>
        <c:crosses val="autoZero"/>
        <c:crossBetween val="between"/>
      </c:valAx>
      <c:valAx>
        <c:axId val="196813184"/>
        <c:scaling>
          <c:orientation val="minMax"/>
        </c:scaling>
        <c:axPos val="r"/>
        <c:numFmt formatCode="#,##0" sourceLinked="1"/>
        <c:tickLblPos val="nextTo"/>
        <c:crossAx val="196814720"/>
        <c:crosses val="max"/>
        <c:crossBetween val="between"/>
      </c:valAx>
      <c:dateAx>
        <c:axId val="196814720"/>
        <c:scaling>
          <c:orientation val="minMax"/>
        </c:scaling>
        <c:delete val="1"/>
        <c:axPos val="b"/>
        <c:numFmt formatCode="dd\-mmm" sourceLinked="1"/>
        <c:tickLblPos val="none"/>
        <c:crossAx val="196813184"/>
        <c:crosses val="autoZero"/>
        <c:auto val="1"/>
        <c:lblOffset val="100"/>
      </c:dateAx>
    </c:plotArea>
    <c:legend>
      <c:legendPos val="b"/>
      <c:layout/>
    </c:legend>
    <c:plotVisOnly val="1"/>
    <c:dispBlanksAs val="gap"/>
  </c:chart>
  <c:printSettings>
    <c:headerFooter/>
    <c:pageMargins b="0.75000000000000244" l="0.70000000000000062" r="0.70000000000000062" t="0.750000000000002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pt idx="29">
                  <c:v>8240</c:v>
                </c:pt>
                <c:pt idx="30">
                  <c:v>9793</c:v>
                </c:pt>
              </c:numCache>
            </c:numRef>
          </c:val>
        </c:ser>
        <c:gapWidth val="75"/>
        <c:overlap val="-25"/>
        <c:axId val="196824064"/>
        <c:axId val="196880256"/>
      </c:barChart>
      <c:catAx>
        <c:axId val="196824064"/>
        <c:scaling>
          <c:orientation val="minMax"/>
        </c:scaling>
        <c:axPos val="b"/>
        <c:majorTickMark val="none"/>
        <c:tickLblPos val="nextTo"/>
        <c:crossAx val="196880256"/>
        <c:crosses val="autoZero"/>
        <c:auto val="1"/>
        <c:lblAlgn val="ctr"/>
        <c:lblOffset val="100"/>
      </c:catAx>
      <c:valAx>
        <c:axId val="196880256"/>
        <c:scaling>
          <c:orientation val="minMax"/>
        </c:scaling>
        <c:axPos val="l"/>
        <c:majorGridlines/>
        <c:numFmt formatCode="#,##0" sourceLinked="0"/>
        <c:majorTickMark val="none"/>
        <c:tickLblPos val="nextTo"/>
        <c:spPr>
          <a:ln w="9525">
            <a:noFill/>
          </a:ln>
        </c:spPr>
        <c:crossAx val="196824064"/>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pt idx="29">
                  <c:v>3009</c:v>
                </c:pt>
                <c:pt idx="30">
                  <c:v>4324</c:v>
                </c:pt>
              </c:numCache>
            </c:numRef>
          </c:val>
        </c:ser>
        <c:gapWidth val="75"/>
        <c:overlap val="-25"/>
        <c:axId val="196899584"/>
        <c:axId val="196901120"/>
      </c:barChart>
      <c:catAx>
        <c:axId val="196899584"/>
        <c:scaling>
          <c:orientation val="minMax"/>
        </c:scaling>
        <c:axPos val="b"/>
        <c:majorTickMark val="none"/>
        <c:tickLblPos val="nextTo"/>
        <c:crossAx val="196901120"/>
        <c:crosses val="autoZero"/>
        <c:auto val="1"/>
        <c:lblAlgn val="ctr"/>
        <c:lblOffset val="100"/>
      </c:catAx>
      <c:valAx>
        <c:axId val="196901120"/>
        <c:scaling>
          <c:orientation val="minMax"/>
        </c:scaling>
        <c:axPos val="l"/>
        <c:majorGridlines/>
        <c:numFmt formatCode="#,##0" sourceLinked="0"/>
        <c:majorTickMark val="none"/>
        <c:tickLblPos val="nextTo"/>
        <c:spPr>
          <a:ln w="9525">
            <a:noFill/>
          </a:ln>
        </c:spPr>
        <c:crossAx val="196899584"/>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UK!$L$11:$L$35</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0</c:v>
                </c:pt>
              </c:numCache>
            </c:numRef>
          </c:val>
        </c:ser>
        <c:gapWidth val="75"/>
        <c:overlap val="-25"/>
        <c:axId val="196770048"/>
        <c:axId val="19676851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UK!$O$11:$O$35</c:f>
              <c:numCache>
                <c:formatCode>0%</c:formatCode>
                <c:ptCount val="2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numCache>
            </c:numRef>
          </c:val>
          <c:smooth val="1"/>
        </c:ser>
        <c:marker val="1"/>
        <c:axId val="196752896"/>
        <c:axId val="196754432"/>
      </c:lineChart>
      <c:catAx>
        <c:axId val="196752896"/>
        <c:scaling>
          <c:orientation val="minMax"/>
        </c:scaling>
        <c:axPos val="b"/>
        <c:numFmt formatCode="d/m" sourceLinked="0"/>
        <c:majorTickMark val="none"/>
        <c:tickLblPos val="nextTo"/>
        <c:txPr>
          <a:bodyPr rot="-5400000" vert="horz"/>
          <a:lstStyle/>
          <a:p>
            <a:pPr>
              <a:defRPr/>
            </a:pPr>
            <a:endParaRPr lang="en-US"/>
          </a:p>
        </c:txPr>
        <c:crossAx val="196754432"/>
        <c:crosses val="autoZero"/>
        <c:lblAlgn val="ctr"/>
        <c:lblOffset val="100"/>
      </c:catAx>
      <c:valAx>
        <c:axId val="196754432"/>
        <c:scaling>
          <c:orientation val="minMax"/>
        </c:scaling>
        <c:axPos val="l"/>
        <c:majorGridlines/>
        <c:numFmt formatCode="0%" sourceLinked="1"/>
        <c:majorTickMark val="none"/>
        <c:tickLblPos val="nextTo"/>
        <c:spPr>
          <a:ln w="9525">
            <a:noFill/>
          </a:ln>
        </c:spPr>
        <c:crossAx val="196752896"/>
        <c:crosses val="autoZero"/>
        <c:crossBetween val="between"/>
      </c:valAx>
      <c:valAx>
        <c:axId val="196768512"/>
        <c:scaling>
          <c:orientation val="minMax"/>
        </c:scaling>
        <c:axPos val="r"/>
        <c:numFmt formatCode="#,##0" sourceLinked="1"/>
        <c:tickLblPos val="nextTo"/>
        <c:crossAx val="196770048"/>
        <c:crosses val="max"/>
        <c:crossBetween val="between"/>
      </c:valAx>
      <c:dateAx>
        <c:axId val="196770048"/>
        <c:scaling>
          <c:orientation val="minMax"/>
        </c:scaling>
        <c:delete val="1"/>
        <c:axPos val="b"/>
        <c:numFmt formatCode="dd\-mmm" sourceLinked="1"/>
        <c:tickLblPos val="none"/>
        <c:crossAx val="196768512"/>
        <c:crosses val="autoZero"/>
        <c:auto val="1"/>
        <c:lblOffset val="100"/>
      </c:dateAx>
    </c:plotArea>
    <c:legend>
      <c:legendPos val="b"/>
      <c:layout/>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abSelected="1" topLeftCell="A22" workbookViewId="0">
      <selection activeCell="I42" sqref="I42"/>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8">
      <c r="A17" t="s">
        <v>23</v>
      </c>
      <c r="B17" s="21">
        <v>43908</v>
      </c>
      <c r="C17" s="2">
        <v>56221</v>
      </c>
      <c r="D17" s="2">
        <v>2626</v>
      </c>
      <c r="E17">
        <v>104</v>
      </c>
    </row>
    <row r="18" spans="1:8">
      <c r="A18" t="s">
        <v>23</v>
      </c>
      <c r="B18" s="21">
        <v>43909</v>
      </c>
      <c r="C18" s="2">
        <v>64621</v>
      </c>
      <c r="D18" s="2">
        <v>3269</v>
      </c>
      <c r="E18">
        <v>144</v>
      </c>
    </row>
    <row r="19" spans="1:8">
      <c r="A19" t="s">
        <v>23</v>
      </c>
      <c r="B19" s="21">
        <v>43910</v>
      </c>
      <c r="C19" s="2">
        <v>66976</v>
      </c>
      <c r="D19" s="2">
        <v>3983</v>
      </c>
      <c r="E19">
        <v>177</v>
      </c>
    </row>
    <row r="20" spans="1:8">
      <c r="A20" t="s">
        <v>23</v>
      </c>
      <c r="B20" s="21">
        <v>43911</v>
      </c>
      <c r="C20" s="2">
        <v>72818</v>
      </c>
      <c r="D20" s="2">
        <v>5018</v>
      </c>
      <c r="E20">
        <v>233</v>
      </c>
    </row>
    <row r="21" spans="1:8">
      <c r="A21" t="s">
        <v>23</v>
      </c>
      <c r="B21" s="21">
        <v>43912</v>
      </c>
      <c r="C21" s="2">
        <v>78340</v>
      </c>
      <c r="D21" s="2">
        <v>5683</v>
      </c>
      <c r="E21">
        <v>281</v>
      </c>
    </row>
    <row r="22" spans="1:8">
      <c r="A22" t="s">
        <v>23</v>
      </c>
      <c r="B22" s="21">
        <v>43913</v>
      </c>
      <c r="C22" s="2">
        <v>83945</v>
      </c>
      <c r="D22" s="2">
        <v>6650</v>
      </c>
      <c r="E22">
        <v>335</v>
      </c>
    </row>
    <row r="23" spans="1:8">
      <c r="A23" t="s">
        <v>23</v>
      </c>
      <c r="B23" s="21">
        <v>43914</v>
      </c>
      <c r="C23" s="2">
        <v>90436</v>
      </c>
      <c r="D23" s="3">
        <v>8077</v>
      </c>
      <c r="E23">
        <v>422</v>
      </c>
    </row>
    <row r="24" spans="1:8">
      <c r="A24" t="s">
        <v>23</v>
      </c>
      <c r="B24" s="21">
        <v>43915</v>
      </c>
      <c r="C24" s="2">
        <v>97019</v>
      </c>
      <c r="D24" s="2">
        <v>9529</v>
      </c>
      <c r="E24">
        <v>465</v>
      </c>
    </row>
    <row r="25" spans="1:8">
      <c r="A25" t="s">
        <v>23</v>
      </c>
      <c r="B25" s="21">
        <v>43916</v>
      </c>
      <c r="C25" s="2">
        <v>104866</v>
      </c>
      <c r="D25" s="2">
        <v>11658</v>
      </c>
      <c r="E25">
        <v>578</v>
      </c>
    </row>
    <row r="26" spans="1:8">
      <c r="A26" t="s">
        <v>23</v>
      </c>
      <c r="B26" s="21">
        <v>43917</v>
      </c>
      <c r="C26" s="2">
        <v>113777</v>
      </c>
      <c r="D26" s="2">
        <v>14543</v>
      </c>
      <c r="E26">
        <v>759</v>
      </c>
    </row>
    <row r="27" spans="1:8">
      <c r="A27" t="s">
        <v>23</v>
      </c>
      <c r="B27" s="21">
        <v>43918</v>
      </c>
      <c r="C27" s="2">
        <v>120766</v>
      </c>
      <c r="D27" s="2">
        <v>17089</v>
      </c>
      <c r="E27">
        <v>1019</v>
      </c>
    </row>
    <row r="28" spans="1:8">
      <c r="A28" t="s">
        <v>23</v>
      </c>
      <c r="B28" s="21">
        <v>43919</v>
      </c>
      <c r="C28" s="2">
        <v>127737</v>
      </c>
      <c r="D28" s="2">
        <v>19522</v>
      </c>
      <c r="E28">
        <v>1228</v>
      </c>
    </row>
    <row r="29" spans="1:8">
      <c r="A29" t="s">
        <v>23</v>
      </c>
      <c r="B29" s="21">
        <v>43920</v>
      </c>
      <c r="C29" s="2">
        <v>134946</v>
      </c>
      <c r="D29" s="2">
        <v>22141</v>
      </c>
      <c r="E29" s="2">
        <v>1408</v>
      </c>
    </row>
    <row r="30" spans="1:8">
      <c r="A30" t="s">
        <v>23</v>
      </c>
      <c r="B30" s="21">
        <v>43921</v>
      </c>
      <c r="C30" s="2">
        <v>143186</v>
      </c>
      <c r="D30" s="2">
        <v>25150</v>
      </c>
      <c r="E30" s="2">
        <v>1789</v>
      </c>
      <c r="H30" t="s">
        <v>26</v>
      </c>
    </row>
    <row r="31" spans="1:8">
      <c r="A31" t="s">
        <v>23</v>
      </c>
      <c r="B31" s="21">
        <v>43922</v>
      </c>
      <c r="C31" s="2">
        <v>152979</v>
      </c>
      <c r="D31" s="2">
        <v>29474</v>
      </c>
      <c r="E31" s="2">
        <v>2352</v>
      </c>
    </row>
    <row r="32" spans="1:8">
      <c r="A32" t="s">
        <v>23</v>
      </c>
      <c r="B32" s="21">
        <v>43923</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6">
      <c r="A65" t="s">
        <v>24</v>
      </c>
      <c r="B65" s="21">
        <v>43920</v>
      </c>
      <c r="C65" s="2">
        <v>49455</v>
      </c>
      <c r="D65" s="2">
        <v>9377</v>
      </c>
      <c r="E65" s="2">
        <v>108</v>
      </c>
      <c r="F65" s="2">
        <v>636</v>
      </c>
    </row>
    <row r="66" spans="1:6">
      <c r="A66" t="s">
        <v>24</v>
      </c>
      <c r="B66" s="21">
        <v>43921</v>
      </c>
      <c r="C66" s="2">
        <v>52344</v>
      </c>
      <c r="D66" s="2">
        <v>9974</v>
      </c>
      <c r="E66" s="2">
        <v>128</v>
      </c>
      <c r="F66" s="2">
        <v>1095</v>
      </c>
    </row>
    <row r="67" spans="1:6">
      <c r="A67" t="s">
        <v>24</v>
      </c>
      <c r="B67" s="21">
        <v>43922</v>
      </c>
      <c r="C67" s="2">
        <v>55863</v>
      </c>
      <c r="D67" s="2">
        <v>10482</v>
      </c>
      <c r="E67" s="2">
        <v>146</v>
      </c>
      <c r="F67" s="2">
        <v>1436</v>
      </c>
    </row>
    <row r="68" spans="1:6">
      <c r="A68" t="s">
        <v>24</v>
      </c>
      <c r="B68" s="21">
        <v>43923</v>
      </c>
    </row>
    <row r="69" spans="1:6">
      <c r="A69" t="s">
        <v>24</v>
      </c>
      <c r="B69" s="21">
        <v>43924</v>
      </c>
    </row>
    <row r="70" spans="1:6">
      <c r="A70" t="s">
        <v>24</v>
      </c>
      <c r="B70" s="21">
        <v>43925</v>
      </c>
    </row>
    <row r="71" spans="1:6">
      <c r="A71" t="s">
        <v>24</v>
      </c>
      <c r="B71" s="21">
        <v>43926</v>
      </c>
    </row>
    <row r="72" spans="1:6">
      <c r="A72" t="s">
        <v>24</v>
      </c>
      <c r="B72" s="21">
        <v>43927</v>
      </c>
    </row>
    <row r="73" spans="1:6">
      <c r="A73" t="s">
        <v>24</v>
      </c>
      <c r="B73" s="21">
        <v>43928</v>
      </c>
    </row>
    <row r="74" spans="1:6">
      <c r="A74" t="s">
        <v>24</v>
      </c>
      <c r="B74" s="21">
        <v>43929</v>
      </c>
    </row>
    <row r="75" spans="1:6">
      <c r="A75" t="s">
        <v>24</v>
      </c>
      <c r="B75" s="21">
        <v>43930</v>
      </c>
    </row>
    <row r="76" spans="1:6">
      <c r="A76" t="s">
        <v>24</v>
      </c>
      <c r="B76" s="21">
        <v>43931</v>
      </c>
    </row>
    <row r="79" spans="1:6">
      <c r="A79" t="s">
        <v>25</v>
      </c>
      <c r="B79" s="21">
        <v>43885</v>
      </c>
      <c r="C79" s="2">
        <v>4324</v>
      </c>
      <c r="D79" s="2">
        <v>229</v>
      </c>
      <c r="E79" s="2">
        <v>7</v>
      </c>
    </row>
    <row r="80" spans="1:6">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M28" sqref="M28:O2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0</v>
      </c>
      <c r="G30" s="2">
        <f>Data!D68</f>
        <v>0</v>
      </c>
      <c r="L30">
        <f>Data!E68</f>
        <v>0</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workbookViewId="0">
      <selection activeCell="J43" sqref="J4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5" si="41">C33-C32</f>
        <v>8240</v>
      </c>
      <c r="E33" s="11">
        <f t="shared" ref="E33:E35"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0</v>
      </c>
      <c r="G35" s="2">
        <f>Data!D32</f>
        <v>0</v>
      </c>
      <c r="L35" s="2">
        <f>Data!E32</f>
        <v>0</v>
      </c>
    </row>
    <row r="36" spans="1:15">
      <c r="A36" s="8">
        <v>43924</v>
      </c>
      <c r="B36" s="13">
        <f t="shared" si="16"/>
        <v>11</v>
      </c>
      <c r="C36" s="2">
        <f>Data!C33</f>
        <v>0</v>
      </c>
      <c r="G36" s="2">
        <f>Data!D33</f>
        <v>0</v>
      </c>
      <c r="L36" s="2">
        <f>Data!E33</f>
        <v>0</v>
      </c>
    </row>
    <row r="37" spans="1:15">
      <c r="A37" s="8">
        <v>43925</v>
      </c>
      <c r="B37" s="13">
        <f t="shared" si="16"/>
        <v>12</v>
      </c>
      <c r="C37" s="2">
        <f>Data!C34</f>
        <v>0</v>
      </c>
      <c r="G37" s="2">
        <f>Data!D34</f>
        <v>0</v>
      </c>
      <c r="L37" s="2">
        <f>Data!E34</f>
        <v>0</v>
      </c>
    </row>
    <row r="38" spans="1:15">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7" workbookViewId="0">
      <selection activeCell="J46" sqref="J4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C38-C37</f>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C39-C38</f>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C40-C39</f>
        <v>24504</v>
      </c>
      <c r="E40" s="11">
        <f t="shared" si="15"/>
        <v>0.21290401567091088</v>
      </c>
      <c r="G40" s="2">
        <f>Data!D113</f>
        <v>97689</v>
      </c>
      <c r="H40" s="3">
        <f t="shared" si="16"/>
        <v>5217</v>
      </c>
      <c r="I40" s="1">
        <f t="shared" ref="I40" si="17">G40/G39-1</f>
        <v>5.6417077601868648E-2</v>
      </c>
      <c r="J40" s="16">
        <f t="shared" ref="J40" si="18">SUM(I36:I40)/5</f>
        <v>7.1500714715988428E-2</v>
      </c>
      <c r="L40" s="2">
        <f>Data!E113</f>
        <v>10779</v>
      </c>
      <c r="M40">
        <f t="shared" ref="M40" si="19">L40-L39</f>
        <v>756</v>
      </c>
      <c r="N40" s="1">
        <f t="shared" ref="N40" si="20">L40/L39-1</f>
        <v>7.5426519006285497E-2</v>
      </c>
      <c r="O40" s="16">
        <f t="shared" ref="O40" si="21">SUM(N36:N40)/5</f>
        <v>9.5962092781701619E-2</v>
      </c>
    </row>
    <row r="41" spans="1:16">
      <c r="A41" s="8">
        <v>43920</v>
      </c>
      <c r="B41" s="13">
        <v>21</v>
      </c>
      <c r="C41" s="2">
        <f>Data!C114</f>
        <v>477359</v>
      </c>
      <c r="D41" s="2">
        <f>C41-C40</f>
        <v>23329</v>
      </c>
      <c r="E41" s="11">
        <f t="shared" ref="E41" si="22">H41/D41</f>
        <v>0.17360366925286125</v>
      </c>
      <c r="G41" s="2">
        <f>Data!D114</f>
        <v>101739</v>
      </c>
      <c r="H41" s="3">
        <f t="shared" ref="H41" si="23">G41-G40</f>
        <v>4050</v>
      </c>
      <c r="I41" s="1">
        <f t="shared" ref="I41" si="24">G41/G40-1</f>
        <v>4.1458096612720041E-2</v>
      </c>
      <c r="J41" s="16">
        <f t="shared" ref="J41" si="25">SUM(I37:I41)/5</f>
        <v>6.4729306398888603E-2</v>
      </c>
      <c r="L41" s="2">
        <f>Data!E114</f>
        <v>11591</v>
      </c>
      <c r="M41">
        <f t="shared" ref="M41" si="26">L41-L40</f>
        <v>812</v>
      </c>
      <c r="N41" s="1">
        <f t="shared" ref="N41" si="27">L41/L40-1</f>
        <v>7.5331663419612171E-2</v>
      </c>
      <c r="O41" s="16">
        <f t="shared" ref="O41" si="28">SUM(N37:N41)/5</f>
        <v>9.0999099952427581E-2</v>
      </c>
    </row>
    <row r="42" spans="1:16">
      <c r="A42" s="8">
        <v>43921</v>
      </c>
      <c r="B42" s="13">
        <v>22</v>
      </c>
      <c r="C42" s="2">
        <f>Data!C115</f>
        <v>506968</v>
      </c>
      <c r="D42" s="2">
        <f>C42-C41</f>
        <v>29609</v>
      </c>
      <c r="E42" s="11">
        <f t="shared" ref="E42" si="29">H42/D42</f>
        <v>0.14296328818940188</v>
      </c>
      <c r="G42" s="2">
        <f>Data!D115</f>
        <v>105972</v>
      </c>
      <c r="H42" s="3">
        <f t="shared" ref="H42" si="30">G42-G41</f>
        <v>4233</v>
      </c>
      <c r="I42" s="1">
        <f t="shared" ref="I42" si="31">G42/G41-1</f>
        <v>4.1606463598030219E-2</v>
      </c>
      <c r="J42" s="16">
        <f t="shared" ref="J42" si="32">SUM(I38:I42)/5</f>
        <v>5.6507163525775582E-2</v>
      </c>
      <c r="L42" s="2">
        <f>Data!E115</f>
        <v>12428</v>
      </c>
      <c r="M42">
        <f t="shared" ref="M42" si="33">L42-L41</f>
        <v>837</v>
      </c>
      <c r="N42" s="1">
        <f t="shared" ref="N42" si="34">L42/L41-1</f>
        <v>7.2211198343542504E-2</v>
      </c>
      <c r="O42" s="16">
        <f t="shared" ref="O42" si="35">SUM(N38:N42)/5</f>
        <v>8.7795064797732136E-2</v>
      </c>
    </row>
    <row r="43" spans="1:16">
      <c r="A43" s="8">
        <v>43922</v>
      </c>
      <c r="B43" s="13">
        <v>23</v>
      </c>
      <c r="C43" s="2">
        <f>Data!C116</f>
        <v>0</v>
      </c>
      <c r="G43" s="2">
        <f>Data!D116</f>
        <v>0</v>
      </c>
      <c r="L43" s="2">
        <f>Data!E116</f>
        <v>0</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2020-04-01T13:40:16Z</dcterms:modified>
</cp:coreProperties>
</file>