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41303/Documents/personal/sayali-thesis/src/unaids/"/>
    </mc:Choice>
  </mc:AlternateContent>
  <xr:revisionPtr revIDLastSave="0" documentId="13_ncr:1_{4A4D94F3-77E8-D040-9DD2-72CD468CDBC3}" xr6:coauthVersionLast="45" xr6:coauthVersionMax="45" xr10:uidLastSave="{00000000-0000-0000-0000-000000000000}"/>
  <bookViews>
    <workbookView xWindow="0" yWindow="460" windowWidth="28800" windowHeight="17500" activeTab="4" xr2:uid="{00000000-000D-0000-FFFF-FFFF00000000}"/>
  </bookViews>
  <sheets>
    <sheet name="Graphic Dashboard LCU" sheetId="15" r:id="rId1"/>
    <sheet name="Graphic Dashboard USD " sheetId="14" r:id="rId2"/>
    <sheet name="KFF data In reported dollar (2)" sheetId="2" state="hidden" r:id="rId3"/>
    <sheet name="KFF data In approx curr dollars" sheetId="1" state="hidden" r:id="rId4"/>
    <sheet name="Master data" sheetId="11" r:id="rId5"/>
    <sheet name="Sheet12" sheetId="12" state="hidden" r:id="rId6"/>
    <sheet name="Graphic" sheetId="13" state="hidden" r:id="rId7"/>
    <sheet name="Data Dashboard" sheetId="9" r:id="rId8"/>
    <sheet name="Meta list" sheetId="10" state="hidden" r:id="rId9"/>
    <sheet name="Total ODA" sheetId="4" state="hidden" r:id="rId10"/>
    <sheet name="Total Health ODA" sheetId="5" state="hidden" r:id="rId11"/>
    <sheet name="Gen Govt. revenue " sheetId="6" state="hidden" r:id="rId12"/>
    <sheet name="GDP US$ BN" sheetId="7" state="hidden" r:id="rId13"/>
    <sheet name="GNI US$ BN" sheetId="8" state="hidden" r:id="rId14"/>
    <sheet name="Meta Xchange rates" sheetId="3" state="hidden" r:id="rId15"/>
  </sheets>
  <definedNames>
    <definedName name="_xlnm._FilterDatabase" localSheetId="4" hidden="1">'Master data'!$A$3:$V$107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9" l="1"/>
  <c r="A11" i="9"/>
  <c r="A27" i="15"/>
  <c r="A26" i="15"/>
  <c r="A25" i="15"/>
  <c r="A24" i="15"/>
  <c r="O24" i="15"/>
  <c r="N24" i="15"/>
  <c r="M24" i="15"/>
  <c r="M34" i="15"/>
  <c r="L24" i="15"/>
  <c r="K24" i="15"/>
  <c r="J24" i="15"/>
  <c r="J34" i="15"/>
  <c r="I24" i="15"/>
  <c r="I34" i="15"/>
  <c r="H24" i="15"/>
  <c r="G24" i="15"/>
  <c r="F24" i="15"/>
  <c r="E24" i="15"/>
  <c r="E34" i="15"/>
  <c r="D24" i="15"/>
  <c r="C24" i="15"/>
  <c r="A23" i="15"/>
  <c r="O23" i="15"/>
  <c r="N23" i="15"/>
  <c r="M23" i="15"/>
  <c r="L23" i="15"/>
  <c r="K23" i="15"/>
  <c r="K33" i="15"/>
  <c r="J23" i="15"/>
  <c r="I23" i="15"/>
  <c r="H23" i="15"/>
  <c r="H33" i="15"/>
  <c r="G23" i="15"/>
  <c r="F23" i="15"/>
  <c r="E23" i="15"/>
  <c r="D23" i="15"/>
  <c r="C23" i="15"/>
  <c r="C33" i="15"/>
  <c r="A22" i="15"/>
  <c r="O22" i="15"/>
  <c r="N22" i="15"/>
  <c r="N32" i="15"/>
  <c r="M22" i="15"/>
  <c r="L22" i="15"/>
  <c r="K22" i="15"/>
  <c r="J22" i="15"/>
  <c r="I22" i="15"/>
  <c r="I32" i="15"/>
  <c r="H22" i="15"/>
  <c r="G22" i="15"/>
  <c r="F22" i="15"/>
  <c r="F32" i="15"/>
  <c r="E22" i="15"/>
  <c r="D22" i="15"/>
  <c r="C22" i="15"/>
  <c r="A21" i="15"/>
  <c r="O21" i="15"/>
  <c r="N21" i="15"/>
  <c r="M21" i="15"/>
  <c r="L21" i="15"/>
  <c r="K21" i="15"/>
  <c r="J21" i="15"/>
  <c r="I21" i="15"/>
  <c r="H21" i="15"/>
  <c r="G21" i="15"/>
  <c r="G31" i="15"/>
  <c r="F21" i="15"/>
  <c r="E21" i="15"/>
  <c r="D21" i="15"/>
  <c r="C21" i="15"/>
  <c r="A20" i="15"/>
  <c r="O20" i="15"/>
  <c r="N20" i="15"/>
  <c r="M20" i="15"/>
  <c r="L20" i="15"/>
  <c r="K20" i="15"/>
  <c r="J20" i="15"/>
  <c r="I20" i="15"/>
  <c r="H20" i="15"/>
  <c r="G20" i="15"/>
  <c r="F20" i="15"/>
  <c r="E20" i="15"/>
  <c r="E30" i="15"/>
  <c r="D20" i="15"/>
  <c r="C20" i="15"/>
  <c r="A29" i="14"/>
  <c r="A30" i="14"/>
  <c r="A31" i="14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17" i="8"/>
  <c r="A10" i="9"/>
  <c r="C70" i="11"/>
  <c r="C71" i="11"/>
  <c r="C72" i="11"/>
  <c r="C73" i="11"/>
  <c r="C74" i="11"/>
  <c r="C75" i="11"/>
  <c r="C76" i="11"/>
  <c r="C77" i="11"/>
  <c r="C78" i="11"/>
  <c r="C79" i="11"/>
  <c r="C80" i="11"/>
  <c r="C81" i="11"/>
  <c r="C69" i="11"/>
  <c r="C29" i="14"/>
  <c r="A28" i="14"/>
  <c r="A27" i="14"/>
  <c r="I27" i="14"/>
  <c r="A26" i="14"/>
  <c r="O26" i="14"/>
  <c r="A25" i="14"/>
  <c r="M25" i="14"/>
  <c r="A24" i="14"/>
  <c r="K24" i="14"/>
  <c r="A5" i="9"/>
  <c r="I5" i="9"/>
  <c r="A6" i="9"/>
  <c r="D6" i="9"/>
  <c r="A7" i="9"/>
  <c r="G7" i="9"/>
  <c r="A8" i="9"/>
  <c r="E8" i="9"/>
  <c r="A9" i="9"/>
  <c r="I9" i="9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D17" i="8"/>
  <c r="E17" i="8"/>
  <c r="F17" i="8"/>
  <c r="G17" i="8"/>
  <c r="H17" i="8"/>
  <c r="I17" i="8"/>
  <c r="J17" i="8"/>
  <c r="K17" i="8"/>
  <c r="L17" i="8"/>
  <c r="M17" i="8"/>
  <c r="N17" i="8"/>
  <c r="O17" i="8"/>
  <c r="D8" i="9"/>
  <c r="C27" i="14"/>
  <c r="L9" i="9"/>
  <c r="M9" i="9"/>
  <c r="L17" i="9"/>
  <c r="K9" i="9"/>
  <c r="J9" i="9"/>
  <c r="J17" i="9"/>
  <c r="K28" i="14"/>
  <c r="P9" i="9"/>
  <c r="H9" i="9"/>
  <c r="O9" i="9"/>
  <c r="G9" i="9"/>
  <c r="G17" i="9"/>
  <c r="N9" i="9"/>
  <c r="M17" i="9"/>
  <c r="F9" i="9"/>
  <c r="E9" i="9"/>
  <c r="E17" i="9"/>
  <c r="D9" i="9"/>
  <c r="O8" i="9"/>
  <c r="K8" i="9"/>
  <c r="G8" i="9"/>
  <c r="F7" i="9"/>
  <c r="E7" i="9"/>
  <c r="E15" i="9"/>
  <c r="L8" i="9"/>
  <c r="M8" i="9"/>
  <c r="L16" i="9"/>
  <c r="J8" i="9"/>
  <c r="I8" i="9"/>
  <c r="P8" i="9"/>
  <c r="H8" i="9"/>
  <c r="N7" i="9"/>
  <c r="N8" i="9"/>
  <c r="M16" i="9"/>
  <c r="F8" i="9"/>
  <c r="E16" i="9"/>
  <c r="K7" i="9"/>
  <c r="H6" i="9"/>
  <c r="M7" i="9"/>
  <c r="P6" i="9"/>
  <c r="J6" i="9"/>
  <c r="D25" i="14"/>
  <c r="O27" i="14"/>
  <c r="N27" i="14"/>
  <c r="N37" i="14"/>
  <c r="O25" i="14"/>
  <c r="N26" i="14"/>
  <c r="I24" i="14"/>
  <c r="C25" i="14"/>
  <c r="E26" i="14"/>
  <c r="F27" i="14"/>
  <c r="F26" i="14"/>
  <c r="G27" i="14"/>
  <c r="G25" i="14"/>
  <c r="I26" i="14"/>
  <c r="H27" i="14"/>
  <c r="K25" i="14"/>
  <c r="L26" i="14"/>
  <c r="K27" i="14"/>
  <c r="L25" i="14"/>
  <c r="M26" i="14"/>
  <c r="D26" i="14"/>
  <c r="I28" i="14"/>
  <c r="J24" i="14"/>
  <c r="J28" i="14"/>
  <c r="D24" i="14"/>
  <c r="L24" i="14"/>
  <c r="K34" i="14"/>
  <c r="F25" i="14"/>
  <c r="N25" i="14"/>
  <c r="H26" i="14"/>
  <c r="J27" i="14"/>
  <c r="I37" i="14"/>
  <c r="D28" i="14"/>
  <c r="L28" i="14"/>
  <c r="K38" i="14"/>
  <c r="E24" i="14"/>
  <c r="M24" i="14"/>
  <c r="F24" i="14"/>
  <c r="N24" i="14"/>
  <c r="H25" i="14"/>
  <c r="J26" i="14"/>
  <c r="I36" i="14"/>
  <c r="D27" i="14"/>
  <c r="L27" i="14"/>
  <c r="K37" i="14"/>
  <c r="F28" i="14"/>
  <c r="E28" i="14"/>
  <c r="E38" i="14"/>
  <c r="N28" i="14"/>
  <c r="M28" i="14"/>
  <c r="G24" i="14"/>
  <c r="F34" i="14"/>
  <c r="O24" i="14"/>
  <c r="N34" i="14"/>
  <c r="I25" i="14"/>
  <c r="C26" i="14"/>
  <c r="K26" i="14"/>
  <c r="K36" i="14"/>
  <c r="E27" i="14"/>
  <c r="M27" i="14"/>
  <c r="G28" i="14"/>
  <c r="O28" i="14"/>
  <c r="H24" i="14"/>
  <c r="J25" i="14"/>
  <c r="H28" i="14"/>
  <c r="G38" i="14"/>
  <c r="C24" i="14"/>
  <c r="E25" i="14"/>
  <c r="G26" i="14"/>
  <c r="C28" i="14"/>
  <c r="P5" i="9"/>
  <c r="H5" i="9"/>
  <c r="K6" i="9"/>
  <c r="O5" i="9"/>
  <c r="G5" i="9"/>
  <c r="F5" i="9"/>
  <c r="F13" i="9"/>
  <c r="N5" i="9"/>
  <c r="L7" i="9"/>
  <c r="D7" i="9"/>
  <c r="D15" i="9"/>
  <c r="I6" i="9"/>
  <c r="M5" i="9"/>
  <c r="E5" i="9"/>
  <c r="D5" i="9"/>
  <c r="D13" i="9"/>
  <c r="L5" i="9"/>
  <c r="L13" i="9"/>
  <c r="J7" i="9"/>
  <c r="O6" i="9"/>
  <c r="G6" i="9"/>
  <c r="K5" i="9"/>
  <c r="I7" i="9"/>
  <c r="N6" i="9"/>
  <c r="F6" i="9"/>
  <c r="J5" i="9"/>
  <c r="J13" i="9"/>
  <c r="P7" i="9"/>
  <c r="H7" i="9"/>
  <c r="M6" i="9"/>
  <c r="E6" i="9"/>
  <c r="O7" i="9"/>
  <c r="L6" i="9"/>
  <c r="S4" i="1"/>
  <c r="T4" i="1"/>
  <c r="U4" i="1"/>
  <c r="V4" i="1"/>
  <c r="W4" i="1"/>
  <c r="X4" i="1"/>
  <c r="Y4" i="1"/>
  <c r="Z4" i="1"/>
  <c r="AA4" i="1"/>
  <c r="AB4" i="1"/>
  <c r="AC4" i="1"/>
  <c r="AD4" i="1"/>
  <c r="AE4" i="1"/>
  <c r="V5" i="1"/>
  <c r="W5" i="1"/>
  <c r="X5" i="1"/>
  <c r="Y5" i="1"/>
  <c r="Z5" i="1"/>
  <c r="AA5" i="1"/>
  <c r="AB5" i="1"/>
  <c r="AC5" i="1"/>
  <c r="AD5" i="1"/>
  <c r="AE5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U12" i="1"/>
  <c r="V12" i="1"/>
  <c r="W12" i="1"/>
  <c r="X12" i="1"/>
  <c r="Y12" i="1"/>
  <c r="Z12" i="1"/>
  <c r="AA12" i="1"/>
  <c r="AB12" i="1"/>
  <c r="AC12" i="1"/>
  <c r="AD12" i="1"/>
  <c r="AE12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T3" i="1"/>
  <c r="U3" i="1"/>
  <c r="V3" i="1"/>
  <c r="W3" i="1"/>
  <c r="X3" i="1"/>
  <c r="Y3" i="1"/>
  <c r="Z3" i="1"/>
  <c r="AA3" i="1"/>
  <c r="AB3" i="1"/>
  <c r="AC3" i="1"/>
  <c r="AD3" i="1"/>
  <c r="AE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N3" i="1"/>
  <c r="O3" i="1"/>
  <c r="C6" i="1"/>
  <c r="D3" i="1"/>
  <c r="E3" i="1"/>
  <c r="F3" i="1"/>
  <c r="G3" i="1"/>
  <c r="H3" i="1"/>
  <c r="I3" i="1"/>
  <c r="J3" i="1"/>
  <c r="K3" i="1"/>
  <c r="L3" i="1"/>
  <c r="M3" i="1"/>
  <c r="D4" i="1"/>
  <c r="E4" i="1"/>
  <c r="F4" i="1"/>
  <c r="G4" i="1"/>
  <c r="H4" i="1"/>
  <c r="I4" i="1"/>
  <c r="J4" i="1"/>
  <c r="K4" i="1"/>
  <c r="L4" i="1"/>
  <c r="D5" i="1"/>
  <c r="E5" i="1"/>
  <c r="F5" i="1"/>
  <c r="G5" i="1"/>
  <c r="H5" i="1"/>
  <c r="I5" i="1"/>
  <c r="J5" i="1"/>
  <c r="K5" i="1"/>
  <c r="L5" i="1"/>
  <c r="D6" i="1"/>
  <c r="E6" i="1"/>
  <c r="F6" i="1"/>
  <c r="G6" i="1"/>
  <c r="H6" i="1"/>
  <c r="I6" i="1"/>
  <c r="J6" i="1"/>
  <c r="K6" i="1"/>
  <c r="L6" i="1"/>
  <c r="D7" i="1"/>
  <c r="E7" i="1"/>
  <c r="F7" i="1"/>
  <c r="G7" i="1"/>
  <c r="H7" i="1"/>
  <c r="I7" i="1"/>
  <c r="J7" i="1"/>
  <c r="K7" i="1"/>
  <c r="L7" i="1"/>
  <c r="D8" i="1"/>
  <c r="E8" i="1"/>
  <c r="F8" i="1"/>
  <c r="G8" i="1"/>
  <c r="H8" i="1"/>
  <c r="I8" i="1"/>
  <c r="J8" i="1"/>
  <c r="K8" i="1"/>
  <c r="L8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D11" i="1"/>
  <c r="E11" i="1"/>
  <c r="F11" i="1"/>
  <c r="G11" i="1"/>
  <c r="H11" i="1"/>
  <c r="I11" i="1"/>
  <c r="J11" i="1"/>
  <c r="K11" i="1"/>
  <c r="L11" i="1"/>
  <c r="D12" i="1"/>
  <c r="E12" i="1"/>
  <c r="F12" i="1"/>
  <c r="G12" i="1"/>
  <c r="H12" i="1"/>
  <c r="I12" i="1"/>
  <c r="J12" i="1"/>
  <c r="K12" i="1"/>
  <c r="L12" i="1"/>
  <c r="D13" i="1"/>
  <c r="E13" i="1"/>
  <c r="F13" i="1"/>
  <c r="G13" i="1"/>
  <c r="H13" i="1"/>
  <c r="I13" i="1"/>
  <c r="J13" i="1"/>
  <c r="K13" i="1"/>
  <c r="L13" i="1"/>
  <c r="D14" i="1"/>
  <c r="E14" i="1"/>
  <c r="F14" i="1"/>
  <c r="G14" i="1"/>
  <c r="H14" i="1"/>
  <c r="I14" i="1"/>
  <c r="J14" i="1"/>
  <c r="K14" i="1"/>
  <c r="L14" i="1"/>
  <c r="D15" i="1"/>
  <c r="E15" i="1"/>
  <c r="F15" i="1"/>
  <c r="G15" i="1"/>
  <c r="H15" i="1"/>
  <c r="I15" i="1"/>
  <c r="J15" i="1"/>
  <c r="K15" i="1"/>
  <c r="L15" i="1"/>
  <c r="C4" i="1"/>
  <c r="C5" i="1"/>
  <c r="C7" i="1"/>
  <c r="C8" i="1"/>
  <c r="C9" i="1"/>
  <c r="C10" i="1"/>
  <c r="C11" i="1"/>
  <c r="C12" i="1"/>
  <c r="C13" i="1"/>
  <c r="C14" i="1"/>
  <c r="C15" i="1"/>
  <c r="C3" i="1"/>
  <c r="D17" i="9"/>
  <c r="H14" i="9"/>
  <c r="J38" i="14"/>
  <c r="O15" i="9"/>
  <c r="F35" i="14"/>
  <c r="N35" i="14"/>
  <c r="I16" i="9"/>
  <c r="J37" i="14"/>
  <c r="D35" i="14"/>
  <c r="L34" i="14"/>
  <c r="J15" i="9"/>
  <c r="J14" i="9"/>
  <c r="C37" i="14"/>
  <c r="I38" i="14"/>
  <c r="D16" i="9"/>
  <c r="I30" i="15"/>
  <c r="C31" i="15"/>
  <c r="K31" i="15"/>
  <c r="E32" i="15"/>
  <c r="M32" i="15"/>
  <c r="H15" i="9"/>
  <c r="G34" i="14"/>
  <c r="I34" i="14"/>
  <c r="D30" i="15"/>
  <c r="L30" i="15"/>
  <c r="H32" i="15"/>
  <c r="D34" i="15"/>
  <c r="L34" i="15"/>
  <c r="H31" i="15"/>
  <c r="L33" i="15"/>
  <c r="D34" i="14"/>
  <c r="C32" i="15"/>
  <c r="G34" i="15"/>
  <c r="M14" i="9"/>
  <c r="K14" i="9"/>
  <c r="E36" i="14"/>
  <c r="O14" i="9"/>
  <c r="N15" i="9"/>
  <c r="K16" i="9"/>
  <c r="J32" i="15"/>
  <c r="F16" i="9"/>
  <c r="I31" i="15"/>
  <c r="C35" i="14"/>
  <c r="I13" i="9"/>
  <c r="H37" i="14"/>
  <c r="G33" i="15"/>
  <c r="K17" i="9"/>
  <c r="F30" i="15"/>
  <c r="N34" i="15"/>
  <c r="N13" i="9"/>
  <c r="E37" i="14"/>
  <c r="I10" i="9"/>
  <c r="K32" i="15"/>
  <c r="N17" i="9"/>
  <c r="L38" i="14"/>
  <c r="D14" i="9"/>
  <c r="K13" i="9"/>
  <c r="H38" i="14"/>
  <c r="H34" i="14"/>
  <c r="L15" i="9"/>
  <c r="O17" i="9"/>
  <c r="D31" i="15"/>
  <c r="D33" i="15"/>
  <c r="M33" i="15"/>
  <c r="G13" i="9"/>
  <c r="L14" i="9"/>
  <c r="F14" i="9"/>
  <c r="K15" i="9"/>
  <c r="F38" i="14"/>
  <c r="M38" i="14"/>
  <c r="M34" i="14"/>
  <c r="G36" i="14"/>
  <c r="F34" i="15"/>
  <c r="G30" i="15"/>
  <c r="E33" i="15"/>
  <c r="I14" i="9"/>
  <c r="H13" i="9"/>
  <c r="G15" i="9"/>
  <c r="N14" i="9"/>
  <c r="F36" i="14"/>
  <c r="E34" i="14"/>
  <c r="M35" i="14"/>
  <c r="N16" i="9"/>
  <c r="H36" i="14"/>
  <c r="E14" i="9"/>
  <c r="E13" i="9"/>
  <c r="F15" i="9"/>
  <c r="L35" i="14"/>
  <c r="K10" i="9"/>
  <c r="N30" i="15"/>
  <c r="J34" i="14"/>
  <c r="O16" i="9"/>
  <c r="J35" i="14"/>
  <c r="H35" i="14"/>
  <c r="D38" i="14"/>
  <c r="N31" i="14"/>
  <c r="M15" i="9"/>
  <c r="H30" i="15"/>
  <c r="J31" i="15"/>
  <c r="D32" i="15"/>
  <c r="L32" i="15"/>
  <c r="F33" i="15"/>
  <c r="N33" i="15"/>
  <c r="H34" i="15"/>
  <c r="D36" i="14"/>
  <c r="H17" i="9"/>
  <c r="M37" i="14"/>
  <c r="J16" i="9"/>
  <c r="I15" i="9"/>
  <c r="M13" i="9"/>
  <c r="D37" i="14"/>
  <c r="N38" i="14"/>
  <c r="M36" i="14"/>
  <c r="G35" i="14"/>
  <c r="G14" i="9"/>
  <c r="H16" i="9"/>
  <c r="C30" i="15"/>
  <c r="K30" i="15"/>
  <c r="E31" i="15"/>
  <c r="N31" i="15"/>
  <c r="G32" i="15"/>
  <c r="I33" i="15"/>
  <c r="C34" i="15"/>
  <c r="K34" i="15"/>
  <c r="G16" i="9"/>
  <c r="N36" i="14"/>
  <c r="J30" i="15"/>
  <c r="L31" i="15"/>
  <c r="K35" i="14"/>
  <c r="G37" i="14"/>
  <c r="I17" i="9"/>
  <c r="K12" i="9"/>
  <c r="F31" i="15"/>
  <c r="J33" i="15"/>
  <c r="D10" i="9"/>
  <c r="F31" i="14"/>
  <c r="J30" i="14"/>
  <c r="E35" i="14"/>
  <c r="C38" i="14"/>
  <c r="C36" i="14"/>
  <c r="E10" i="9"/>
  <c r="M10" i="9"/>
  <c r="M30" i="15"/>
  <c r="O26" i="15"/>
  <c r="M11" i="9"/>
  <c r="E11" i="9"/>
  <c r="J12" i="9"/>
  <c r="F17" i="9"/>
  <c r="J10" i="9"/>
  <c r="M31" i="14"/>
  <c r="I31" i="14"/>
  <c r="D31" i="14"/>
  <c r="M30" i="14"/>
  <c r="I30" i="14"/>
  <c r="D30" i="14"/>
  <c r="M29" i="14"/>
  <c r="I29" i="14"/>
  <c r="D29" i="14"/>
  <c r="C39" i="14"/>
  <c r="D25" i="15"/>
  <c r="H25" i="15"/>
  <c r="L25" i="15"/>
  <c r="C26" i="15"/>
  <c r="G26" i="15"/>
  <c r="K26" i="15"/>
  <c r="F27" i="15"/>
  <c r="J27" i="15"/>
  <c r="N27" i="15"/>
  <c r="L11" i="9"/>
  <c r="I12" i="9"/>
  <c r="O10" i="9"/>
  <c r="C31" i="14"/>
  <c r="L37" i="14"/>
  <c r="C34" i="14"/>
  <c r="J36" i="14"/>
  <c r="L36" i="14"/>
  <c r="L10" i="9"/>
  <c r="E31" i="14"/>
  <c r="D41" i="14"/>
  <c r="E30" i="14"/>
  <c r="E29" i="14"/>
  <c r="D39" i="14"/>
  <c r="M31" i="15"/>
  <c r="O27" i="15"/>
  <c r="K11" i="9"/>
  <c r="P12" i="9"/>
  <c r="H12" i="9"/>
  <c r="O13" i="9"/>
  <c r="F37" i="14"/>
  <c r="I35" i="14"/>
  <c r="L31" i="14"/>
  <c r="H31" i="14"/>
  <c r="H30" i="14"/>
  <c r="L29" i="14"/>
  <c r="H29" i="14"/>
  <c r="E25" i="15"/>
  <c r="I25" i="15"/>
  <c r="H35" i="15"/>
  <c r="M25" i="15"/>
  <c r="D26" i="15"/>
  <c r="H26" i="15"/>
  <c r="L26" i="15"/>
  <c r="C27" i="15"/>
  <c r="G27" i="15"/>
  <c r="F37" i="15"/>
  <c r="K27" i="15"/>
  <c r="J37" i="15"/>
  <c r="J11" i="9"/>
  <c r="O12" i="9"/>
  <c r="G12" i="9"/>
  <c r="H10" i="9"/>
  <c r="G10" i="9"/>
  <c r="C30" i="14"/>
  <c r="L30" i="14"/>
  <c r="P10" i="9"/>
  <c r="F10" i="9"/>
  <c r="D11" i="9"/>
  <c r="I11" i="9"/>
  <c r="N12" i="9"/>
  <c r="F12" i="9"/>
  <c r="N10" i="9"/>
  <c r="O31" i="14"/>
  <c r="N41" i="14"/>
  <c r="K31" i="14"/>
  <c r="G31" i="14"/>
  <c r="F41" i="14"/>
  <c r="O30" i="14"/>
  <c r="K30" i="14"/>
  <c r="G30" i="14"/>
  <c r="O29" i="14"/>
  <c r="K29" i="14"/>
  <c r="G29" i="14"/>
  <c r="F25" i="15"/>
  <c r="E35" i="15"/>
  <c r="J25" i="15"/>
  <c r="I35" i="15"/>
  <c r="N25" i="15"/>
  <c r="M35" i="15"/>
  <c r="E26" i="15"/>
  <c r="D36" i="15"/>
  <c r="I26" i="15"/>
  <c r="H36" i="15"/>
  <c r="M26" i="15"/>
  <c r="L36" i="15"/>
  <c r="D27" i="15"/>
  <c r="C37" i="15"/>
  <c r="H27" i="15"/>
  <c r="G37" i="15"/>
  <c r="L27" i="15"/>
  <c r="K37" i="15"/>
  <c r="P11" i="9"/>
  <c r="H11" i="9"/>
  <c r="M12" i="9"/>
  <c r="E12" i="9"/>
  <c r="O25" i="15"/>
  <c r="O11" i="9"/>
  <c r="G11" i="9"/>
  <c r="L12" i="9"/>
  <c r="D12" i="9"/>
  <c r="J31" i="14"/>
  <c r="N30" i="14"/>
  <c r="F30" i="14"/>
  <c r="N29" i="14"/>
  <c r="J29" i="14"/>
  <c r="I39" i="14"/>
  <c r="F29" i="14"/>
  <c r="C25" i="15"/>
  <c r="G25" i="15"/>
  <c r="K25" i="15"/>
  <c r="F26" i="15"/>
  <c r="E36" i="15"/>
  <c r="J26" i="15"/>
  <c r="I36" i="15"/>
  <c r="N26" i="15"/>
  <c r="M36" i="15"/>
  <c r="E27" i="15"/>
  <c r="D37" i="15"/>
  <c r="I27" i="15"/>
  <c r="H37" i="15"/>
  <c r="M27" i="15"/>
  <c r="L37" i="15"/>
  <c r="N11" i="9"/>
  <c r="F11" i="9"/>
  <c r="N37" i="15"/>
  <c r="I41" i="14"/>
  <c r="D35" i="15"/>
  <c r="E40" i="14"/>
  <c r="M40" i="14"/>
  <c r="J40" i="14"/>
  <c r="C36" i="15"/>
  <c r="K41" i="14"/>
  <c r="J36" i="15"/>
  <c r="L39" i="14"/>
  <c r="J35" i="15"/>
  <c r="L35" i="15"/>
  <c r="C40" i="14"/>
  <c r="F40" i="14"/>
  <c r="G36" i="15"/>
  <c r="G41" i="14"/>
  <c r="E37" i="15"/>
  <c r="H39" i="14"/>
  <c r="F36" i="15"/>
  <c r="F35" i="15"/>
  <c r="D40" i="14"/>
  <c r="H40" i="14"/>
  <c r="J41" i="14"/>
  <c r="K35" i="15"/>
  <c r="L40" i="14"/>
  <c r="I40" i="14"/>
  <c r="E39" i="14"/>
  <c r="F39" i="14"/>
  <c r="K40" i="14"/>
  <c r="G39" i="14"/>
  <c r="G35" i="15"/>
  <c r="C41" i="14"/>
  <c r="N36" i="15"/>
  <c r="E41" i="14"/>
  <c r="N40" i="14"/>
  <c r="J39" i="14"/>
  <c r="K39" i="14"/>
  <c r="M37" i="15"/>
  <c r="C35" i="15"/>
  <c r="H41" i="14"/>
  <c r="M39" i="14"/>
  <c r="N35" i="15"/>
  <c r="N39" i="14"/>
  <c r="K36" i="15"/>
  <c r="G40" i="14"/>
  <c r="I37" i="15"/>
  <c r="L41" i="14"/>
  <c r="M41" i="14"/>
</calcChain>
</file>

<file path=xl/sharedStrings.xml><?xml version="1.0" encoding="utf-8"?>
<sst xmlns="http://schemas.openxmlformats.org/spreadsheetml/2006/main" count="1585" uniqueCount="634">
  <si>
    <t>Donor</t>
  </si>
  <si>
    <t>Australia</t>
  </si>
  <si>
    <t>Canada</t>
  </si>
  <si>
    <t>Denmark</t>
  </si>
  <si>
    <t>France</t>
  </si>
  <si>
    <t>Germany</t>
  </si>
  <si>
    <t>Ireland</t>
  </si>
  <si>
    <t>Italy</t>
  </si>
  <si>
    <t>Japan</t>
  </si>
  <si>
    <t>Netherlands</t>
  </si>
  <si>
    <t>Norway</t>
  </si>
  <si>
    <t>Sweden</t>
  </si>
  <si>
    <t>United Kingdom</t>
  </si>
  <si>
    <t>United States</t>
  </si>
  <si>
    <t>Country Name</t>
  </si>
  <si>
    <t>Country Code</t>
  </si>
  <si>
    <t>Indicator Name</t>
  </si>
  <si>
    <t>Indicator Code</t>
  </si>
  <si>
    <t>Aruba</t>
  </si>
  <si>
    <t>ABW</t>
  </si>
  <si>
    <t>Official exchange rate (LCU per US$, period average)</t>
  </si>
  <si>
    <t>PA.NUS.FCRF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</si>
  <si>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</si>
  <si>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</si>
  <si>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</si>
  <si>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</si>
  <si>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</si>
  <si>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</si>
  <si>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</si>
  <si>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</si>
  <si>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</si>
  <si>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</si>
  <si>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</si>
  <si>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</si>
  <si>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</si>
  <si>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</si>
  <si>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</si>
  <si>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</si>
  <si>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</si>
  <si>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</si>
  <si>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</si>
  <si>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</si>
  <si>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</si>
  <si>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</si>
  <si>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</si>
  <si>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</si>
  <si>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</si>
  <si>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</si>
  <si>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</si>
  <si>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</si>
  <si>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</si>
  <si>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</si>
  <si>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</si>
  <si>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</si>
  <si>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</si>
  <si>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</si>
  <si>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</si>
  <si>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</si>
  <si>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</si>
  <si>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</si>
  <si>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</si>
  <si>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</si>
  <si>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</si>
  <si>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</si>
  <si>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</si>
  <si>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</si>
  <si>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</si>
  <si>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</si>
  <si>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</si>
  <si>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</si>
  <si>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</si>
  <si>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</si>
  <si>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</si>
  <si>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</si>
  <si>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</si>
  <si>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</si>
  <si>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</si>
  <si>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</si>
  <si>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</si>
  <si>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</si>
  <si>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</si>
  <si>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</si>
  <si>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</si>
  <si>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</si>
  <si>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</si>
  <si>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</si>
  <si>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</si>
  <si>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</si>
  <si>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</si>
  <si>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</si>
  <si>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</si>
  <si>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</si>
  <si>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</si>
  <si>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</si>
  <si>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</si>
  <si>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</si>
  <si>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</si>
  <si>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</si>
  <si>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</si>
  <si>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</si>
  <si>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</si>
  <si>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</si>
  <si>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</si>
  <si>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</si>
  <si>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</si>
  <si>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</si>
  <si>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</si>
  <si>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</si>
  <si>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</si>
  <si>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</si>
  <si>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</si>
  <si>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</si>
  <si>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</si>
  <si>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</si>
  <si>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</si>
  <si>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</si>
  <si>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</si>
  <si>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</si>
  <si>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</si>
  <si>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</si>
  <si>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</si>
  <si>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</si>
  <si>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</si>
  <si>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</si>
  <si>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DEU</t>
  </si>
  <si>
    <t>Djibouti</t>
  </si>
  <si>
    <t>DJI</t>
  </si>
  <si>
    <t>Dominica</t>
  </si>
  <si>
    <t>DMA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</si>
  <si>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</si>
  <si>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</si>
  <si>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</si>
  <si>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</si>
  <si>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</si>
  <si>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</si>
  <si>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</si>
  <si>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</si>
  <si>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</si>
  <si>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</si>
  <si>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</si>
  <si>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</si>
  <si>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</si>
  <si>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</si>
  <si>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</si>
  <si>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</si>
  <si>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</si>
  <si>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</si>
  <si>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</si>
  <si>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</si>
  <si>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</si>
  <si>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</si>
  <si>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</si>
  <si>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</si>
  <si>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</si>
  <si>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</si>
  <si>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</si>
  <si>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</si>
  <si>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</si>
  <si>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</si>
  <si>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</si>
  <si>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</si>
  <si>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</si>
  <si>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</si>
  <si>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</si>
  <si>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</si>
  <si>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</si>
  <si>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</t>
  </si>
  <si>
    <t>Faroe Islands</t>
  </si>
  <si>
    <t>FRO</t>
  </si>
  <si>
    <t>Micronesia, Fed. Sts.</t>
  </si>
  <si>
    <t>FSM</t>
  </si>
  <si>
    <t>Gabon</t>
  </si>
  <si>
    <t>GAB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</si>
  <si>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</si>
  <si>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</si>
  <si>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</si>
  <si>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</si>
  <si>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</si>
  <si>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</si>
  <si>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</si>
  <si>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</si>
  <si>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</si>
  <si>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</si>
  <si>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</si>
  <si>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</si>
  <si>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</si>
  <si>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</si>
  <si>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</si>
  <si>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</si>
  <si>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</si>
  <si>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</si>
  <si>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</si>
  <si>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</si>
  <si>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</si>
  <si>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</si>
  <si>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</si>
  <si>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</si>
  <si>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</si>
  <si>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</si>
  <si>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</si>
  <si>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</si>
  <si>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</si>
  <si>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</si>
  <si>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</si>
  <si>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</si>
  <si>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</si>
  <si>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</si>
  <si>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</si>
  <si>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</si>
  <si>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</si>
  <si>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</si>
  <si>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</si>
  <si>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</si>
  <si>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</si>
  <si>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</si>
  <si>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</si>
  <si>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</si>
  <si>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</si>
  <si>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</si>
  <si>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</si>
  <si>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</si>
  <si>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</si>
  <si>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</si>
  <si>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</si>
  <si>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</si>
  <si>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</si>
  <si>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</si>
  <si>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</si>
  <si>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</si>
  <si>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</si>
  <si>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</si>
  <si>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</si>
  <si>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</si>
  <si>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</si>
  <si>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</si>
  <si>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</si>
  <si>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</si>
  <si>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</si>
  <si>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</si>
  <si>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</si>
  <si>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</si>
  <si>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</t>
  </si>
  <si>
    <t>Jamaica</t>
  </si>
  <si>
    <t>JAM</t>
  </si>
  <si>
    <t>Jordan</t>
  </si>
  <si>
    <t>JOR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</si>
  <si>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</si>
  <si>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</si>
  <si>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</si>
  <si>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</si>
  <si>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</si>
  <si>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</si>
  <si>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</si>
  <si>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</si>
  <si>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</si>
  <si>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</si>
  <si>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</si>
  <si>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</si>
  <si>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</si>
  <si>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</si>
  <si>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</si>
  <si>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</si>
  <si>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</si>
  <si>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</si>
  <si>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</si>
  <si>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</si>
  <si>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</si>
  <si>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</si>
  <si>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</si>
  <si>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</si>
  <si>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</si>
  <si>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</si>
  <si>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</si>
  <si>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</si>
  <si>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</si>
  <si>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</si>
  <si>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</si>
  <si>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</si>
  <si>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</si>
  <si>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</si>
  <si>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</si>
  <si>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</si>
  <si>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</si>
  <si>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</si>
  <si>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</si>
  <si>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</si>
  <si>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</si>
  <si>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</si>
  <si>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</si>
  <si>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</si>
  <si>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</si>
  <si>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</si>
  <si>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</si>
  <si>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</si>
  <si>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</si>
  <si>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</si>
  <si>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</si>
  <si>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</si>
  <si>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</si>
  <si>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</si>
  <si>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</si>
  <si>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</si>
  <si>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</si>
  <si>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</si>
  <si>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</si>
  <si>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</si>
  <si>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</si>
  <si>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</si>
  <si>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</si>
  <si>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</si>
  <si>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</si>
  <si>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</si>
  <si>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</si>
  <si>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</si>
  <si>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</si>
  <si>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</si>
  <si>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</si>
  <si>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</si>
  <si>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</si>
  <si>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</si>
  <si>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</si>
  <si>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</si>
  <si>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</si>
  <si>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</si>
  <si>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</si>
  <si>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</si>
  <si>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</si>
  <si>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</si>
  <si>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</si>
  <si>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</si>
  <si>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</si>
  <si>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</si>
  <si>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</si>
  <si>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</si>
  <si>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</si>
  <si>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</si>
  <si>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</si>
  <si>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</si>
  <si>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</si>
  <si>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</si>
  <si>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</si>
  <si>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</si>
  <si>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</si>
  <si>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</si>
  <si>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</si>
  <si>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</si>
  <si>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</si>
  <si>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</si>
  <si>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</si>
  <si>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</si>
  <si>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</si>
  <si>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</si>
  <si>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</si>
  <si>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</si>
  <si>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</si>
  <si>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</si>
  <si>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</si>
  <si>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</si>
  <si>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</si>
  <si>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NLD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</si>
  <si>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</si>
  <si>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</si>
  <si>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</si>
  <si>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</si>
  <si>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</si>
  <si>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</si>
  <si>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</si>
  <si>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</si>
  <si>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</si>
  <si>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</si>
  <si>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</si>
  <si>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</si>
  <si>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</si>
  <si>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</si>
  <si>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</si>
  <si>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</si>
  <si>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</si>
  <si>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</si>
  <si>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</si>
  <si>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</si>
  <si>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</si>
  <si>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</si>
  <si>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</si>
  <si>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</si>
  <si>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</si>
  <si>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</si>
  <si>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</si>
  <si>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</si>
  <si>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</si>
  <si>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</si>
  <si>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</si>
  <si>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</si>
  <si>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</si>
  <si>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</si>
  <si>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</si>
  <si>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</si>
  <si>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</si>
  <si>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</si>
  <si>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</si>
  <si>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</si>
  <si>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</si>
  <si>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</si>
  <si>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</si>
  <si>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</si>
  <si>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</si>
  <si>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</si>
  <si>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</si>
  <si>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</si>
  <si>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</si>
  <si>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</si>
  <si>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</si>
  <si>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</si>
  <si>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</si>
  <si>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</si>
  <si>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</si>
  <si>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</si>
  <si>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</si>
  <si>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</si>
  <si>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</si>
  <si>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</si>
  <si>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</si>
  <si>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</si>
  <si>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</si>
  <si>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</si>
  <si>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</si>
  <si>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</si>
  <si>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</si>
  <si>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</si>
  <si>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</si>
  <si>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</si>
  <si>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</si>
  <si>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</si>
  <si>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</si>
  <si>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</si>
  <si>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</si>
  <si>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</si>
  <si>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</si>
  <si>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</si>
  <si>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</si>
  <si>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</si>
  <si>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</si>
  <si>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</si>
  <si>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</si>
  <si>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</si>
  <si>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</si>
  <si>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</si>
  <si>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</si>
  <si>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</si>
  <si>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</si>
  <si>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</si>
  <si>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</si>
  <si>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</si>
  <si>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</si>
  <si>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</si>
  <si>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</si>
  <si>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</si>
  <si>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</si>
  <si>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</si>
  <si>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</si>
  <si>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</si>
  <si>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</si>
  <si>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</si>
  <si>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</si>
  <si>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</si>
  <si>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</si>
  <si>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</si>
  <si>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</si>
  <si>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</si>
  <si>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</si>
  <si>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</si>
  <si>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</si>
  <si>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</si>
  <si>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</si>
  <si>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</si>
  <si>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</si>
  <si>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</si>
  <si>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</si>
  <si>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</si>
  <si>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</si>
  <si>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</si>
  <si>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</si>
  <si>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</si>
  <si>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</si>
  <si>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</si>
  <si>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</si>
  <si>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</si>
  <si>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</si>
  <si>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</si>
  <si>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</si>
  <si>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</si>
  <si>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</si>
  <si>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</si>
  <si>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</si>
  <si>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</si>
  <si>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</si>
  <si>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</si>
  <si>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</si>
  <si>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</si>
  <si>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</si>
  <si>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</si>
  <si>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</si>
  <si>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</si>
  <si>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</si>
  <si>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</si>
  <si>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</si>
  <si>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</si>
  <si>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</si>
  <si>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</si>
  <si>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</si>
  <si>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</si>
  <si>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</si>
  <si>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</si>
  <si>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</si>
  <si>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</si>
  <si>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</si>
  <si>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</si>
  <si>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</si>
  <si>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</si>
  <si>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</si>
  <si>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</si>
  <si>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</si>
  <si>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</si>
  <si>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</si>
  <si>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</si>
  <si>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</si>
  <si>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</si>
  <si>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</si>
  <si>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</si>
  <si>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</si>
  <si>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</si>
  <si>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</si>
  <si>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</si>
  <si>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</si>
  <si>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</si>
  <si>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</si>
  <si>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Xchange rates</t>
  </si>
  <si>
    <t/>
  </si>
  <si>
    <t xml:space="preserve">    Australia</t>
  </si>
  <si>
    <t xml:space="preserve">    Canada</t>
  </si>
  <si>
    <t xml:space="preserve">    Denmark</t>
  </si>
  <si>
    <t xml:space="preserve">    France</t>
  </si>
  <si>
    <t xml:space="preserve">    Germany</t>
  </si>
  <si>
    <t xml:space="preserve">    Ireland</t>
  </si>
  <si>
    <t xml:space="preserve">    Italy</t>
  </si>
  <si>
    <t xml:space="preserve">    Japan</t>
  </si>
  <si>
    <t xml:space="preserve">    Netherlands</t>
  </si>
  <si>
    <t xml:space="preserve">    Norway</t>
  </si>
  <si>
    <t xml:space="preserve">    Sweden</t>
  </si>
  <si>
    <t xml:space="preserve">    United Kingdom</t>
  </si>
  <si>
    <t xml:space="preserve">    United States</t>
  </si>
  <si>
    <t>Unit</t>
  </si>
  <si>
    <t>Country</t>
  </si>
  <si>
    <t>Current US$ millions</t>
  </si>
  <si>
    <t>Donor country</t>
  </si>
  <si>
    <t>US$ BN</t>
  </si>
  <si>
    <t>Inflation factor conversion rate to current US$</t>
  </si>
  <si>
    <t>HIV ODA</t>
  </si>
  <si>
    <t>Total Health ODA</t>
  </si>
  <si>
    <t>Total ODA</t>
  </si>
  <si>
    <t>Indicator</t>
  </si>
  <si>
    <t>Gen. Govt. Revenue</t>
  </si>
  <si>
    <t>Gross National income</t>
  </si>
  <si>
    <t>Key</t>
  </si>
  <si>
    <t>AustraliaHIV ODA</t>
  </si>
  <si>
    <t>CanadaHIV ODA</t>
  </si>
  <si>
    <t>DenmarkHIV ODA</t>
  </si>
  <si>
    <t>FranceHIV ODA</t>
  </si>
  <si>
    <t>GermanyHIV ODA</t>
  </si>
  <si>
    <t>IrelandHIV ODA</t>
  </si>
  <si>
    <t>ItalyHIV ODA</t>
  </si>
  <si>
    <t>JapanHIV ODA</t>
  </si>
  <si>
    <t>NetherlandsHIV ODA</t>
  </si>
  <si>
    <t>NorwayHIV ODA</t>
  </si>
  <si>
    <t>SwedenHIV ODA</t>
  </si>
  <si>
    <t>United KingdomHIV ODA</t>
  </si>
  <si>
    <t>United StatesHIV ODA</t>
  </si>
  <si>
    <t>AustraliaTotal Health ODA</t>
  </si>
  <si>
    <t>CanadaTotal Health ODA</t>
  </si>
  <si>
    <t>DenmarkTotal Health ODA</t>
  </si>
  <si>
    <t>FranceTotal Health ODA</t>
  </si>
  <si>
    <t>GermanyTotal Health ODA</t>
  </si>
  <si>
    <t>IrelandTotal Health ODA</t>
  </si>
  <si>
    <t>ItalyTotal Health ODA</t>
  </si>
  <si>
    <t>JapanTotal Health ODA</t>
  </si>
  <si>
    <t>NetherlandsTotal Health ODA</t>
  </si>
  <si>
    <t>NorwayTotal Health ODA</t>
  </si>
  <si>
    <t>SwedenTotal Health ODA</t>
  </si>
  <si>
    <t>United KingdomTotal Health ODA</t>
  </si>
  <si>
    <t>United StatesTotal Health ODA</t>
  </si>
  <si>
    <t>AustraliaTotal ODA</t>
  </si>
  <si>
    <t>CanadaTotal ODA</t>
  </si>
  <si>
    <t>DenmarkTotal ODA</t>
  </si>
  <si>
    <t>FranceTotal ODA</t>
  </si>
  <si>
    <t>GermanyTotal ODA</t>
  </si>
  <si>
    <t>IrelandTotal ODA</t>
  </si>
  <si>
    <t>ItalyTotal ODA</t>
  </si>
  <si>
    <t>JapanTotal ODA</t>
  </si>
  <si>
    <t>NetherlandsTotal ODA</t>
  </si>
  <si>
    <t>NorwayTotal ODA</t>
  </si>
  <si>
    <t>SwedenTotal ODA</t>
  </si>
  <si>
    <t>United KingdomTotal ODA</t>
  </si>
  <si>
    <t>United StatesTotal ODA</t>
  </si>
  <si>
    <t>AustraliaGen. Govt. Revenue</t>
  </si>
  <si>
    <t>CanadaGen. Govt. Revenue</t>
  </si>
  <si>
    <t>DenmarkGen. Govt. Revenue</t>
  </si>
  <si>
    <t>FranceGen. Govt. Revenue</t>
  </si>
  <si>
    <t>GermanyGen. Govt. Revenue</t>
  </si>
  <si>
    <t>IrelandGen. Govt. Revenue</t>
  </si>
  <si>
    <t>ItalyGen. Govt. Revenue</t>
  </si>
  <si>
    <t>JapanGen. Govt. Revenue</t>
  </si>
  <si>
    <t>NetherlandsGen. Govt. Revenue</t>
  </si>
  <si>
    <t>NorwayGen. Govt. Revenue</t>
  </si>
  <si>
    <t>SwedenGen. Govt. Revenue</t>
  </si>
  <si>
    <t>United KingdomGen. Govt. Revenue</t>
  </si>
  <si>
    <t>United StatesGen. Govt. Revenue</t>
  </si>
  <si>
    <t>AustraliaGross National income</t>
  </si>
  <si>
    <t>CanadaGross National income</t>
  </si>
  <si>
    <t>DenmarkGross National income</t>
  </si>
  <si>
    <t>FranceGross National income</t>
  </si>
  <si>
    <t>GermanyGross National income</t>
  </si>
  <si>
    <t>IrelandGross National income</t>
  </si>
  <si>
    <t>ItalyGross National income</t>
  </si>
  <si>
    <t>JapanGross National income</t>
  </si>
  <si>
    <t>NetherlandsGross National income</t>
  </si>
  <si>
    <t>NorwayGross National income</t>
  </si>
  <si>
    <t>SwedenGross National income</t>
  </si>
  <si>
    <t>United KingdomGross National income</t>
  </si>
  <si>
    <t>United StatesGross National income</t>
  </si>
  <si>
    <t>Select Country</t>
  </si>
  <si>
    <t>US$ millions</t>
  </si>
  <si>
    <t>GDP</t>
  </si>
  <si>
    <t>Gen. Govt. Revenue LCU</t>
  </si>
  <si>
    <t>GDP LCU</t>
  </si>
  <si>
    <t>LCU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</si>
</sst>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"/>
    <numFmt numFmtId="165" formatCode="_(&quot;$&quot;* #,##0.00_);_(&quot;$&quot;* \(#,##0.00\);_(&quot;$&quot;* &quot;-&quot;??_);_(@_)"/>
    <numFmt numFmtId="166" formatCode="_(&quot;$&quot;* #,##0.0_);_(&quot;$&quot;* \(#,##0.0\);_(&quot;$&quot;* &quot;-&quot;??_);_(@_)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00B050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</cellStyleXfs>
  <cellXfs count="52">
    <xf numFmtId="0" fontId="0" fillId="0" borderId="0" xfId="0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164" fontId="6" fillId="0" borderId="2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166" fontId="7" fillId="3" borderId="5" xfId="2" applyNumberFormat="1" applyFont="1" applyFill="1" applyBorder="1"/>
    <xf numFmtId="166" fontId="7" fillId="3" borderId="5" xfId="2" applyNumberFormat="1" applyFont="1" applyFill="1" applyBorder="1" applyAlignment="1">
      <alignment horizontal="left"/>
    </xf>
    <xf numFmtId="0" fontId="6" fillId="0" borderId="6" xfId="0" applyFont="1" applyBorder="1" applyAlignment="1">
      <alignment horizontal="left" vertical="center"/>
    </xf>
    <xf numFmtId="164" fontId="6" fillId="0" borderId="7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0" fontId="5" fillId="2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8" fillId="0" borderId="0" xfId="3"/>
    <xf numFmtId="0" fontId="8" fillId="0" borderId="0" xfId="3" applyNumberFormat="1"/>
    <xf numFmtId="0" fontId="3" fillId="0" borderId="0" xfId="0" applyFont="1"/>
    <xf numFmtId="0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9" fillId="0" borderId="9" xfId="0" applyFont="1" applyBorder="1" applyAlignment="1">
      <alignment horizontal="left" vertical="center"/>
    </xf>
    <xf numFmtId="168" fontId="9" fillId="0" borderId="9" xfId="0" applyNumberFormat="1" applyFont="1" applyBorder="1" applyAlignment="1">
      <alignment horizontal="left" vertical="center"/>
    </xf>
    <xf numFmtId="168" fontId="6" fillId="0" borderId="9" xfId="0" applyNumberFormat="1" applyFont="1" applyBorder="1" applyAlignment="1">
      <alignment horizontal="left" vertical="center"/>
    </xf>
    <xf numFmtId="0" fontId="4" fillId="0" borderId="0" xfId="0" applyFont="1"/>
    <xf numFmtId="0" fontId="10" fillId="0" borderId="0" xfId="0" applyFont="1"/>
    <xf numFmtId="0" fontId="2" fillId="0" borderId="0" xfId="0" applyFont="1"/>
    <xf numFmtId="169" fontId="4" fillId="0" borderId="0" xfId="1" applyNumberFormat="1" applyFont="1"/>
    <xf numFmtId="0" fontId="11" fillId="0" borderId="0" xfId="0" applyFont="1"/>
    <xf numFmtId="0" fontId="0" fillId="0" borderId="0" xfId="0" applyFont="1"/>
    <xf numFmtId="0" fontId="12" fillId="0" borderId="0" xfId="0" applyFont="1"/>
    <xf numFmtId="0" fontId="13" fillId="0" borderId="0" xfId="0" applyFont="1"/>
    <xf numFmtId="168" fontId="0" fillId="0" borderId="2" xfId="0" applyNumberFormat="1" applyBorder="1"/>
    <xf numFmtId="168" fontId="0" fillId="0" borderId="12" xfId="0" applyNumberFormat="1" applyBorder="1"/>
    <xf numFmtId="168" fontId="0" fillId="0" borderId="13" xfId="0" applyNumberFormat="1" applyBorder="1"/>
    <xf numFmtId="168" fontId="0" fillId="0" borderId="14" xfId="0" applyNumberFormat="1" applyBorder="1"/>
    <xf numFmtId="168" fontId="0" fillId="0" borderId="1" xfId="0" applyNumberFormat="1" applyBorder="1"/>
    <xf numFmtId="168" fontId="0" fillId="0" borderId="3" xfId="0" applyNumberFormat="1" applyBorder="1"/>
    <xf numFmtId="168" fontId="0" fillId="0" borderId="6" xfId="0" applyNumberFormat="1" applyBorder="1"/>
    <xf numFmtId="0" fontId="14" fillId="0" borderId="0" xfId="0" applyFont="1"/>
    <xf numFmtId="0" fontId="15" fillId="0" borderId="11" xfId="0" applyFont="1" applyBorder="1"/>
    <xf numFmtId="0" fontId="15" fillId="0" borderId="0" xfId="0" applyFont="1" applyBorder="1"/>
    <xf numFmtId="168" fontId="4" fillId="0" borderId="0" xfId="0" applyNumberFormat="1" applyFont="1"/>
    <xf numFmtId="0" fontId="16" fillId="0" borderId="0" xfId="0" applyFont="1"/>
    <xf numFmtId="1" fontId="4" fillId="0" borderId="0" xfId="0" applyNumberFormat="1" applyFont="1"/>
    <xf numFmtId="0" fontId="17" fillId="0" borderId="0" xfId="0" applyFont="1"/>
    <xf numFmtId="0" fontId="17" fillId="0" borderId="0" xfId="0" applyFont="1" applyBorder="1"/>
    <xf numFmtId="1" fontId="0" fillId="0" borderId="6" xfId="0" applyNumberFormat="1" applyBorder="1"/>
    <xf numFmtId="0" fontId="18" fillId="0" borderId="11" xfId="0" applyFont="1" applyBorder="1" applyAlignment="1">
      <alignment horizontal="center" vertical="center"/>
    </xf>
    <xf numFmtId="0" fontId="19" fillId="0" borderId="0" xfId="0" applyFont="1"/>
  </cellXfs>
  <cellStyles count="4">
    <cellStyle name="Currency 2" xfId="2" xr:uid="{00000000-0005-0000-0000-000000000000}"/>
    <cellStyle name="Normal" xfId="0" builtinId="0"/>
    <cellStyle name="Normal 2" xfId="3" xr:uid="{00000000-0005-0000-0000-000002000000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b="1"/>
              <a:t>Annual % change in ODA by year</a:t>
            </a:r>
          </a:p>
        </c:rich>
      </c:tx>
      <c:layout>
        <c:manualLayout>
          <c:xMode val="edge"/>
          <c:yMode val="edge"/>
          <c:x val="0.27575082770623371"/>
          <c:y val="2.30017376273291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'Graphic Dashboard LCU'!$B$30</c:f>
              <c:strCache>
                <c:ptCount val="1"/>
                <c:pt idx="0">
                  <c:v>HIV ODA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'Graphic Dashboard LCU'!$C$29:$N$29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LCU'!$C$30:$N$30</c:f>
              <c:numCache>
                <c:formatCode>0.0%</c:formatCode>
                <c:ptCount val="12"/>
                <c:pt idx="0">
                  <c:v>0</c:v>
                </c:pt>
                <c:pt idx="1">
                  <c:v>0.39276595744680837</c:v>
                </c:pt>
                <c:pt idx="2">
                  <c:v>-7.6621753742743617E-2</c:v>
                </c:pt>
                <c:pt idx="3">
                  <c:v>2.8909115160051985E-2</c:v>
                </c:pt>
                <c:pt idx="4">
                  <c:v>2.6750367437032976E-2</c:v>
                </c:pt>
                <c:pt idx="5">
                  <c:v>0.10339790246218145</c:v>
                </c:pt>
                <c:pt idx="6">
                  <c:v>0.13401645066408432</c:v>
                </c:pt>
                <c:pt idx="7">
                  <c:v>-0.31503609075117728</c:v>
                </c:pt>
                <c:pt idx="8">
                  <c:v>-1.7292828707637934E-2</c:v>
                </c:pt>
                <c:pt idx="9">
                  <c:v>-0.62147526385804008</c:v>
                </c:pt>
                <c:pt idx="10">
                  <c:v>-0.37489367087463094</c:v>
                </c:pt>
                <c:pt idx="11">
                  <c:v>0.84799823684695419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8-4D18-A98B-CBF2E29AF8AF}"/>
            </c:ext>
          </c:extLst>
        </c:ser>
        <c:ser>
          <c:idx val="1"/>
          <c:order val="1"/>
          <c:tx>
            <c:strRef>
              <c:f>'Graphic Dashboard LCU'!$B$31</c:f>
              <c:strCache>
                <c:ptCount val="1"/>
                <c:pt idx="0">
                  <c:v>Total Health ODA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'Graphic Dashboard LCU'!$C$29:$N$29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LCU'!$C$31:$N$31</c:f>
              <c:numCache>
                <c:formatCode>0.0%</c:formatCode>
                <c:ptCount val="12"/>
                <c:pt idx="0">
                  <c:v>1.0130242886763991E-2</c:v>
                </c:pt>
                <c:pt idx="1">
                  <c:v>0.14232486233442793</c:v>
                </c:pt>
                <c:pt idx="2">
                  <c:v>8.6993031832183834E-2</c:v>
                </c:pt>
                <c:pt idx="3">
                  <c:v>0.4751555581177424</c:v>
                </c:pt>
                <c:pt idx="4">
                  <c:v>0.42454534761970369</c:v>
                </c:pt>
                <c:pt idx="5">
                  <c:v>0.1091293198329744</c:v>
                </c:pt>
                <c:pt idx="6">
                  <c:v>-0.29553681912813889</c:v>
                </c:pt>
                <c:pt idx="7">
                  <c:v>-7.9655588699096905E-2</c:v>
                </c:pt>
                <c:pt idx="8">
                  <c:v>-0.25943693854520722</c:v>
                </c:pt>
                <c:pt idx="9">
                  <c:v>-0.29697715510173628</c:v>
                </c:pt>
                <c:pt idx="10">
                  <c:v>6.8385809239061748E-2</c:v>
                </c:pt>
                <c:pt idx="11">
                  <c:v>0.56951949191075091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68-4D18-A98B-CBF2E29AF8AF}"/>
            </c:ext>
          </c:extLst>
        </c:ser>
        <c:ser>
          <c:idx val="2"/>
          <c:order val="2"/>
          <c:tx>
            <c:strRef>
              <c:f>'Graphic Dashboard LCU'!$B$32</c:f>
              <c:strCache>
                <c:ptCount val="1"/>
                <c:pt idx="0">
                  <c:v>Total ODA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'Graphic Dashboard LCU'!$C$29:$N$29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LCU'!$C$32:$N$32</c:f>
              <c:numCache>
                <c:formatCode>0.0%</c:formatCode>
                <c:ptCount val="12"/>
                <c:pt idx="0">
                  <c:v>0.29050162952637559</c:v>
                </c:pt>
                <c:pt idx="1">
                  <c:v>0.15577056662514371</c:v>
                </c:pt>
                <c:pt idx="2">
                  <c:v>-0.1181022253637431</c:v>
                </c:pt>
                <c:pt idx="3">
                  <c:v>0.4271791649395929</c:v>
                </c:pt>
                <c:pt idx="4">
                  <c:v>0.25865611579029735</c:v>
                </c:pt>
                <c:pt idx="5">
                  <c:v>0.11975787444653939</c:v>
                </c:pt>
                <c:pt idx="6">
                  <c:v>-9.0754316950692235E-2</c:v>
                </c:pt>
                <c:pt idx="7">
                  <c:v>-0.16727713039228739</c:v>
                </c:pt>
                <c:pt idx="8">
                  <c:v>-0.21723492240581441</c:v>
                </c:pt>
                <c:pt idx="9">
                  <c:v>-0.1677375968711794</c:v>
                </c:pt>
                <c:pt idx="10">
                  <c:v>6.4384538883169876E-2</c:v>
                </c:pt>
                <c:pt idx="11">
                  <c:v>4.5976238307362971E-2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68-4D18-A98B-CBF2E29AF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430488"/>
        <c:axId val="1026433768"/>
      </c:barChart>
      <c:catAx>
        <c:axId val="102643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6433768"/>
        <c:crosses val="autoZero"/>
        <c:auto val="1"/>
        <c:lblAlgn val="ctr"/>
        <c:lblOffset val="100"/>
        <c:noMultiLvlLbl val="0"/>
      </c:catAx>
      <c:valAx>
        <c:axId val="102643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643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b="1"/>
              <a:t>% Annual change in macro</a:t>
            </a:r>
            <a:r>
              <a:rPr lang="fr-CH" b="1" baseline="0"/>
              <a:t> variables</a:t>
            </a:r>
            <a:endParaRPr lang="fr-CH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'Graphic Dashboard LCU'!$B$36</c:f>
              <c:strCache>
                <c:ptCount val="1"/>
                <c:pt idx="0">
                  <c:v>GDP LCU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'Graphic Dashboard LCU'!$C$29:$N$29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LCU'!$C$36:$N$36</c:f>
              <c:numCache>
                <c:formatCode>0.0%</c:formatCode>
                <c:ptCount val="12"/>
                <c:pt idx="0">
                  <c:v>9.0215847181622622E-2</c:v>
                </c:pt>
                <c:pt idx="1">
                  <c:v>9.1792982347503466E-2</c:v>
                </c:pt>
                <c:pt idx="2">
                  <c:v>2.2840688024073918E-2</c:v>
                </c:pt>
                <c:pt idx="3">
                  <c:v>7.8352903339773516E-2</c:v>
                </c:pt>
                <c:pt idx="4">
                  <c:v>7.7455937436411881E-2</c:v>
                </c:pt>
                <c:pt idx="5">
                  <c:v>3.2812815324283012E-2</c:v>
                </c:pt>
                <c:pt idx="6">
                  <c:v>3.4969951256607755E-2</c:v>
                </c:pt>
                <c:pt idx="7">
                  <c:v>2.9815409284196796E-2</c:v>
                </c:pt>
                <c:pt idx="8">
                  <c:v>1.6427669387889015E-2</c:v>
                </c:pt>
                <c:pt idx="9">
                  <c:v>3.8451249971818015E-2</c:v>
                </c:pt>
                <c:pt idx="10">
                  <c:v>6.1237398927368576E-2</c:v>
                </c:pt>
                <c:pt idx="11">
                  <c:v>4.9496235172084978E-2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7D-4710-A696-F6146C632388}"/>
            </c:ext>
          </c:extLst>
        </c:ser>
        <c:ser>
          <c:idx val="7"/>
          <c:order val="7"/>
          <c:tx>
            <c:strRef>
              <c:f>'Graphic Dashboard LCU'!$B$37</c:f>
              <c:strCache>
                <c:ptCount val="1"/>
                <c:pt idx="0">
                  <c:v>Gen. Govt. Revenue LCU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'Graphic Dashboard LCU'!$C$29:$N$29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LCU'!$C$37:$N$37</c:f>
              <c:numCache>
                <c:formatCode>0.0%</c:formatCode>
                <c:ptCount val="12"/>
                <c:pt idx="0">
                  <c:v>7.3576380980629949E-2</c:v>
                </c:pt>
                <c:pt idx="1">
                  <c:v>3.5465839122197688E-2</c:v>
                </c:pt>
                <c:pt idx="2">
                  <c:v>9.0529430403144033E-5</c:v>
                </c:pt>
                <c:pt idx="3">
                  <c:v>3.4738715217810835E-2</c:v>
                </c:pt>
                <c:pt idx="4">
                  <c:v>7.4270099039076845E-2</c:v>
                </c:pt>
                <c:pt idx="5">
                  <c:v>7.3601422953700493E-2</c:v>
                </c:pt>
                <c:pt idx="6">
                  <c:v>5.4123917122440031E-2</c:v>
                </c:pt>
                <c:pt idx="7">
                  <c:v>3.6802090532953247E-2</c:v>
                </c:pt>
                <c:pt idx="8">
                  <c:v>3.5294869687505795E-2</c:v>
                </c:pt>
                <c:pt idx="9">
                  <c:v>4.7225480943098287E-2</c:v>
                </c:pt>
                <c:pt idx="10">
                  <c:v>6.6786270793851271E-2</c:v>
                </c:pt>
                <c:pt idx="11">
                  <c:v>7.4329947210593925E-2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7D-4710-A696-F6146C632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46959"/>
        <c:axId val="1783499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'Graphic Dashboard LCU'!$B$30</c15:sqref>
                        </c15:formulaRef>
                      </c:ext>
                    </c:extLst>
                    <c:strCache>
                      <c:ptCount val="1"/>
                      <c:pt idx="0">
                        <c:v>HIV ODA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'Graphic Dashboard LCU'!$C$29:$N$29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'Graphic Dashboard LCU'!$C$30:$N$30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</c:v>
                      </c:pt>
                      <c:pt idx="1">
                        <c:v>0.39276595744680837</c:v>
                      </c:pt>
                      <c:pt idx="2">
                        <c:v>-7.6621753742743617E-2</c:v>
                      </c:pt>
                      <c:pt idx="3">
                        <c:v>2.8909115160051985E-2</c:v>
                      </c:pt>
                      <c:pt idx="4">
                        <c:v>2.6750367437032976E-2</c:v>
                      </c:pt>
                      <c:pt idx="5">
                        <c:v>0.10339790246218145</c:v>
                      </c:pt>
                      <c:pt idx="6">
                        <c:v>0.13401645066408432</c:v>
                      </c:pt>
                      <c:pt idx="7">
                        <c:v>-0.31503609075117728</c:v>
                      </c:pt>
                      <c:pt idx="8">
                        <c:v>-1.7292828707637934E-2</c:v>
                      </c:pt>
                      <c:pt idx="9">
                        <c:v>-0.62147526385804008</c:v>
                      </c:pt>
                      <c:pt idx="10">
                        <c:v>-0.37489367087463094</c:v>
                      </c:pt>
                      <c:pt idx="11">
                        <c:v>0.84799823684695419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F7D-4710-A696-F6146C63238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LCU'!$B$31</c15:sqref>
                        </c15:formulaRef>
                      </c:ext>
                    </c:extLst>
                    <c:strCache>
                      <c:ptCount val="1"/>
                      <c:pt idx="0">
                        <c:v>Total Health ODA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LCU'!$C$29:$N$29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LCU'!$C$31:$N$31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1.0130242886763991E-2</c:v>
                      </c:pt>
                      <c:pt idx="1">
                        <c:v>0.14232486233442793</c:v>
                      </c:pt>
                      <c:pt idx="2">
                        <c:v>8.6993031832183834E-2</c:v>
                      </c:pt>
                      <c:pt idx="3">
                        <c:v>0.4751555581177424</c:v>
                      </c:pt>
                      <c:pt idx="4">
                        <c:v>0.42454534761970369</c:v>
                      </c:pt>
                      <c:pt idx="5">
                        <c:v>0.1091293198329744</c:v>
                      </c:pt>
                      <c:pt idx="6">
                        <c:v>-0.29553681912813889</c:v>
                      </c:pt>
                      <c:pt idx="7">
                        <c:v>-7.9655588699096905E-2</c:v>
                      </c:pt>
                      <c:pt idx="8">
                        <c:v>-0.25943693854520722</c:v>
                      </c:pt>
                      <c:pt idx="9">
                        <c:v>-0.29697715510173628</c:v>
                      </c:pt>
                      <c:pt idx="10">
                        <c:v>6.8385809239061748E-2</c:v>
                      </c:pt>
                      <c:pt idx="11">
                        <c:v>0.56951949191075091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7D-4710-A696-F6146C63238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LCU'!$B$32</c15:sqref>
                        </c15:formulaRef>
                      </c:ext>
                    </c:extLst>
                    <c:strCache>
                      <c:ptCount val="1"/>
                      <c:pt idx="0">
                        <c:v>Total ODA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LCU'!$C$29:$N$29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LCU'!$C$32:$N$32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0.29050162952637559</c:v>
                      </c:pt>
                      <c:pt idx="1">
                        <c:v>0.15577056662514371</c:v>
                      </c:pt>
                      <c:pt idx="2">
                        <c:v>-0.1181022253637431</c:v>
                      </c:pt>
                      <c:pt idx="3">
                        <c:v>0.4271791649395929</c:v>
                      </c:pt>
                      <c:pt idx="4">
                        <c:v>0.25865611579029735</c:v>
                      </c:pt>
                      <c:pt idx="5">
                        <c:v>0.11975787444653939</c:v>
                      </c:pt>
                      <c:pt idx="6">
                        <c:v>-9.0754316950692235E-2</c:v>
                      </c:pt>
                      <c:pt idx="7">
                        <c:v>-0.16727713039228739</c:v>
                      </c:pt>
                      <c:pt idx="8">
                        <c:v>-0.21723492240581441</c:v>
                      </c:pt>
                      <c:pt idx="9">
                        <c:v>-0.1677375968711794</c:v>
                      </c:pt>
                      <c:pt idx="10">
                        <c:v>6.4384538883169876E-2</c:v>
                      </c:pt>
                      <c:pt idx="11">
                        <c:v>4.5976238307362971E-2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7D-4710-A696-F6146C63238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LCU'!$B$33</c15:sqref>
                        </c15:formulaRef>
                      </c:ext>
                    </c:extLst>
                    <c:strCache>
                      <c:ptCount val="1"/>
                      <c:pt idx="0">
                        <c:v>Gen. Govt.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LCU'!$C$29:$N$29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LCU'!$C$33:$N$33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0.19500022952065701</c:v>
                      </c:pt>
                      <c:pt idx="1">
                        <c:v>5.609513224863652E-2</c:v>
                      </c:pt>
                      <c:pt idx="2">
                        <c:v>-7.4688705923305967E-2</c:v>
                      </c:pt>
                      <c:pt idx="3">
                        <c:v>0.20237025045494381</c:v>
                      </c:pt>
                      <c:pt idx="4">
                        <c:v>0.20593035093040873</c:v>
                      </c:pt>
                      <c:pt idx="5">
                        <c:v>7.7351663549675029E-2</c:v>
                      </c:pt>
                      <c:pt idx="6">
                        <c:v>-1.4442035054804818E-2</c:v>
                      </c:pt>
                      <c:pt idx="7">
                        <c:v>-3.3584782831597625E-2</c:v>
                      </c:pt>
                      <c:pt idx="8">
                        <c:v>-0.13682107082242098</c:v>
                      </c:pt>
                      <c:pt idx="9">
                        <c:v>3.5091351595728786E-2</c:v>
                      </c:pt>
                      <c:pt idx="10">
                        <c:v>9.9599910988647594E-2</c:v>
                      </c:pt>
                      <c:pt idx="11">
                        <c:v>4.820750352532626E-2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7D-4710-A696-F6146C63238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LCU'!$B$34</c15:sqref>
                        </c15:formulaRef>
                      </c:ext>
                    </c:extLst>
                    <c:strCache>
                      <c:ptCount val="1"/>
                      <c:pt idx="0">
                        <c:v>Gross National income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LCU'!$C$29:$N$29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LCU'!$C$34:$N$34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0.13675650291882779</c:v>
                      </c:pt>
                      <c:pt idx="1">
                        <c:v>0.24029977964783095</c:v>
                      </c:pt>
                      <c:pt idx="2">
                        <c:v>-0.11439107074360061</c:v>
                      </c:pt>
                      <c:pt idx="3">
                        <c:v>0.23048783842358234</c:v>
                      </c:pt>
                      <c:pt idx="4">
                        <c:v>0.21693079287632633</c:v>
                      </c:pt>
                      <c:pt idx="5">
                        <c:v>0.11826161762299232</c:v>
                      </c:pt>
                      <c:pt idx="6">
                        <c:v>2.5249302915587413E-2</c:v>
                      </c:pt>
                      <c:pt idx="7">
                        <c:v>-7.0200468079800432E-2</c:v>
                      </c:pt>
                      <c:pt idx="8">
                        <c:v>-7.3487221387489435E-2</c:v>
                      </c:pt>
                      <c:pt idx="9">
                        <c:v>-0.10861994887092917</c:v>
                      </c:pt>
                      <c:pt idx="10">
                        <c:v>9.6360850526601732E-2</c:v>
                      </c:pt>
                      <c:pt idx="11">
                        <c:v>7.353633968826348E-2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7D-4710-A696-F6146C63238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LCU'!$B$35</c15:sqref>
                        </c15:formulaRef>
                      </c:ext>
                    </c:extLst>
                    <c:strCache>
                      <c:ptCount val="1"/>
                      <c:pt idx="0">
                        <c:v>GDP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LCU'!$C$29:$N$29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LCU'!$C$35:$N$35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0.21352839816576233</c:v>
                      </c:pt>
                      <c:pt idx="1">
                        <c:v>0.11354223588462534</c:v>
                      </c:pt>
                      <c:pt idx="2">
                        <c:v>-5.3652579793457382E-2</c:v>
                      </c:pt>
                      <c:pt idx="3">
                        <c:v>0.2530514998473376</c:v>
                      </c:pt>
                      <c:pt idx="4">
                        <c:v>0.20953138768587456</c:v>
                      </c:pt>
                      <c:pt idx="5">
                        <c:v>3.6402462101822304E-2</c:v>
                      </c:pt>
                      <c:pt idx="6">
                        <c:v>-3.2349034863208566E-2</c:v>
                      </c:pt>
                      <c:pt idx="7">
                        <c:v>-4.0082458202845811E-2</c:v>
                      </c:pt>
                      <c:pt idx="8">
                        <c:v>-0.15256475876955256</c:v>
                      </c:pt>
                      <c:pt idx="9">
                        <c:v>2.6414330533346828E-2</c:v>
                      </c:pt>
                      <c:pt idx="10">
                        <c:v>9.3884440938670821E-2</c:v>
                      </c:pt>
                      <c:pt idx="11">
                        <c:v>2.3993129368057718E-2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7D-4710-A696-F6146C632388}"/>
                  </c:ext>
                </c:extLst>
              </c15:ser>
            </c15:filteredBarSeries>
          </c:ext>
        </c:extLst>
      </c:barChart>
      <c:catAx>
        <c:axId val="17834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8349911"/>
        <c:crosses val="autoZero"/>
        <c:auto val="1"/>
        <c:lblAlgn val="ctr"/>
        <c:lblOffset val="100"/>
        <c:noMultiLvlLbl val="0"/>
      </c:catAx>
      <c:valAx>
        <c:axId val="17834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834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b="1"/>
              <a:t>Annual % change in ODA by year</a:t>
            </a:r>
          </a:p>
        </c:rich>
      </c:tx>
      <c:layout>
        <c:manualLayout>
          <c:xMode val="edge"/>
          <c:yMode val="edge"/>
          <c:x val="0.27575082770623371"/>
          <c:y val="2.30017376273291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'Graphic Dashboard USD '!$B$34</c:f>
              <c:strCache>
                <c:ptCount val="1"/>
                <c:pt idx="0">
                  <c:v>HIV ODA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'Graphic Dashboard USD '!$C$33:$N$33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USD '!$C$34:$N$34</c:f>
              <c:numCache>
                <c:formatCode>0.0%</c:formatCode>
                <c:ptCount val="12"/>
                <c:pt idx="0">
                  <c:v>0</c:v>
                </c:pt>
                <c:pt idx="1">
                  <c:v>0.39276595744680837</c:v>
                </c:pt>
                <c:pt idx="2">
                  <c:v>-7.6621753742743617E-2</c:v>
                </c:pt>
                <c:pt idx="3">
                  <c:v>2.8909115160051985E-2</c:v>
                </c:pt>
                <c:pt idx="4">
                  <c:v>2.6750367437032976E-2</c:v>
                </c:pt>
                <c:pt idx="5">
                  <c:v>0.10339790246218145</c:v>
                </c:pt>
                <c:pt idx="6">
                  <c:v>0.13401645066408432</c:v>
                </c:pt>
                <c:pt idx="7">
                  <c:v>-0.31503609075117728</c:v>
                </c:pt>
                <c:pt idx="8">
                  <c:v>-1.7292828707637934E-2</c:v>
                </c:pt>
                <c:pt idx="9">
                  <c:v>-0.62147526385804008</c:v>
                </c:pt>
                <c:pt idx="10">
                  <c:v>-0.37489367087463094</c:v>
                </c:pt>
                <c:pt idx="11">
                  <c:v>0.84799823684695419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C-4022-9D7F-1EB851844B99}"/>
            </c:ext>
          </c:extLst>
        </c:ser>
        <c:ser>
          <c:idx val="1"/>
          <c:order val="1"/>
          <c:tx>
            <c:strRef>
              <c:f>'Graphic Dashboard USD '!$B$35</c:f>
              <c:strCache>
                <c:ptCount val="1"/>
                <c:pt idx="0">
                  <c:v>Total Health ODA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'Graphic Dashboard USD '!$C$33:$N$33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USD '!$C$35:$N$35</c:f>
              <c:numCache>
                <c:formatCode>0.0%</c:formatCode>
                <c:ptCount val="12"/>
                <c:pt idx="0">
                  <c:v>1.0130242886763991E-2</c:v>
                </c:pt>
                <c:pt idx="1">
                  <c:v>0.14232486233442793</c:v>
                </c:pt>
                <c:pt idx="2">
                  <c:v>8.6993031832183834E-2</c:v>
                </c:pt>
                <c:pt idx="3">
                  <c:v>0.4751555581177424</c:v>
                </c:pt>
                <c:pt idx="4">
                  <c:v>0.42454534761970369</c:v>
                </c:pt>
                <c:pt idx="5">
                  <c:v>0.1091293198329744</c:v>
                </c:pt>
                <c:pt idx="6">
                  <c:v>-0.29553681912813889</c:v>
                </c:pt>
                <c:pt idx="7">
                  <c:v>-7.9655588699096905E-2</c:v>
                </c:pt>
                <c:pt idx="8">
                  <c:v>-0.25943693854520722</c:v>
                </c:pt>
                <c:pt idx="9">
                  <c:v>-0.29697715510173628</c:v>
                </c:pt>
                <c:pt idx="10">
                  <c:v>6.8385809239061748E-2</c:v>
                </c:pt>
                <c:pt idx="11">
                  <c:v>0.56951949191075091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EC-4022-9D7F-1EB851844B99}"/>
            </c:ext>
          </c:extLst>
        </c:ser>
        <c:ser>
          <c:idx val="2"/>
          <c:order val="2"/>
          <c:tx>
            <c:strRef>
              <c:f>'Graphic Dashboard USD '!$B$36</c:f>
              <c:strCache>
                <c:ptCount val="1"/>
                <c:pt idx="0">
                  <c:v>Total ODA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'Graphic Dashboard USD '!$C$33:$N$33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USD '!$C$36:$N$36</c:f>
              <c:numCache>
                <c:formatCode>0.0%</c:formatCode>
                <c:ptCount val="12"/>
                <c:pt idx="0">
                  <c:v>0.29050162952637559</c:v>
                </c:pt>
                <c:pt idx="1">
                  <c:v>0.15577056662514371</c:v>
                </c:pt>
                <c:pt idx="2">
                  <c:v>-0.1181022253637431</c:v>
                </c:pt>
                <c:pt idx="3">
                  <c:v>0.4271791649395929</c:v>
                </c:pt>
                <c:pt idx="4">
                  <c:v>0.25865611579029735</c:v>
                </c:pt>
                <c:pt idx="5">
                  <c:v>0.11975787444653939</c:v>
                </c:pt>
                <c:pt idx="6">
                  <c:v>-9.0754316950692235E-2</c:v>
                </c:pt>
                <c:pt idx="7">
                  <c:v>-0.16727713039228739</c:v>
                </c:pt>
                <c:pt idx="8">
                  <c:v>-0.21723492240581441</c:v>
                </c:pt>
                <c:pt idx="9">
                  <c:v>-0.1677375968711794</c:v>
                </c:pt>
                <c:pt idx="10">
                  <c:v>6.4384538883169876E-2</c:v>
                </c:pt>
                <c:pt idx="11">
                  <c:v>4.5976238307362971E-2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EC-4022-9D7F-1EB851844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430488"/>
        <c:axId val="1026433768"/>
      </c:barChart>
      <c:catAx>
        <c:axId val="102643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6433768"/>
        <c:crosses val="autoZero"/>
        <c:auto val="1"/>
        <c:lblAlgn val="ctr"/>
        <c:lblOffset val="100"/>
        <c:noMultiLvlLbl val="0"/>
      </c:catAx>
      <c:valAx>
        <c:axId val="102643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643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'Graphic Dashboard USD '!$C$33:$N$33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USD '!$C$34:$N$34</c:f>
              <c:numCache>
                <c:formatCode>0.0%</c:formatCode>
                <c:ptCount val="12"/>
                <c:pt idx="0">
                  <c:v>0</c:v>
                </c:pt>
                <c:pt idx="1">
                  <c:v>0.39276595744680837</c:v>
                </c:pt>
                <c:pt idx="2">
                  <c:v>-7.6621753742743617E-2</c:v>
                </c:pt>
                <c:pt idx="3">
                  <c:v>2.8909115160051985E-2</c:v>
                </c:pt>
                <c:pt idx="4">
                  <c:v>2.6750367437032976E-2</c:v>
                </c:pt>
                <c:pt idx="5">
                  <c:v>0.10339790246218145</c:v>
                </c:pt>
                <c:pt idx="6">
                  <c:v>0.13401645066408432</c:v>
                </c:pt>
                <c:pt idx="7">
                  <c:v>-0.31503609075117728</c:v>
                </c:pt>
                <c:pt idx="8">
                  <c:v>-1.7292828707637934E-2</c:v>
                </c:pt>
                <c:pt idx="9">
                  <c:v>-0.62147526385804008</c:v>
                </c:pt>
                <c:pt idx="10">
                  <c:v>-0.37489367087463094</c:v>
                </c:pt>
                <c:pt idx="11">
                  <c:v>0.84799823684695419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8B3-41D6-9B89-78911AD1F4B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'Graphic Dashboard USD '!$C$33:$N$33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USD '!$C$35:$N$35</c:f>
              <c:numCache>
                <c:formatCode>0.0%</c:formatCode>
                <c:ptCount val="12"/>
                <c:pt idx="0">
                  <c:v>1.0130242886763991E-2</c:v>
                </c:pt>
                <c:pt idx="1">
                  <c:v>0.14232486233442793</c:v>
                </c:pt>
                <c:pt idx="2">
                  <c:v>8.6993031832183834E-2</c:v>
                </c:pt>
                <c:pt idx="3">
                  <c:v>0.4751555581177424</c:v>
                </c:pt>
                <c:pt idx="4">
                  <c:v>0.42454534761970369</c:v>
                </c:pt>
                <c:pt idx="5">
                  <c:v>0.1091293198329744</c:v>
                </c:pt>
                <c:pt idx="6">
                  <c:v>-0.29553681912813889</c:v>
                </c:pt>
                <c:pt idx="7">
                  <c:v>-7.9655588699096905E-2</c:v>
                </c:pt>
                <c:pt idx="8">
                  <c:v>-0.25943693854520722</c:v>
                </c:pt>
                <c:pt idx="9">
                  <c:v>-0.29697715510173628</c:v>
                </c:pt>
                <c:pt idx="10">
                  <c:v>6.8385809239061748E-2</c:v>
                </c:pt>
                <c:pt idx="11">
                  <c:v>0.56951949191075091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8B3-41D6-9B89-78911AD1F4B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'Graphic Dashboard USD '!$C$33:$N$33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USD '!$C$36:$N$36</c:f>
              <c:numCache>
                <c:formatCode>0.0%</c:formatCode>
                <c:ptCount val="12"/>
                <c:pt idx="0">
                  <c:v>0.29050162952637559</c:v>
                </c:pt>
                <c:pt idx="1">
                  <c:v>0.15577056662514371</c:v>
                </c:pt>
                <c:pt idx="2">
                  <c:v>-0.1181022253637431</c:v>
                </c:pt>
                <c:pt idx="3">
                  <c:v>0.4271791649395929</c:v>
                </c:pt>
                <c:pt idx="4">
                  <c:v>0.25865611579029735</c:v>
                </c:pt>
                <c:pt idx="5">
                  <c:v>0.11975787444653939</c:v>
                </c:pt>
                <c:pt idx="6">
                  <c:v>-9.0754316950692235E-2</c:v>
                </c:pt>
                <c:pt idx="7">
                  <c:v>-0.16727713039228739</c:v>
                </c:pt>
                <c:pt idx="8">
                  <c:v>-0.21723492240581441</c:v>
                </c:pt>
                <c:pt idx="9">
                  <c:v>-0.1677375968711794</c:v>
                </c:pt>
                <c:pt idx="10">
                  <c:v>6.4384538883169876E-2</c:v>
                </c:pt>
                <c:pt idx="11">
                  <c:v>4.5976238307362971E-2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28B3-41D6-9B89-78911AD1F4B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'Graphic Dashboard USD '!$C$33:$N$33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USD '!$C$40:$N$40</c:f>
              <c:numCache>
                <c:formatCode>0.0%</c:formatCode>
                <c:ptCount val="12"/>
                <c:pt idx="0">
                  <c:v>9.0215847181622622E-2</c:v>
                </c:pt>
                <c:pt idx="1">
                  <c:v>9.1792982347503466E-2</c:v>
                </c:pt>
                <c:pt idx="2">
                  <c:v>2.2840688024073918E-2</c:v>
                </c:pt>
                <c:pt idx="3">
                  <c:v>7.8352903339773516E-2</c:v>
                </c:pt>
                <c:pt idx="4">
                  <c:v>7.7455937436411881E-2</c:v>
                </c:pt>
                <c:pt idx="5">
                  <c:v>3.2812815324283012E-2</c:v>
                </c:pt>
                <c:pt idx="6">
                  <c:v>3.4969951256607755E-2</c:v>
                </c:pt>
                <c:pt idx="7">
                  <c:v>2.9815409284196796E-2</c:v>
                </c:pt>
                <c:pt idx="8">
                  <c:v>1.6427669387889015E-2</c:v>
                </c:pt>
                <c:pt idx="9">
                  <c:v>3.8451249971818015E-2</c:v>
                </c:pt>
                <c:pt idx="10">
                  <c:v>6.1237398927368576E-2</c:v>
                </c:pt>
                <c:pt idx="11">
                  <c:v>4.9496235172084978E-2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28B3-41D6-9B89-78911AD1F4B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'Graphic Dashboard USD '!$C$33:$N$33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USD '!$C$41:$N$41</c:f>
              <c:numCache>
                <c:formatCode>0.0%</c:formatCode>
                <c:ptCount val="12"/>
                <c:pt idx="0">
                  <c:v>7.3576380980629949E-2</c:v>
                </c:pt>
                <c:pt idx="1">
                  <c:v>3.5465839122197688E-2</c:v>
                </c:pt>
                <c:pt idx="2">
                  <c:v>9.0529430403144033E-5</c:v>
                </c:pt>
                <c:pt idx="3">
                  <c:v>3.4738715217810835E-2</c:v>
                </c:pt>
                <c:pt idx="4">
                  <c:v>7.4270099039076845E-2</c:v>
                </c:pt>
                <c:pt idx="5">
                  <c:v>7.3601422953700493E-2</c:v>
                </c:pt>
                <c:pt idx="6">
                  <c:v>5.4123917122440031E-2</c:v>
                </c:pt>
                <c:pt idx="7">
                  <c:v>3.6802090532953247E-2</c:v>
                </c:pt>
                <c:pt idx="8">
                  <c:v>3.5294869687505795E-2</c:v>
                </c:pt>
                <c:pt idx="9">
                  <c:v>4.7225480943098287E-2</c:v>
                </c:pt>
                <c:pt idx="10">
                  <c:v>6.6786270793851271E-2</c:v>
                </c:pt>
                <c:pt idx="11">
                  <c:v>7.4329947210593925E-2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28B3-41D6-9B89-78911AD1F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46959"/>
        <c:axId val="178349911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'Graphic Dashboard USD '!$C$33:$N$33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'Graphic Dashboard USD '!$C$37:$N$37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0.19500022952065701</c:v>
                      </c:pt>
                      <c:pt idx="1">
                        <c:v>5.609513224863652E-2</c:v>
                      </c:pt>
                      <c:pt idx="2">
                        <c:v>-7.4688705923305967E-2</c:v>
                      </c:pt>
                      <c:pt idx="3">
                        <c:v>0.20237025045494381</c:v>
                      </c:pt>
                      <c:pt idx="4">
                        <c:v>0.20593035093040873</c:v>
                      </c:pt>
                      <c:pt idx="5">
                        <c:v>7.7351663549675029E-2</c:v>
                      </c:pt>
                      <c:pt idx="6">
                        <c:v>-1.4442035054804818E-2</c:v>
                      </c:pt>
                      <c:pt idx="7">
                        <c:v>-3.3584782831597625E-2</c:v>
                      </c:pt>
                      <c:pt idx="8">
                        <c:v>-0.13682107082242098</c:v>
                      </c:pt>
                      <c:pt idx="9">
                        <c:v>3.5091351595728786E-2</c:v>
                      </c:pt>
                      <c:pt idx="10">
                        <c:v>9.9599910988647594E-2</c:v>
                      </c:pt>
                      <c:pt idx="11">
                        <c:v>4.820750352532626E-2</c:v>
                      </c:pt>
                    </c:numCache>
                  </c:numRef>
                </c:val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3-28B3-41D6-9B89-78911AD1F4B6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'!$C$33:$N$33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'!$C$38:$N$38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0.13675650291882779</c:v>
                      </c:pt>
                      <c:pt idx="1">
                        <c:v>0.24029977964783095</c:v>
                      </c:pt>
                      <c:pt idx="2">
                        <c:v>-0.11439107074360061</c:v>
                      </c:pt>
                      <c:pt idx="3">
                        <c:v>0.23048783842358234</c:v>
                      </c:pt>
                      <c:pt idx="4">
                        <c:v>0.21693079287632633</c:v>
                      </c:pt>
                      <c:pt idx="5">
                        <c:v>0.11826161762299232</c:v>
                      </c:pt>
                      <c:pt idx="6">
                        <c:v>2.5249302915587413E-2</c:v>
                      </c:pt>
                      <c:pt idx="7">
                        <c:v>-7.0200468079800432E-2</c:v>
                      </c:pt>
                      <c:pt idx="8">
                        <c:v>-7.3487221387489435E-2</c:v>
                      </c:pt>
                      <c:pt idx="9">
                        <c:v>-0.10861994887092917</c:v>
                      </c:pt>
                      <c:pt idx="10">
                        <c:v>9.6360850526601732E-2</c:v>
                      </c:pt>
                      <c:pt idx="11">
                        <c:v>7.353633968826348E-2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4-28B3-41D6-9B89-78911AD1F4B6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'!$C$33:$N$33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'!$C$39:$N$39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0.21352839816576233</c:v>
                      </c:pt>
                      <c:pt idx="1">
                        <c:v>0.11354223588462534</c:v>
                      </c:pt>
                      <c:pt idx="2">
                        <c:v>-5.3652579793457382E-2</c:v>
                      </c:pt>
                      <c:pt idx="3">
                        <c:v>0.2530514998473376</c:v>
                      </c:pt>
                      <c:pt idx="4">
                        <c:v>0.20953138768587456</c:v>
                      </c:pt>
                      <c:pt idx="5">
                        <c:v>3.6402462101822304E-2</c:v>
                      </c:pt>
                      <c:pt idx="6">
                        <c:v>-3.2349034863208566E-2</c:v>
                      </c:pt>
                      <c:pt idx="7">
                        <c:v>-4.0082458202845811E-2</c:v>
                      </c:pt>
                      <c:pt idx="8">
                        <c:v>-0.15256475876955256</c:v>
                      </c:pt>
                      <c:pt idx="9">
                        <c:v>2.6414330533346828E-2</c:v>
                      </c:pt>
                      <c:pt idx="10">
                        <c:v>9.3884440938670821E-2</c:v>
                      </c:pt>
                      <c:pt idx="11">
                        <c:v>2.3993129368057718E-2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5-28B3-41D6-9B89-78911AD1F4B6}"/>
                  </c:ext>
                </c:extLst>
              </c15:ser>
            </c15:filteredBarSeries>
          </c:ext>
        </c:extLst>
      </c:barChart>
      <c:catAx>
        <c:axId val="17834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8349911"/>
        <c:crosses val="autoZero"/>
        <c:auto val="1"/>
        <c:lblAlgn val="ctr"/>
        <c:lblOffset val="100"/>
        <c:noMultiLvlLbl val="0"/>
      </c:catAx>
      <c:valAx>
        <c:axId val="17834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834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% Annual change in macro variables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'Graphic Dashboard USD '!$B$37</c:f>
              <c:strCache>
                <c:ptCount val="1"/>
                <c:pt idx="0">
                  <c:v>Gen. Govt. Revenue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'Graphic Dashboard USD '!$C$33:$N$33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USD '!$C$37:$N$37</c:f>
              <c:numCache>
                <c:formatCode>0.0%</c:formatCode>
                <c:ptCount val="12"/>
                <c:pt idx="0">
                  <c:v>0.19500022952065701</c:v>
                </c:pt>
                <c:pt idx="1">
                  <c:v>5.609513224863652E-2</c:v>
                </c:pt>
                <c:pt idx="2">
                  <c:v>-7.4688705923305967E-2</c:v>
                </c:pt>
                <c:pt idx="3">
                  <c:v>0.20237025045494381</c:v>
                </c:pt>
                <c:pt idx="4">
                  <c:v>0.20593035093040873</c:v>
                </c:pt>
                <c:pt idx="5">
                  <c:v>7.7351663549675029E-2</c:v>
                </c:pt>
                <c:pt idx="6">
                  <c:v>-1.4442035054804818E-2</c:v>
                </c:pt>
                <c:pt idx="7">
                  <c:v>-3.3584782831597625E-2</c:v>
                </c:pt>
                <c:pt idx="8">
                  <c:v>-0.13682107082242098</c:v>
                </c:pt>
                <c:pt idx="9">
                  <c:v>3.5091351595728786E-2</c:v>
                </c:pt>
                <c:pt idx="10">
                  <c:v>9.9599910988647594E-2</c:v>
                </c:pt>
                <c:pt idx="11">
                  <c:v>4.820750352532626E-2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E2-4CBB-8441-14726CA75DE8}"/>
            </c:ext>
          </c:extLst>
        </c:ser>
        <c:ser>
          <c:idx val="5"/>
          <c:order val="5"/>
          <c:tx>
            <c:strRef>
              <c:f>'Graphic Dashboard USD '!$B$39</c:f>
              <c:strCache>
                <c:ptCount val="1"/>
                <c:pt idx="0">
                  <c:v>GDP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'Graphic Dashboard USD '!$C$33:$N$33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'Graphic Dashboard USD '!$C$39:$N$39</c:f>
              <c:numCache>
                <c:formatCode>0.0%</c:formatCode>
                <c:ptCount val="12"/>
                <c:pt idx="0">
                  <c:v>0.21352839816576233</c:v>
                </c:pt>
                <c:pt idx="1">
                  <c:v>0.11354223588462534</c:v>
                </c:pt>
                <c:pt idx="2">
                  <c:v>-5.3652579793457382E-2</c:v>
                </c:pt>
                <c:pt idx="3">
                  <c:v>0.2530514998473376</c:v>
                </c:pt>
                <c:pt idx="4">
                  <c:v>0.20953138768587456</c:v>
                </c:pt>
                <c:pt idx="5">
                  <c:v>3.6402462101822304E-2</c:v>
                </c:pt>
                <c:pt idx="6">
                  <c:v>-3.2349034863208566E-2</c:v>
                </c:pt>
                <c:pt idx="7">
                  <c:v>-4.0082458202845811E-2</c:v>
                </c:pt>
                <c:pt idx="8">
                  <c:v>-0.15256475876955256</c:v>
                </c:pt>
                <c:pt idx="9">
                  <c:v>2.6414330533346828E-2</c:v>
                </c:pt>
                <c:pt idx="10">
                  <c:v>9.3884440938670821E-2</c:v>
                </c:pt>
                <c:pt idx="11">
                  <c:v>2.3993129368057718E-2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E2-4CBB-8441-14726CA75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099647"/>
        <c:axId val="72010095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'Graphic Dashboard USD '!$B$34</c15:sqref>
                        </c15:formulaRef>
                      </c:ext>
                    </c:extLst>
                    <c:strCache>
                      <c:ptCount val="1"/>
                      <c:pt idx="0">
                        <c:v>HIV ODA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'Graphic Dashboard USD '!$C$33:$N$33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'Graphic Dashboard USD '!$C$34:$N$34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</c:v>
                      </c:pt>
                      <c:pt idx="1">
                        <c:v>0.39276595744680837</c:v>
                      </c:pt>
                      <c:pt idx="2">
                        <c:v>-7.6621753742743617E-2</c:v>
                      </c:pt>
                      <c:pt idx="3">
                        <c:v>2.8909115160051985E-2</c:v>
                      </c:pt>
                      <c:pt idx="4">
                        <c:v>2.6750367437032976E-2</c:v>
                      </c:pt>
                      <c:pt idx="5">
                        <c:v>0.10339790246218145</c:v>
                      </c:pt>
                      <c:pt idx="6">
                        <c:v>0.13401645066408432</c:v>
                      </c:pt>
                      <c:pt idx="7">
                        <c:v>-0.31503609075117728</c:v>
                      </c:pt>
                      <c:pt idx="8">
                        <c:v>-1.7292828707637934E-2</c:v>
                      </c:pt>
                      <c:pt idx="9">
                        <c:v>-0.62147526385804008</c:v>
                      </c:pt>
                      <c:pt idx="10">
                        <c:v>-0.37489367087463094</c:v>
                      </c:pt>
                      <c:pt idx="11">
                        <c:v>0.84799823684695419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EE2-4CBB-8441-14726CA75DE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'!$B$35</c15:sqref>
                        </c15:formulaRef>
                      </c:ext>
                    </c:extLst>
                    <c:strCache>
                      <c:ptCount val="1"/>
                      <c:pt idx="0">
                        <c:v>Total Health ODA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'!$C$33:$N$33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'!$C$35:$N$35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1.0130242886763991E-2</c:v>
                      </c:pt>
                      <c:pt idx="1">
                        <c:v>0.14232486233442793</c:v>
                      </c:pt>
                      <c:pt idx="2">
                        <c:v>8.6993031832183834E-2</c:v>
                      </c:pt>
                      <c:pt idx="3">
                        <c:v>0.4751555581177424</c:v>
                      </c:pt>
                      <c:pt idx="4">
                        <c:v>0.42454534761970369</c:v>
                      </c:pt>
                      <c:pt idx="5">
                        <c:v>0.1091293198329744</c:v>
                      </c:pt>
                      <c:pt idx="6">
                        <c:v>-0.29553681912813889</c:v>
                      </c:pt>
                      <c:pt idx="7">
                        <c:v>-7.9655588699096905E-2</c:v>
                      </c:pt>
                      <c:pt idx="8">
                        <c:v>-0.25943693854520722</c:v>
                      </c:pt>
                      <c:pt idx="9">
                        <c:v>-0.29697715510173628</c:v>
                      </c:pt>
                      <c:pt idx="10">
                        <c:v>6.8385809239061748E-2</c:v>
                      </c:pt>
                      <c:pt idx="11">
                        <c:v>0.56951949191075091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EE2-4CBB-8441-14726CA75DE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'!$B$36</c15:sqref>
                        </c15:formulaRef>
                      </c:ext>
                    </c:extLst>
                    <c:strCache>
                      <c:ptCount val="1"/>
                      <c:pt idx="0">
                        <c:v>Total ODA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'!$C$33:$N$33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'!$C$36:$N$36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0.29050162952637559</c:v>
                      </c:pt>
                      <c:pt idx="1">
                        <c:v>0.15577056662514371</c:v>
                      </c:pt>
                      <c:pt idx="2">
                        <c:v>-0.1181022253637431</c:v>
                      </c:pt>
                      <c:pt idx="3">
                        <c:v>0.4271791649395929</c:v>
                      </c:pt>
                      <c:pt idx="4">
                        <c:v>0.25865611579029735</c:v>
                      </c:pt>
                      <c:pt idx="5">
                        <c:v>0.11975787444653939</c:v>
                      </c:pt>
                      <c:pt idx="6">
                        <c:v>-9.0754316950692235E-2</c:v>
                      </c:pt>
                      <c:pt idx="7">
                        <c:v>-0.16727713039228739</c:v>
                      </c:pt>
                      <c:pt idx="8">
                        <c:v>-0.21723492240581441</c:v>
                      </c:pt>
                      <c:pt idx="9">
                        <c:v>-0.1677375968711794</c:v>
                      </c:pt>
                      <c:pt idx="10">
                        <c:v>6.4384538883169876E-2</c:v>
                      </c:pt>
                      <c:pt idx="11">
                        <c:v>4.5976238307362971E-2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EE2-4CBB-8441-14726CA75DE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'!$B$38</c15:sqref>
                        </c15:formulaRef>
                      </c:ext>
                    </c:extLst>
                    <c:strCache>
                      <c:ptCount val="1"/>
                      <c:pt idx="0">
                        <c:v>Gross National income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'!$C$33:$N$33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'Graphic Dashboard USD '!$C$38:$N$38</c15:sqref>
                        </c15:formulaRef>
                      </c:ext>
                    </c:extLst>
                    <c:numCache>
                      <c:formatCode>0.0%</c:formatCode>
                      <c:ptCount val="12"/>
                      <c:pt idx="0">
                        <c:v>0.13675650291882779</c:v>
                      </c:pt>
                      <c:pt idx="1">
                        <c:v>0.24029977964783095</c:v>
                      </c:pt>
                      <c:pt idx="2">
                        <c:v>-0.11439107074360061</c:v>
                      </c:pt>
                      <c:pt idx="3">
                        <c:v>0.23048783842358234</c:v>
                      </c:pt>
                      <c:pt idx="4">
                        <c:v>0.21693079287632633</c:v>
                      </c:pt>
                      <c:pt idx="5">
                        <c:v>0.11826161762299232</c:v>
                      </c:pt>
                      <c:pt idx="6">
                        <c:v>2.5249302915587413E-2</c:v>
                      </c:pt>
                      <c:pt idx="7">
                        <c:v>-7.0200468079800432E-2</c:v>
                      </c:pt>
                      <c:pt idx="8">
                        <c:v>-7.3487221387489435E-2</c:v>
                      </c:pt>
                      <c:pt idx="9">
                        <c:v>-0.10861994887092917</c:v>
                      </c:pt>
                      <c:pt idx="10">
                        <c:v>9.6360850526601732E-2</c:v>
                      </c:pt>
                      <c:pt idx="11">
                        <c:v>7.353633968826348E-2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EE2-4CBB-8441-14726CA75DE8}"/>
                  </c:ext>
                </c:extLst>
              </c15:ser>
            </c15:filteredBarSeries>
          </c:ext>
        </c:extLst>
      </c:barChart>
      <c:catAx>
        <c:axId val="72009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20100959"/>
        <c:crosses val="autoZero"/>
        <c:auto val="1"/>
        <c:lblAlgn val="ctr"/>
        <c:lblOffset val="100"/>
        <c:noMultiLvlLbl val="0"/>
      </c:catAx>
      <c:valAx>
        <c:axId val="7201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2009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Annual</a:t>
            </a:r>
            <a:r>
              <a:rPr lang="fr-CH" baseline="0"/>
              <a:t> % change in variables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Dashboard'!$D$12</c:f>
              <c:strCache>
                <c:ptCount val="1"/>
                <c:pt idx="0">
                  <c:v>247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Dashboard'!$D$13:$D$17</c:f>
              <c:numCache>
                <c:formatCode>0.0%</c:formatCode>
                <c:ptCount val="5"/>
                <c:pt idx="0">
                  <c:v>7.5179488570601721E-2</c:v>
                </c:pt>
                <c:pt idx="1">
                  <c:v>0.2294827892753219</c:v>
                </c:pt>
                <c:pt idx="2">
                  <c:v>1.9829112228272716E-2</c:v>
                </c:pt>
                <c:pt idx="3">
                  <c:v>0.13483954841066892</c:v>
                </c:pt>
                <c:pt idx="4">
                  <c:v>0.14622406333456697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5-4236-8754-820930DEB9E3}"/>
            </c:ext>
          </c:extLst>
        </c:ser>
        <c:ser>
          <c:idx val="1"/>
          <c:order val="1"/>
          <c:tx>
            <c:strRef>
              <c:f>'Data Dashboard'!$E$12</c:f>
              <c:strCache>
                <c:ptCount val="1"/>
                <c:pt idx="0">
                  <c:v>257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Dashboard'!$E$13:$E$17</c:f>
              <c:numCache>
                <c:formatCode>0.0%</c:formatCode>
                <c:ptCount val="5"/>
                <c:pt idx="0">
                  <c:v>0.26351642575558482</c:v>
                </c:pt>
                <c:pt idx="1">
                  <c:v>0.21609749092712982</c:v>
                </c:pt>
                <c:pt idx="2">
                  <c:v>0.14044525364497576</c:v>
                </c:pt>
                <c:pt idx="3">
                  <c:v>0.15087531521556596</c:v>
                </c:pt>
                <c:pt idx="4">
                  <c:v>8.7613430187801045E-2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25-4236-8754-820930DEB9E3}"/>
            </c:ext>
          </c:extLst>
        </c:ser>
        <c:ser>
          <c:idx val="2"/>
          <c:order val="2"/>
          <c:tx>
            <c:strRef>
              <c:f>'Data Dashboard'!$F$12</c:f>
              <c:strCache>
                <c:ptCount val="1"/>
                <c:pt idx="0">
                  <c:v>275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Dashboard'!$F$13:$F$17</c:f>
              <c:numCache>
                <c:formatCode>0.0%</c:formatCode>
                <c:ptCount val="5"/>
                <c:pt idx="0">
                  <c:v>-0.23099482494675194</c:v>
                </c:pt>
                <c:pt idx="1">
                  <c:v>-3.9335385457648843E-2</c:v>
                </c:pt>
                <c:pt idx="2">
                  <c:v>-9.6925256821568162E-2</c:v>
                </c:pt>
                <c:pt idx="3">
                  <c:v>-0.10414489910118854</c:v>
                </c:pt>
                <c:pt idx="4">
                  <c:v>-6.7013507548025347E-2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25-4236-8754-820930DEB9E3}"/>
            </c:ext>
          </c:extLst>
        </c:ser>
        <c:ser>
          <c:idx val="3"/>
          <c:order val="3"/>
          <c:tx>
            <c:strRef>
              <c:f>'Data Dashboard'!$G$12</c:f>
              <c:strCache>
                <c:ptCount val="1"/>
                <c:pt idx="0">
                  <c:v>260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Dashboard'!$G$13:$G$17</c:f>
              <c:numCache>
                <c:formatCode>0.0%</c:formatCode>
                <c:ptCount val="5"/>
                <c:pt idx="0">
                  <c:v>-9.7495903883086876E-2</c:v>
                </c:pt>
                <c:pt idx="1">
                  <c:v>-0.13740742978701515</c:v>
                </c:pt>
                <c:pt idx="2">
                  <c:v>-1.0375807052614078E-3</c:v>
                </c:pt>
                <c:pt idx="3">
                  <c:v>-2.2780911664166695E-2</c:v>
                </c:pt>
                <c:pt idx="4">
                  <c:v>-1.2250099320023501E-2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25-4236-8754-820930DEB9E3}"/>
            </c:ext>
          </c:extLst>
        </c:ser>
        <c:ser>
          <c:idx val="4"/>
          <c:order val="4"/>
          <c:tx>
            <c:strRef>
              <c:f>'Data Dashboard'!$H$12</c:f>
              <c:strCache>
                <c:ptCount val="1"/>
                <c:pt idx="0">
                  <c:v>267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Dashboard'!$H$13:$H$17</c:f>
              <c:numCache>
                <c:formatCode>0.0%</c:formatCode>
                <c:ptCount val="5"/>
                <c:pt idx="0">
                  <c:v>-0.11127422590538871</c:v>
                </c:pt>
                <c:pt idx="1">
                  <c:v>1.6106115106721416E-3</c:v>
                </c:pt>
                <c:pt idx="2">
                  <c:v>-8.1040075301455086E-2</c:v>
                </c:pt>
                <c:pt idx="3">
                  <c:v>6.0463398602977003E-2</c:v>
                </c:pt>
                <c:pt idx="4">
                  <c:v>7.9731615734567454E-2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25-4236-8754-820930DEB9E3}"/>
            </c:ext>
          </c:extLst>
        </c:ser>
        <c:ser>
          <c:idx val="5"/>
          <c:order val="5"/>
          <c:tx>
            <c:strRef>
              <c:f>'Data Dashboard'!$I$12</c:f>
              <c:strCache>
                <c:ptCount val="1"/>
                <c:pt idx="0">
                  <c:v>270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Dashboard'!$I$13:$I$17</c:f>
              <c:numCache>
                <c:formatCode>0.0%</c:formatCode>
                <c:ptCount val="5"/>
                <c:pt idx="0">
                  <c:v>-0.41025531277346211</c:v>
                </c:pt>
                <c:pt idx="1">
                  <c:v>-0.12727092663970013</c:v>
                </c:pt>
                <c:pt idx="2">
                  <c:v>-0.12894897323612278</c:v>
                </c:pt>
                <c:pt idx="3">
                  <c:v>-6.1461810048115122E-2</c:v>
                </c:pt>
                <c:pt idx="4">
                  <c:v>-6.9158524306296529E-2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225-4236-8754-820930DEB9E3}"/>
            </c:ext>
          </c:extLst>
        </c:ser>
        <c:ser>
          <c:idx val="6"/>
          <c:order val="6"/>
          <c:tx>
            <c:strRef>
              <c:f>'Data Dashboard'!$J$12</c:f>
              <c:strCache>
                <c:ptCount val="1"/>
                <c:pt idx="0">
                  <c:v>274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Dashboard'!$J$13:$J$17</c:f>
              <c:numCache>
                <c:formatCode>0.0%</c:formatCode>
                <c:ptCount val="5"/>
                <c:pt idx="0">
                  <c:v>-5.3519388712285114E-2</c:v>
                </c:pt>
                <c:pt idx="1">
                  <c:v>-1.2350082117280694E-2</c:v>
                </c:pt>
                <c:pt idx="2">
                  <c:v>-3.5184833873839604E-2</c:v>
                </c:pt>
                <c:pt idx="3">
                  <c:v>6.3422072387140774E-2</c:v>
                </c:pt>
                <c:pt idx="4">
                  <c:v>4.1560918303935802E-2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225-4236-8754-820930DEB9E3}"/>
            </c:ext>
          </c:extLst>
        </c:ser>
        <c:ser>
          <c:idx val="7"/>
          <c:order val="7"/>
          <c:tx>
            <c:strRef>
              <c:f>'Data Dashboard'!$K$12</c:f>
              <c:strCache>
                <c:ptCount val="1"/>
                <c:pt idx="0">
                  <c:v>282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Dashboard'!$K$13:$K$17</c:f>
              <c:numCache>
                <c:formatCode>0.0%</c:formatCode>
                <c:ptCount val="5"/>
                <c:pt idx="0">
                  <c:v>0.15211000366378588</c:v>
                </c:pt>
                <c:pt idx="1">
                  <c:v>6.2173143252232208E-2</c:v>
                </c:pt>
                <c:pt idx="2">
                  <c:v>9.2978527670609351E-2</c:v>
                </c:pt>
                <c:pt idx="3">
                  <c:v>1.7508334109950261E-2</c:v>
                </c:pt>
                <c:pt idx="4">
                  <c:v>-2.6866143014834262E-5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225-4236-8754-820930DEB9E3}"/>
            </c:ext>
          </c:extLst>
        </c:ser>
        <c:ser>
          <c:idx val="8"/>
          <c:order val="8"/>
          <c:tx>
            <c:strRef>
              <c:f>'Data Dashboard'!$L$12</c:f>
              <c:strCache>
                <c:ptCount val="1"/>
                <c:pt idx="0">
                  <c:v>287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Dashboard'!$L$13:$L$17</c:f>
              <c:numCache>
                <c:formatCode>0.0%</c:formatCode>
                <c:ptCount val="5"/>
                <c:pt idx="0">
                  <c:v>-0.20102849721705737</c:v>
                </c:pt>
                <c:pt idx="1">
                  <c:v>-0.15709033322696597</c:v>
                </c:pt>
                <c:pt idx="2">
                  <c:v>1.8157103594021298E-2</c:v>
                </c:pt>
                <c:pt idx="3">
                  <c:v>-0.16200875941923146</c:v>
                </c:pt>
                <c:pt idx="4">
                  <c:v>-0.13830773425748452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225-4236-8754-820930DEB9E3}"/>
            </c:ext>
          </c:extLst>
        </c:ser>
        <c:ser>
          <c:idx val="9"/>
          <c:order val="9"/>
          <c:tx>
            <c:strRef>
              <c:f>'Data Dashboard'!$M$12</c:f>
              <c:strCache>
                <c:ptCount val="1"/>
                <c:pt idx="0">
                  <c:v>288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Dashboard'!$M$13:$M$17</c:f>
              <c:numCache>
                <c:formatCode>0.0%</c:formatCode>
                <c:ptCount val="5"/>
                <c:pt idx="0">
                  <c:v>2.9865087290186939E-2</c:v>
                </c:pt>
                <c:pt idx="1">
                  <c:v>0.20123078477567799</c:v>
                </c:pt>
                <c:pt idx="2">
                  <c:v>-0.21601835805310463</c:v>
                </c:pt>
                <c:pt idx="3">
                  <c:v>4.8978286671836506E-2</c:v>
                </c:pt>
                <c:pt idx="4">
                  <c:v>7.951404815103277E-3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225-4236-8754-820930DEB9E3}"/>
            </c:ext>
          </c:extLst>
        </c:ser>
        <c:ser>
          <c:idx val="10"/>
          <c:order val="10"/>
          <c:tx>
            <c:strRef>
              <c:f>'Data Dashboard'!$N$12</c:f>
              <c:strCache>
                <c:ptCount val="1"/>
                <c:pt idx="0">
                  <c:v>303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Dashboard'!$N$13:$N$17</c:f>
              <c:numCache>
                <c:formatCode>0.0%</c:formatCode>
                <c:ptCount val="5"/>
                <c:pt idx="0">
                  <c:v>8.442855253605655E-2</c:v>
                </c:pt>
                <c:pt idx="1">
                  <c:v>-6.7186403700295341E-2</c:v>
                </c:pt>
                <c:pt idx="2">
                  <c:v>9.051982756463442E-2</c:v>
                </c:pt>
                <c:pt idx="3">
                  <c:v>8.5853212707746498E-2</c:v>
                </c:pt>
                <c:pt idx="4">
                  <c:v>8.5679901663379202E-2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225-4236-8754-820930DEB9E3}"/>
            </c:ext>
          </c:extLst>
        </c:ser>
        <c:ser>
          <c:idx val="11"/>
          <c:order val="11"/>
          <c:tx>
            <c:strRef>
              <c:f>'Data Dashboard'!$O$12</c:f>
              <c:strCache>
                <c:ptCount val="1"/>
                <c:pt idx="0">
                  <c:v>323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Dashboard'!$C$13:$C$17</c:f>
              <c:strCache>
                <c:ptCount val="5"/>
                <c:pt idx="0">
                  <c:v>HIV ODA</c:v>
                </c:pt>
                <c:pt idx="1">
                  <c:v>Total Health ODA</c:v>
                </c:pt>
                <c:pt idx="2">
                  <c:v>Total ODA</c:v>
                </c:pt>
                <c:pt idx="3">
                  <c:v>Gen. Govt. Revenue</c:v>
                </c:pt>
                <c:pt idx="4">
                  <c:v>Gross National income</c:v>
                </c:pt>
              </c:strCache>
            </c:strRef>
          </c:cat>
          <c:val>
            <c:numRef>
              <c:f>'Data Dashboard'!$O$13:$O$17</c:f>
              <c:numCache>
                <c:formatCode>0.0%</c:formatCode>
                <c:ptCount val="5"/>
                <c:pt idx="0">
                  <c:v>0.12105410828674551</c:v>
                </c:pt>
                <c:pt idx="1">
                  <c:v>0.41989541922051787</c:v>
                </c:pt>
                <c:pt idx="2">
                  <c:v>5.3497568821792095E-2</c:v>
                </c:pt>
                <c:pt idx="3">
                  <c:v>9.2988206862550465E-2</c:v>
                </c:pt>
                <c:pt idx="4">
                  <c:v>0.10099439710538748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225-4236-8754-820930DEB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651712"/>
        <c:axId val="898656304"/>
      </c:barChart>
      <c:catAx>
        <c:axId val="89865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98656304"/>
        <c:crosses val="autoZero"/>
        <c:auto val="1"/>
        <c:lblAlgn val="ctr"/>
        <c:lblOffset val="100"/>
        <c:noMultiLvlLbl val="0"/>
      </c:catAx>
      <c:valAx>
        <c:axId val="8986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986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150810</xdr:colOff>
      <xdr:row>2</xdr:row>
      <xdr:rowOff>128588</xdr:rowOff>
    </xdr:from>
    <xdr:to>
      <xdr:col>4</xdr:col>
      <xdr:colOff>571499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C28527-9866-4B8F-B573-D7F345E08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591343</xdr:colOff>
      <xdr:row>2</xdr:row>
      <xdr:rowOff>108744</xdr:rowOff>
    </xdr:from>
    <xdr:to>
      <xdr:col>14</xdr:col>
      <xdr:colOff>460375</xdr:colOff>
      <xdr:row>15</xdr:row>
      <xdr:rowOff>7939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3EC4A8-2921-45B2-AB0C-6EE9BDAE7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150811</xdr:colOff>
      <xdr:row>2</xdr:row>
      <xdr:rowOff>128589</xdr:rowOff>
    </xdr:from>
    <xdr:to>
      <xdr:col>5</xdr:col>
      <xdr:colOff>190500</xdr:colOff>
      <xdr:row>16</xdr:row>
      <xdr:rowOff>55563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11D7-835C-4193-8AF8-308FA0AF5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916780</xdr:colOff>
      <xdr:row>45</xdr:row>
      <xdr:rowOff>156367</xdr:rowOff>
    </xdr:from>
    <xdr:to>
      <xdr:col>11</xdr:col>
      <xdr:colOff>603249</xdr:colOff>
      <xdr:row>64</xdr:row>
      <xdr:rowOff>63498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8949DD-CBE1-42E6-9CD7-E23F14028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289718</xdr:colOff>
      <xdr:row>2</xdr:row>
      <xdr:rowOff>100805</xdr:rowOff>
    </xdr:from>
    <xdr:to>
      <xdr:col>14</xdr:col>
      <xdr:colOff>254000</xdr:colOff>
      <xdr:row>16</xdr:row>
      <xdr:rowOff>39688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B781A9-418D-4A7A-83F8-3958C422A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1735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A579B0-196B-4921-B747-5C73400C1B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89C9-57AA-4851-9E07-C2031322E217}">
  <dimension ref="A1:T56"/>
  <sheetViews>
    <sheetView showGridLines="0" zoomScale="80" zoomScaleNormal="80" workbookViewId="0">
      <selection activeCell="C2" sqref="C2"/>
    </sheetView>
  </sheetViews>
  <sheetFormatPr baseColWidth="10" defaultColWidth="8.83203125" defaultRowHeight="15" x14ac:dyDescent="0.2"/>
  <cols>
    <col min="1" max="1" width="25.1640625" customWidth="1"/>
    <col min="2" max="2" width="25.6640625" customWidth="1"/>
    <col min="3" max="3" width="18.83203125" customWidth="1"/>
    <col min="4" max="4" width="21.1640625" customWidth="1"/>
    <col min="5" max="14" width="10.33203125" bestFit="1" customWidth="1"/>
  </cols>
  <sheetData>
    <row r="1" spans="2:15" ht="16" thickBot="1" x14ac:dyDescent="0.25"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14</v>
      </c>
    </row>
    <row r="2" spans="2:15" ht="20" thickBot="1" x14ac:dyDescent="0.3">
      <c r="B2" s="30" t="s">
        <v>628</v>
      </c>
      <c r="C2" s="42" t="s">
        <v>1</v>
      </c>
    </row>
    <row r="3" spans="2:15" ht="19" x14ac:dyDescent="0.25">
      <c r="B3" s="30"/>
      <c r="C3" s="43"/>
    </row>
    <row r="4" spans="2:15" ht="19" x14ac:dyDescent="0.25">
      <c r="B4" s="30"/>
      <c r="C4" s="43"/>
    </row>
    <row r="5" spans="2:15" ht="19" x14ac:dyDescent="0.25">
      <c r="B5" s="30"/>
      <c r="C5" s="43"/>
    </row>
    <row r="6" spans="2:15" ht="19" x14ac:dyDescent="0.25">
      <c r="B6" s="30"/>
      <c r="C6" s="43"/>
    </row>
    <row r="7" spans="2:15" ht="19" x14ac:dyDescent="0.25">
      <c r="B7" s="30"/>
      <c r="C7" s="43"/>
    </row>
    <row r="8" spans="2:15" ht="19" x14ac:dyDescent="0.25">
      <c r="B8" s="30"/>
      <c r="C8" s="43"/>
    </row>
    <row r="9" spans="2:15" ht="19" x14ac:dyDescent="0.25">
      <c r="B9" s="30"/>
      <c r="C9" s="43"/>
    </row>
    <row r="10" spans="2:15" ht="19" x14ac:dyDescent="0.25">
      <c r="B10" s="30"/>
      <c r="C10" s="43"/>
    </row>
    <row r="11" spans="2:15" ht="19" x14ac:dyDescent="0.25">
      <c r="B11" s="30"/>
      <c r="C11" s="43"/>
    </row>
    <row r="12" spans="2:15" ht="19" x14ac:dyDescent="0.25">
      <c r="B12" s="30"/>
      <c r="C12" s="43"/>
    </row>
    <row r="13" spans="2:15" ht="19" x14ac:dyDescent="0.25">
      <c r="B13" s="30"/>
      <c r="C13" s="43"/>
    </row>
    <row r="14" spans="2:15" ht="19" x14ac:dyDescent="0.25">
      <c r="B14" s="30"/>
      <c r="C14" s="43"/>
    </row>
    <row r="15" spans="2:15" s="45" customFormat="1" x14ac:dyDescent="0.2"/>
    <row r="16" spans="2:15" s="45" customFormat="1" x14ac:dyDescent="0.2"/>
    <row r="17" spans="1:20" s="45" customFormat="1" x14ac:dyDescent="0.2"/>
    <row r="18" spans="1:20" s="45" customFormat="1" x14ac:dyDescent="0.2"/>
    <row r="19" spans="1:20" s="45" customFormat="1" x14ac:dyDescent="0.2">
      <c r="A19" s="26"/>
      <c r="B19" s="26"/>
      <c r="C19" s="26">
        <v>2006</v>
      </c>
      <c r="D19" s="26">
        <v>2007</v>
      </c>
      <c r="E19" s="26">
        <v>2008</v>
      </c>
      <c r="F19" s="26">
        <v>2009</v>
      </c>
      <c r="G19" s="26">
        <v>2010</v>
      </c>
      <c r="H19" s="26">
        <v>2011</v>
      </c>
      <c r="I19" s="26">
        <v>2012</v>
      </c>
      <c r="J19" s="26">
        <v>2013</v>
      </c>
      <c r="K19" s="26">
        <v>2014</v>
      </c>
      <c r="L19" s="26">
        <v>2015</v>
      </c>
      <c r="M19" s="26">
        <v>2016</v>
      </c>
      <c r="N19" s="26">
        <v>2017</v>
      </c>
      <c r="O19" s="26">
        <v>2018</v>
      </c>
      <c r="P19" s="26"/>
      <c r="Q19" s="26"/>
    </row>
    <row r="20" spans="1:20" s="45" customFormat="1" x14ac:dyDescent="0.2">
      <c r="A20" s="26" t="str">
        <f>$C$2&amp;B20</f>
        <v>AustraliaHIV ODA</v>
      </c>
      <c r="B20" s="28" t="s">
        <v>556</v>
      </c>
      <c r="C20" s="44">
        <f>VLOOKUP($A20,'Master data'!$C$4:$P$68,C$1,0)</f>
        <v>94</v>
      </c>
      <c r="D20" s="44">
        <f>VLOOKUP($A20,'Master data'!$C$4:$P$68,D$1,0)</f>
        <v>94</v>
      </c>
      <c r="E20" s="44">
        <f>VLOOKUP($A20,'Master data'!$C$4:$P$68,E$1,0)</f>
        <v>130.91999999999999</v>
      </c>
      <c r="F20" s="44">
        <f>VLOOKUP($A20,'Master data'!$C$4:$P$68,F$1,0)</f>
        <v>120.88867999999999</v>
      </c>
      <c r="G20" s="44">
        <f>VLOOKUP($A20,'Master data'!$C$4:$P$68,G$1,0)</f>
        <v>124.38346477166667</v>
      </c>
      <c r="H20" s="44">
        <f>VLOOKUP($A20,'Master data'!$C$4:$P$68,H$1,0)</f>
        <v>127.7107681574</v>
      </c>
      <c r="I20" s="44">
        <f>VLOOKUP($A20,'Master data'!$C$4:$P$68,I$1,0)</f>
        <v>140.91579370670911</v>
      </c>
      <c r="J20" s="44">
        <f>VLOOKUP($A20,'Master data'!$C$4:$P$68,J$1,0)</f>
        <v>159.80082822179457</v>
      </c>
      <c r="K20" s="44">
        <f>VLOOKUP($A20,'Master data'!$C$4:$P$68,K$1,0)</f>
        <v>109.45780000000001</v>
      </c>
      <c r="L20" s="44">
        <f>VLOOKUP($A20,'Master data'!$C$4:$P$68,L$1,0)</f>
        <v>107.56496501388511</v>
      </c>
      <c r="M20" s="44">
        <f>VLOOKUP($A20,'Master data'!$C$4:$P$68,M$1,0)</f>
        <v>40.716000000000008</v>
      </c>
      <c r="N20" s="44">
        <f>VLOOKUP($A20,'Master data'!$C$4:$P$68,N$1,0)</f>
        <v>25.451829296668532</v>
      </c>
      <c r="O20" s="26">
        <f>VLOOKUP($A20,'Master data'!$C$4:$P$68,O$1,0)</f>
        <v>47.034935664773101</v>
      </c>
      <c r="P20" s="26"/>
      <c r="Q20" s="26"/>
    </row>
    <row r="21" spans="1:20" s="45" customFormat="1" x14ac:dyDescent="0.2">
      <c r="A21" s="26" t="str">
        <f t="shared" ref="A21:A27" si="0">$C$2&amp;B21</f>
        <v>AustraliaTotal Health ODA</v>
      </c>
      <c r="B21" s="28" t="s">
        <v>557</v>
      </c>
      <c r="C21" s="44">
        <f>VLOOKUP($A21,'Master data'!$C$4:$P$68,C$1,0)</f>
        <v>180.11809</v>
      </c>
      <c r="D21" s="44">
        <f>VLOOKUP($A21,'Master data'!$C$4:$P$68,D$1,0)</f>
        <v>181.94273000000001</v>
      </c>
      <c r="E21" s="44">
        <f>VLOOKUP($A21,'Master data'!$C$4:$P$68,E$1,0)</f>
        <v>207.837704</v>
      </c>
      <c r="F21" s="44">
        <f>VLOOKUP($A21,'Master data'!$C$4:$P$68,F$1,0)</f>
        <v>225.918136</v>
      </c>
      <c r="G21" s="44">
        <f>VLOOKUP($A21,'Master data'!$C$4:$P$68,G$1,0)</f>
        <v>333.26439400000004</v>
      </c>
      <c r="H21" s="44">
        <f>VLOOKUP($A21,'Master data'!$C$4:$P$68,H$1,0)</f>
        <v>474.75024199999996</v>
      </c>
      <c r="I21" s="44">
        <f>VLOOKUP($A21,'Master data'!$C$4:$P$68,I$1,0)</f>
        <v>526.55941299999995</v>
      </c>
      <c r="J21" s="44">
        <f>VLOOKUP($A21,'Master data'!$C$4:$P$68,J$1,0)</f>
        <v>370.94171899999998</v>
      </c>
      <c r="K21" s="44">
        <f>VLOOKUP($A21,'Master data'!$C$4:$P$68,K$1,0)</f>
        <v>341.394138</v>
      </c>
      <c r="L21" s="44">
        <f>VLOOKUP($A21,'Master data'!$C$4:$P$68,L$1,0)</f>
        <v>252.82388800000001</v>
      </c>
      <c r="M21" s="44">
        <f>VLOOKUP($A21,'Master data'!$C$4:$P$68,M$1,0)</f>
        <v>177.74096900000001</v>
      </c>
      <c r="N21" s="44">
        <f>VLOOKUP($A21,'Master data'!$C$4:$P$68,N$1,0)</f>
        <v>189.895929</v>
      </c>
      <c r="O21" s="26">
        <f>VLOOKUP($A21,'Master data'!$C$4:$P$68,O$1,0)</f>
        <v>298.04536200000001</v>
      </c>
      <c r="P21" s="26"/>
      <c r="Q21" s="26"/>
    </row>
    <row r="22" spans="1:20" x14ac:dyDescent="0.2">
      <c r="A22" s="26" t="str">
        <f t="shared" si="0"/>
        <v>AustraliaTotal ODA</v>
      </c>
      <c r="B22" s="28" t="s">
        <v>558</v>
      </c>
      <c r="C22" s="44">
        <f>VLOOKUP($A22,'Master data'!$C$4:$P$68,C$1,0)</f>
        <v>1757.508527</v>
      </c>
      <c r="D22" s="44">
        <f>VLOOKUP($A22,'Master data'!$C$4:$P$68,D$1,0)</f>
        <v>2268.067618</v>
      </c>
      <c r="E22" s="44">
        <f>VLOOKUP($A22,'Master data'!$C$4:$P$68,E$1,0)</f>
        <v>2621.365796</v>
      </c>
      <c r="F22" s="44">
        <f>VLOOKUP($A22,'Master data'!$C$4:$P$68,F$1,0)</f>
        <v>2311.7766620000002</v>
      </c>
      <c r="G22" s="44">
        <f>VLOOKUP($A22,'Master data'!$C$4:$P$68,G$1,0)</f>
        <v>3299.3194859999999</v>
      </c>
      <c r="H22" s="44">
        <f>VLOOKUP($A22,'Master data'!$C$4:$P$68,H$1,0)</f>
        <v>4152.7086490000002</v>
      </c>
      <c r="I22" s="44">
        <f>VLOOKUP($A22,'Master data'!$C$4:$P$68,I$1,0)</f>
        <v>4650.0282100000004</v>
      </c>
      <c r="J22" s="44">
        <f>VLOOKUP($A22,'Master data'!$C$4:$P$68,J$1,0)</f>
        <v>4228.0180760000003</v>
      </c>
      <c r="K22" s="44">
        <f>VLOOKUP($A22,'Master data'!$C$4:$P$68,K$1,0)</f>
        <v>3520.7673450000002</v>
      </c>
      <c r="L22" s="44">
        <f>VLOOKUP($A22,'Master data'!$C$4:$P$68,L$1,0)</f>
        <v>2755.933724</v>
      </c>
      <c r="M22" s="44">
        <f>VLOOKUP($A22,'Master data'!$C$4:$P$68,M$1,0)</f>
        <v>2293.6600239999998</v>
      </c>
      <c r="N22" s="44">
        <f>VLOOKUP($A22,'Master data'!$C$4:$P$68,N$1,0)</f>
        <v>2441.3362670000001</v>
      </c>
      <c r="O22" s="26">
        <f>VLOOKUP($A22,'Master data'!$C$4:$P$68,O$1,0)</f>
        <v>2553.5797250000001</v>
      </c>
      <c r="P22" s="26"/>
      <c r="Q22" s="26"/>
      <c r="R22" s="26"/>
      <c r="S22" s="26"/>
      <c r="T22" s="26"/>
    </row>
    <row r="23" spans="1:20" x14ac:dyDescent="0.2">
      <c r="A23" s="26" t="str">
        <f t="shared" si="0"/>
        <v>AustraliaGen. Govt. Revenue</v>
      </c>
      <c r="B23" s="28" t="s">
        <v>560</v>
      </c>
      <c r="C23" s="44">
        <f>VLOOKUP($A23,'Master data'!$C$4:$P$68,C$1,0)</f>
        <v>28446.067071999998</v>
      </c>
      <c r="D23" s="44">
        <f>VLOOKUP($A23,'Master data'!$C$4:$P$68,D$1,0)</f>
        <v>33993.056680000002</v>
      </c>
      <c r="E23" s="44">
        <f>VLOOKUP($A23,'Master data'!$C$4:$P$68,E$1,0)</f>
        <v>35899.901689999999</v>
      </c>
      <c r="F23" s="44">
        <f>VLOOKUP($A23,'Master data'!$C$4:$P$68,F$1,0)</f>
        <v>33218.584489999994</v>
      </c>
      <c r="G23" s="44">
        <f>VLOOKUP($A23,'Master data'!$C$4:$P$68,G$1,0)</f>
        <v>39941.037753000004</v>
      </c>
      <c r="H23" s="44">
        <f>VLOOKUP($A23,'Master data'!$C$4:$P$68,H$1,0)</f>
        <v>48166.109673999999</v>
      </c>
      <c r="I23" s="44">
        <f>VLOOKUP($A23,'Master data'!$C$4:$P$68,I$1,0)</f>
        <v>51891.838383999995</v>
      </c>
      <c r="J23" s="44">
        <f>VLOOKUP($A23,'Master data'!$C$4:$P$68,J$1,0)</f>
        <v>51142.414635000001</v>
      </c>
      <c r="K23" s="44">
        <f>VLOOKUP($A23,'Master data'!$C$4:$P$68,K$1,0)</f>
        <v>49424.807746000006</v>
      </c>
      <c r="L23" s="44">
        <f>VLOOKUP($A23,'Master data'!$C$4:$P$68,L$1,0)</f>
        <v>42662.452624999998</v>
      </c>
      <c r="M23" s="44">
        <f>VLOOKUP($A23,'Master data'!$C$4:$P$68,M$1,0)</f>
        <v>44159.535749999995</v>
      </c>
      <c r="N23" s="44">
        <f>VLOOKUP($A23,'Master data'!$C$4:$P$68,N$1,0)</f>
        <v>48557.821579999996</v>
      </c>
      <c r="O23" s="26">
        <f>VLOOKUP($A23,'Master data'!$C$4:$P$68,O$1,0)</f>
        <v>50898.67293500001</v>
      </c>
      <c r="P23" s="26"/>
      <c r="Q23" s="26"/>
      <c r="R23" s="26"/>
      <c r="S23" s="26"/>
      <c r="T23" s="26"/>
    </row>
    <row r="24" spans="1:20" x14ac:dyDescent="0.2">
      <c r="A24" s="26" t="str">
        <f t="shared" si="0"/>
        <v>AustraliaGross National income</v>
      </c>
      <c r="B24" s="28" t="s">
        <v>561</v>
      </c>
      <c r="C24" s="44">
        <f>VLOOKUP($A24,'Master data'!$C$4:$P$68,C$1,0)</f>
        <v>716.99460916442058</v>
      </c>
      <c r="D24" s="44">
        <f>VLOOKUP($A24,'Master data'!$C$4:$P$68,D$1,0)</f>
        <v>815.04828452539846</v>
      </c>
      <c r="E24" s="44">
        <f>VLOOKUP($A24,'Master data'!$C$4:$P$68,E$1,0)</f>
        <v>1010.9042076991943</v>
      </c>
      <c r="F24" s="44">
        <f>VLOOKUP($A24,'Master data'!$C$4:$P$68,F$1,0)</f>
        <v>895.26579296127227</v>
      </c>
      <c r="G24" s="44">
        <f>VLOOKUP($A24,'Master data'!$C$4:$P$68,G$1,0)</f>
        <v>1101.6136703954903</v>
      </c>
      <c r="H24" s="44">
        <f>VLOOKUP($A24,'Master data'!$C$4:$P$68,H$1,0)</f>
        <v>1340.587597357784</v>
      </c>
      <c r="I24" s="44">
        <f>VLOOKUP($A24,'Master data'!$C$4:$P$68,I$1,0)</f>
        <v>1499.1276551866363</v>
      </c>
      <c r="J24" s="44">
        <f>VLOOKUP($A24,'Master data'!$C$4:$P$68,J$1,0)</f>
        <v>1536.9795834615779</v>
      </c>
      <c r="K24" s="44">
        <f>VLOOKUP($A24,'Master data'!$C$4:$P$68,K$1,0)</f>
        <v>1429.0828972734785</v>
      </c>
      <c r="L24" s="44">
        <f>VLOOKUP($A24,'Master data'!$C$4:$P$68,L$1,0)</f>
        <v>1324.0635660204675</v>
      </c>
      <c r="M24" s="44">
        <f>VLOOKUP($A24,'Master data'!$C$4:$P$68,M$1,0)</f>
        <v>1180.2438491774642</v>
      </c>
      <c r="N24" s="44">
        <f>VLOOKUP($A24,'Master data'!$C$4:$P$68,N$1,0)</f>
        <v>1293.9731503129949</v>
      </c>
      <c r="O24" s="26">
        <f>VLOOKUP($A24,'Master data'!$C$4:$P$68,O$1,0)</f>
        <v>1389.1271994419037</v>
      </c>
      <c r="P24" s="26"/>
      <c r="Q24" s="26"/>
      <c r="R24" s="26"/>
      <c r="S24" s="26"/>
      <c r="T24" s="26"/>
    </row>
    <row r="25" spans="1:20" x14ac:dyDescent="0.2">
      <c r="A25" s="26" t="str">
        <f t="shared" si="0"/>
        <v>AustraliaGDP</v>
      </c>
      <c r="B25" s="26" t="s">
        <v>630</v>
      </c>
      <c r="C25" s="44">
        <f>VLOOKUP($A25,'Master data'!$C$4:$P$150,C$1,0)</f>
        <v>781.14200000000005</v>
      </c>
      <c r="D25" s="44">
        <f>VLOOKUP($A25,'Master data'!$C$4:$P$82,D$1,0)</f>
        <v>947.93799999999999</v>
      </c>
      <c r="E25" s="44">
        <f>VLOOKUP($A25,'Master data'!$C$4:$P$82,E$1,0)</f>
        <v>1055.569</v>
      </c>
      <c r="F25" s="44">
        <f>VLOOKUP($A25,'Master data'!$C$4:$P$82,F$1,0)</f>
        <v>998.93499999999995</v>
      </c>
      <c r="G25" s="44">
        <f>VLOOKUP($A25,'Master data'!$C$4:$P$82,G$1,0)</f>
        <v>1251.7170000000001</v>
      </c>
      <c r="H25" s="44">
        <f>VLOOKUP($A25,'Master data'!$C$4:$P$82,H$1,0)</f>
        <v>1513.991</v>
      </c>
      <c r="I25" s="44">
        <f>VLOOKUP($A25,'Master data'!$C$4:$P$82,I$1,0)</f>
        <v>1569.104</v>
      </c>
      <c r="J25" s="44">
        <f>VLOOKUP($A25,'Master data'!$C$4:$P$82,J$1,0)</f>
        <v>1518.345</v>
      </c>
      <c r="K25" s="44">
        <f>VLOOKUP($A25,'Master data'!$C$4:$P$82,K$1,0)</f>
        <v>1457.4860000000001</v>
      </c>
      <c r="L25" s="44">
        <f>VLOOKUP($A25,'Master data'!$C$4:$P$82,L$1,0)</f>
        <v>1235.125</v>
      </c>
      <c r="M25" s="44">
        <f>VLOOKUP($A25,'Master data'!$C$4:$P$82,M$1,0)</f>
        <v>1267.75</v>
      </c>
      <c r="N25" s="44">
        <f>VLOOKUP($A25,'Master data'!$C$4:$P$82,N$1,0)</f>
        <v>1386.7719999999999</v>
      </c>
      <c r="O25" s="26">
        <f>VLOOKUP($A25,'Master data'!$C$4:$P$82,O$1,0)</f>
        <v>1420.0450000000001</v>
      </c>
      <c r="P25" s="26"/>
      <c r="Q25" s="26"/>
      <c r="R25" s="45"/>
      <c r="S25" s="26"/>
      <c r="T25" s="26"/>
    </row>
    <row r="26" spans="1:20" x14ac:dyDescent="0.2">
      <c r="A26" s="26" t="str">
        <f t="shared" si="0"/>
        <v>AustraliaGDP LCU</v>
      </c>
      <c r="B26" s="26" t="s">
        <v>632</v>
      </c>
      <c r="C26" s="46">
        <f>VLOOKUP($A26,'Master data'!$C$4:$P$150,C$1,0)</f>
        <v>1036.8910000000001</v>
      </c>
      <c r="D26" s="46">
        <f>VLOOKUP($A26,'Master data'!$C$4:$P$150,D$1,0)</f>
        <v>1130.4349999999999</v>
      </c>
      <c r="E26" s="46">
        <f>VLOOKUP($A26,'Master data'!$C$4:$P$150,E$1,0)</f>
        <v>1234.201</v>
      </c>
      <c r="F26" s="46">
        <f>VLOOKUP($A26,'Master data'!$C$4:$P$150,F$1,0)</f>
        <v>1262.3910000000001</v>
      </c>
      <c r="G26" s="46">
        <f>VLOOKUP($A26,'Master data'!$C$4:$P$150,G$1,0)</f>
        <v>1361.3030000000001</v>
      </c>
      <c r="H26" s="46">
        <f>VLOOKUP($A26,'Master data'!$C$4:$P$150,H$1,0)</f>
        <v>1466.7439999999999</v>
      </c>
      <c r="I26" s="46">
        <f>VLOOKUP($A26,'Master data'!$C$4:$P$150,I$1,0)</f>
        <v>1514.8720000000001</v>
      </c>
      <c r="J26" s="46">
        <f>VLOOKUP($A26,'Master data'!$C$4:$P$150,J$1,0)</f>
        <v>1567.847</v>
      </c>
      <c r="K26" s="46">
        <f>VLOOKUP($A26,'Master data'!$C$4:$P$150,K$1,0)</f>
        <v>1614.5930000000001</v>
      </c>
      <c r="L26" s="46">
        <f>VLOOKUP($A26,'Master data'!$C$4:$P$150,L$1,0)</f>
        <v>1641.117</v>
      </c>
      <c r="M26" s="46">
        <f>VLOOKUP($A26,'Master data'!$C$4:$P$150,M$1,0)</f>
        <v>1704.22</v>
      </c>
      <c r="N26" s="46">
        <f>VLOOKUP($A26,'Master data'!$C$4:$P$150,N$1,0)</f>
        <v>1808.5820000000001</v>
      </c>
      <c r="O26" s="46">
        <f>VLOOKUP($A26,'Master data'!$C$4:$P$150,O$1,0)</f>
        <v>1898.1</v>
      </c>
      <c r="P26" s="26"/>
      <c r="Q26" s="26"/>
      <c r="R26" s="45"/>
      <c r="S26" s="26"/>
      <c r="T26" s="26"/>
    </row>
    <row r="27" spans="1:20" x14ac:dyDescent="0.2">
      <c r="A27" s="26" t="str">
        <f t="shared" si="0"/>
        <v>AustraliaGen. Govt. Revenue LCU</v>
      </c>
      <c r="B27" s="26" t="s">
        <v>631</v>
      </c>
      <c r="C27" s="46">
        <f>VLOOKUP($A27,'Master data'!$C$4:$P$150,C$1,0)</f>
        <v>377.59399999999999</v>
      </c>
      <c r="D27" s="46">
        <f>VLOOKUP($A27,'Master data'!$C$4:$P$150,D$1,0)</f>
        <v>405.37599999999998</v>
      </c>
      <c r="E27" s="46">
        <f>VLOOKUP($A27,'Master data'!$C$4:$P$150,E$1,0)</f>
        <v>419.75299999999999</v>
      </c>
      <c r="F27" s="46">
        <f>VLOOKUP($A27,'Master data'!$C$4:$P$150,F$1,0)</f>
        <v>419.791</v>
      </c>
      <c r="G27" s="46">
        <f>VLOOKUP($A27,'Master data'!$C$4:$P$150,G$1,0)</f>
        <v>434.37400000000002</v>
      </c>
      <c r="H27" s="46">
        <f>VLOOKUP($A27,'Master data'!$C$4:$P$150,H$1,0)</f>
        <v>466.63499999999999</v>
      </c>
      <c r="I27" s="46">
        <f>VLOOKUP($A27,'Master data'!$C$4:$P$150,I$1,0)</f>
        <v>500.98</v>
      </c>
      <c r="J27" s="46">
        <f>VLOOKUP($A27,'Master data'!$C$4:$P$150,J$1,0)</f>
        <v>528.09500000000003</v>
      </c>
      <c r="K27" s="46">
        <f>VLOOKUP($A27,'Master data'!$C$4:$P$150,K$1,0)</f>
        <v>547.53</v>
      </c>
      <c r="L27" s="46">
        <f>VLOOKUP($A27,'Master data'!$C$4:$P$150,L$1,0)</f>
        <v>566.85500000000002</v>
      </c>
      <c r="M27" s="46">
        <f>VLOOKUP($A27,'Master data'!$C$4:$P$150,M$1,0)</f>
        <v>593.625</v>
      </c>
      <c r="N27" s="46">
        <f>VLOOKUP($A27,'Master data'!$C$4:$P$150,N$1,0)</f>
        <v>633.27099999999996</v>
      </c>
      <c r="O27" s="46">
        <f>VLOOKUP($A27,'Master data'!$C$4:$P$150,O$1,0)</f>
        <v>680.34199999999998</v>
      </c>
      <c r="P27" s="26"/>
      <c r="Q27" s="26"/>
      <c r="R27" s="45"/>
      <c r="S27" s="26"/>
      <c r="T27" s="26"/>
    </row>
    <row r="28" spans="1:20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45"/>
      <c r="S28" s="26"/>
      <c r="T28" s="26"/>
    </row>
    <row r="29" spans="1:20" x14ac:dyDescent="0.2">
      <c r="A29" s="26"/>
      <c r="B29" s="26"/>
      <c r="C29" s="26">
        <v>2007</v>
      </c>
      <c r="D29" s="26">
        <v>2008</v>
      </c>
      <c r="E29" s="26">
        <v>2009</v>
      </c>
      <c r="F29" s="26">
        <v>2010</v>
      </c>
      <c r="G29" s="26">
        <v>2011</v>
      </c>
      <c r="H29" s="26">
        <v>2012</v>
      </c>
      <c r="I29" s="26">
        <v>2013</v>
      </c>
      <c r="J29" s="26">
        <v>2014</v>
      </c>
      <c r="K29" s="26">
        <v>2015</v>
      </c>
      <c r="L29" s="26">
        <v>2016</v>
      </c>
      <c r="M29" s="26">
        <v>2017</v>
      </c>
      <c r="N29" s="26">
        <v>2018</v>
      </c>
      <c r="O29" s="26"/>
      <c r="P29" s="26"/>
      <c r="Q29" s="26"/>
      <c r="R29" s="45"/>
      <c r="S29" s="26"/>
      <c r="T29" s="26"/>
    </row>
    <row r="30" spans="1:20" x14ac:dyDescent="0.2">
      <c r="A30" s="26"/>
      <c r="B30" s="26" t="s">
        <v>556</v>
      </c>
      <c r="C30" s="29">
        <f t="shared" ref="C30:D33" si="1">(D20-C20)/C20</f>
        <v>0</v>
      </c>
      <c r="D30" s="29">
        <f t="shared" si="1"/>
        <v>0.39276595744680837</v>
      </c>
      <c r="E30" s="29">
        <f t="shared" ref="E30:N30" si="2">(F20-E20)/E20</f>
        <v>-7.6621753742743617E-2</v>
      </c>
      <c r="F30" s="29">
        <f t="shared" si="2"/>
        <v>2.8909115160051985E-2</v>
      </c>
      <c r="G30" s="29">
        <f t="shared" si="2"/>
        <v>2.6750367437032976E-2</v>
      </c>
      <c r="H30" s="29">
        <f t="shared" si="2"/>
        <v>0.10339790246218145</v>
      </c>
      <c r="I30" s="29">
        <f t="shared" si="2"/>
        <v>0.13401645066408432</v>
      </c>
      <c r="J30" s="29">
        <f t="shared" si="2"/>
        <v>-0.31503609075117728</v>
      </c>
      <c r="K30" s="29">
        <f t="shared" si="2"/>
        <v>-1.7292828707637934E-2</v>
      </c>
      <c r="L30" s="29">
        <f t="shared" si="2"/>
        <v>-0.62147526385804008</v>
      </c>
      <c r="M30" s="29">
        <f t="shared" si="2"/>
        <v>-0.37489367087463094</v>
      </c>
      <c r="N30" s="29">
        <f t="shared" si="2"/>
        <v>0.84799823684695419</v>
      </c>
      <c r="O30" s="26"/>
      <c r="P30" s="26"/>
      <c r="Q30" s="26"/>
      <c r="R30" s="45"/>
      <c r="S30" s="26"/>
      <c r="T30" s="26"/>
    </row>
    <row r="31" spans="1:20" x14ac:dyDescent="0.2">
      <c r="A31" s="26"/>
      <c r="B31" s="26" t="s">
        <v>557</v>
      </c>
      <c r="C31" s="29">
        <f t="shared" si="1"/>
        <v>1.0130242886763991E-2</v>
      </c>
      <c r="D31" s="29">
        <f t="shared" si="1"/>
        <v>0.14232486233442793</v>
      </c>
      <c r="E31" s="29">
        <f t="shared" ref="E31:N31" si="3">(F21-E21)/E21</f>
        <v>8.6993031832183834E-2</v>
      </c>
      <c r="F31" s="29">
        <f t="shared" si="3"/>
        <v>0.4751555581177424</v>
      </c>
      <c r="G31" s="29">
        <f t="shared" si="3"/>
        <v>0.42454534761970369</v>
      </c>
      <c r="H31" s="29">
        <f t="shared" si="3"/>
        <v>0.1091293198329744</v>
      </c>
      <c r="I31" s="29">
        <f t="shared" si="3"/>
        <v>-0.29553681912813889</v>
      </c>
      <c r="J31" s="29">
        <f t="shared" si="3"/>
        <v>-7.9655588699096905E-2</v>
      </c>
      <c r="K31" s="29">
        <f t="shared" si="3"/>
        <v>-0.25943693854520722</v>
      </c>
      <c r="L31" s="29">
        <f t="shared" si="3"/>
        <v>-0.29697715510173628</v>
      </c>
      <c r="M31" s="29">
        <f t="shared" si="3"/>
        <v>6.8385809239061748E-2</v>
      </c>
      <c r="N31" s="29">
        <f t="shared" si="3"/>
        <v>0.56951949191075091</v>
      </c>
      <c r="O31" s="26"/>
      <c r="P31" s="26"/>
      <c r="Q31" s="26"/>
      <c r="R31" s="45"/>
      <c r="S31" s="26"/>
      <c r="T31" s="26"/>
    </row>
    <row r="32" spans="1:20" x14ac:dyDescent="0.2">
      <c r="A32" s="26"/>
      <c r="B32" s="26" t="s">
        <v>558</v>
      </c>
      <c r="C32" s="29">
        <f t="shared" si="1"/>
        <v>0.29050162952637559</v>
      </c>
      <c r="D32" s="29">
        <f t="shared" si="1"/>
        <v>0.15577056662514371</v>
      </c>
      <c r="E32" s="29">
        <f t="shared" ref="E32:N32" si="4">(F22-E22)/E22</f>
        <v>-0.1181022253637431</v>
      </c>
      <c r="F32" s="29">
        <f t="shared" si="4"/>
        <v>0.4271791649395929</v>
      </c>
      <c r="G32" s="29">
        <f t="shared" si="4"/>
        <v>0.25865611579029735</v>
      </c>
      <c r="H32" s="29">
        <f t="shared" si="4"/>
        <v>0.11975787444653939</v>
      </c>
      <c r="I32" s="29">
        <f t="shared" si="4"/>
        <v>-9.0754316950692235E-2</v>
      </c>
      <c r="J32" s="29">
        <f t="shared" si="4"/>
        <v>-0.16727713039228739</v>
      </c>
      <c r="K32" s="29">
        <f t="shared" si="4"/>
        <v>-0.21723492240581441</v>
      </c>
      <c r="L32" s="29">
        <f t="shared" si="4"/>
        <v>-0.1677375968711794</v>
      </c>
      <c r="M32" s="29">
        <f t="shared" si="4"/>
        <v>6.4384538883169876E-2</v>
      </c>
      <c r="N32" s="29">
        <f t="shared" si="4"/>
        <v>4.5976238307362971E-2</v>
      </c>
      <c r="O32" s="26"/>
      <c r="P32" s="26"/>
      <c r="Q32" s="26"/>
      <c r="R32" s="45"/>
      <c r="S32" s="26"/>
      <c r="T32" s="26"/>
    </row>
    <row r="33" spans="1:20" x14ac:dyDescent="0.2">
      <c r="A33" s="26"/>
      <c r="B33" s="26" t="s">
        <v>560</v>
      </c>
      <c r="C33" s="29">
        <f t="shared" si="1"/>
        <v>0.19500022952065701</v>
      </c>
      <c r="D33" s="29">
        <f t="shared" si="1"/>
        <v>5.609513224863652E-2</v>
      </c>
      <c r="E33" s="29">
        <f t="shared" ref="E33:N33" si="5">(F23-E23)/E23</f>
        <v>-7.4688705923305967E-2</v>
      </c>
      <c r="F33" s="29">
        <f t="shared" si="5"/>
        <v>0.20237025045494381</v>
      </c>
      <c r="G33" s="29">
        <f t="shared" si="5"/>
        <v>0.20593035093040873</v>
      </c>
      <c r="H33" s="29">
        <f t="shared" si="5"/>
        <v>7.7351663549675029E-2</v>
      </c>
      <c r="I33" s="29">
        <f t="shared" si="5"/>
        <v>-1.4442035054804818E-2</v>
      </c>
      <c r="J33" s="29">
        <f t="shared" si="5"/>
        <v>-3.3584782831597625E-2</v>
      </c>
      <c r="K33" s="29">
        <f t="shared" si="5"/>
        <v>-0.13682107082242098</v>
      </c>
      <c r="L33" s="29">
        <f t="shared" si="5"/>
        <v>3.5091351595728786E-2</v>
      </c>
      <c r="M33" s="29">
        <f t="shared" si="5"/>
        <v>9.9599910988647594E-2</v>
      </c>
      <c r="N33" s="29">
        <f t="shared" si="5"/>
        <v>4.820750352532626E-2</v>
      </c>
      <c r="O33" s="26"/>
      <c r="P33" s="26"/>
      <c r="Q33" s="26"/>
      <c r="R33" s="45"/>
      <c r="S33" s="26"/>
      <c r="T33" s="26"/>
    </row>
    <row r="34" spans="1:20" x14ac:dyDescent="0.2">
      <c r="A34" s="26"/>
      <c r="B34" s="26" t="s">
        <v>561</v>
      </c>
      <c r="C34" s="29">
        <f>(D24-C24)/C24</f>
        <v>0.13675650291882779</v>
      </c>
      <c r="D34" s="29">
        <f t="shared" ref="D34:N35" si="6">(E24-D24)/D24</f>
        <v>0.24029977964783095</v>
      </c>
      <c r="E34" s="29">
        <f t="shared" si="6"/>
        <v>-0.11439107074360061</v>
      </c>
      <c r="F34" s="29">
        <f t="shared" si="6"/>
        <v>0.23048783842358234</v>
      </c>
      <c r="G34" s="29">
        <f t="shared" si="6"/>
        <v>0.21693079287632633</v>
      </c>
      <c r="H34" s="29">
        <f t="shared" si="6"/>
        <v>0.11826161762299232</v>
      </c>
      <c r="I34" s="29">
        <f t="shared" si="6"/>
        <v>2.5249302915587413E-2</v>
      </c>
      <c r="J34" s="29">
        <f t="shared" si="6"/>
        <v>-7.0200468079800432E-2</v>
      </c>
      <c r="K34" s="29">
        <f t="shared" si="6"/>
        <v>-7.3487221387489435E-2</v>
      </c>
      <c r="L34" s="29">
        <f t="shared" si="6"/>
        <v>-0.10861994887092917</v>
      </c>
      <c r="M34" s="29">
        <f t="shared" si="6"/>
        <v>9.6360850526601732E-2</v>
      </c>
      <c r="N34" s="29">
        <f>(O24-N24)/N24</f>
        <v>7.353633968826348E-2</v>
      </c>
      <c r="O34" s="26"/>
      <c r="P34" s="26"/>
      <c r="Q34" s="26"/>
      <c r="R34" s="45"/>
      <c r="S34" s="26"/>
      <c r="T34" s="26"/>
    </row>
    <row r="35" spans="1:20" x14ac:dyDescent="0.2">
      <c r="A35" s="26"/>
      <c r="B35" s="26" t="s">
        <v>630</v>
      </c>
      <c r="C35" s="29">
        <f>(D25-C25)/C25</f>
        <v>0.21352839816576233</v>
      </c>
      <c r="D35" s="29">
        <f t="shared" si="6"/>
        <v>0.11354223588462534</v>
      </c>
      <c r="E35" s="29">
        <f t="shared" si="6"/>
        <v>-5.3652579793457382E-2</v>
      </c>
      <c r="F35" s="29">
        <f t="shared" si="6"/>
        <v>0.2530514998473376</v>
      </c>
      <c r="G35" s="29">
        <f t="shared" si="6"/>
        <v>0.20953138768587456</v>
      </c>
      <c r="H35" s="29">
        <f t="shared" si="6"/>
        <v>3.6402462101822304E-2</v>
      </c>
      <c r="I35" s="29">
        <f t="shared" si="6"/>
        <v>-3.2349034863208566E-2</v>
      </c>
      <c r="J35" s="29">
        <f t="shared" si="6"/>
        <v>-4.0082458202845811E-2</v>
      </c>
      <c r="K35" s="29">
        <f t="shared" si="6"/>
        <v>-0.15256475876955256</v>
      </c>
      <c r="L35" s="29">
        <f t="shared" si="6"/>
        <v>2.6414330533346828E-2</v>
      </c>
      <c r="M35" s="29">
        <f t="shared" si="6"/>
        <v>9.3884440938670821E-2</v>
      </c>
      <c r="N35" s="29">
        <f t="shared" si="6"/>
        <v>2.3993129368057718E-2</v>
      </c>
      <c r="O35" s="26"/>
      <c r="P35" s="26"/>
      <c r="Q35" s="26"/>
      <c r="R35" s="45"/>
      <c r="S35" s="26"/>
      <c r="T35" s="26"/>
    </row>
    <row r="36" spans="1:20" x14ac:dyDescent="0.2">
      <c r="A36" s="26"/>
      <c r="B36" s="26" t="s">
        <v>632</v>
      </c>
      <c r="C36" s="29">
        <f t="shared" ref="C36:N37" si="7">(D26-C26)/C26</f>
        <v>9.0215847181622622E-2</v>
      </c>
      <c r="D36" s="29">
        <f t="shared" si="7"/>
        <v>9.1792982347503466E-2</v>
      </c>
      <c r="E36" s="29">
        <f t="shared" si="7"/>
        <v>2.2840688024073918E-2</v>
      </c>
      <c r="F36" s="29">
        <f t="shared" si="7"/>
        <v>7.8352903339773516E-2</v>
      </c>
      <c r="G36" s="29">
        <f t="shared" si="7"/>
        <v>7.7455937436411881E-2</v>
      </c>
      <c r="H36" s="29">
        <f t="shared" si="7"/>
        <v>3.2812815324283012E-2</v>
      </c>
      <c r="I36" s="29">
        <f t="shared" si="7"/>
        <v>3.4969951256607755E-2</v>
      </c>
      <c r="J36" s="29">
        <f t="shared" si="7"/>
        <v>2.9815409284196796E-2</v>
      </c>
      <c r="K36" s="29">
        <f t="shared" si="7"/>
        <v>1.6427669387889015E-2</v>
      </c>
      <c r="L36" s="29">
        <f t="shared" si="7"/>
        <v>3.8451249971818015E-2</v>
      </c>
      <c r="M36" s="29">
        <f t="shared" si="7"/>
        <v>6.1237398927368576E-2</v>
      </c>
      <c r="N36" s="29">
        <f t="shared" si="7"/>
        <v>4.9496235172084978E-2</v>
      </c>
      <c r="O36" s="26"/>
      <c r="P36" s="26"/>
      <c r="Q36" s="26"/>
      <c r="R36" s="26"/>
      <c r="S36" s="26"/>
      <c r="T36" s="26"/>
    </row>
    <row r="37" spans="1:20" x14ac:dyDescent="0.2">
      <c r="A37" s="26"/>
      <c r="B37" s="26" t="s">
        <v>631</v>
      </c>
      <c r="C37" s="29">
        <f t="shared" si="7"/>
        <v>7.3576380980629949E-2</v>
      </c>
      <c r="D37" s="29">
        <f t="shared" si="7"/>
        <v>3.5465839122197688E-2</v>
      </c>
      <c r="E37" s="29">
        <f t="shared" si="7"/>
        <v>9.0529430403144033E-5</v>
      </c>
      <c r="F37" s="29">
        <f t="shared" si="7"/>
        <v>3.4738715217810835E-2</v>
      </c>
      <c r="G37" s="29">
        <f t="shared" si="7"/>
        <v>7.4270099039076845E-2</v>
      </c>
      <c r="H37" s="29">
        <f t="shared" si="7"/>
        <v>7.3601422953700493E-2</v>
      </c>
      <c r="I37" s="29">
        <f t="shared" si="7"/>
        <v>5.4123917122440031E-2</v>
      </c>
      <c r="J37" s="29">
        <f t="shared" si="7"/>
        <v>3.6802090532953247E-2</v>
      </c>
      <c r="K37" s="29">
        <f t="shared" si="7"/>
        <v>3.5294869687505795E-2</v>
      </c>
      <c r="L37" s="29">
        <f t="shared" si="7"/>
        <v>4.7225480943098287E-2</v>
      </c>
      <c r="M37" s="29">
        <f t="shared" si="7"/>
        <v>6.6786270793851271E-2</v>
      </c>
      <c r="N37" s="29">
        <f t="shared" si="7"/>
        <v>7.4329947210593925E-2</v>
      </c>
      <c r="O37" s="26"/>
      <c r="P37" s="26"/>
      <c r="Q37" s="26"/>
      <c r="R37" s="26"/>
      <c r="S37" s="26"/>
      <c r="T37" s="26"/>
    </row>
    <row r="38" spans="1:20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32"/>
      <c r="T38" s="32"/>
    </row>
    <row r="39" spans="1:20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32"/>
      <c r="T39" s="32"/>
    </row>
    <row r="40" spans="1:20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32"/>
      <c r="T40" s="32"/>
    </row>
    <row r="41" spans="1:20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32"/>
      <c r="T41" s="32"/>
    </row>
    <row r="42" spans="1:20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32"/>
      <c r="S42" s="32"/>
      <c r="T42" s="32"/>
    </row>
    <row r="43" spans="1:20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32"/>
      <c r="S43" s="32"/>
      <c r="T43" s="32"/>
    </row>
    <row r="44" spans="1:20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32"/>
      <c r="S44" s="32"/>
      <c r="T44" s="32"/>
    </row>
    <row r="45" spans="1:20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32"/>
      <c r="S45" s="32"/>
      <c r="T45" s="32"/>
    </row>
    <row r="46" spans="1:20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32"/>
      <c r="S46" s="32"/>
      <c r="T46" s="32"/>
    </row>
    <row r="47" spans="1:20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32"/>
      <c r="S47" s="32"/>
      <c r="T47" s="32"/>
    </row>
    <row r="48" spans="1:20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32"/>
      <c r="S48" s="32"/>
      <c r="T48" s="32"/>
    </row>
    <row r="49" spans="1:20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32"/>
      <c r="S49" s="32"/>
      <c r="T49" s="32"/>
    </row>
    <row r="50" spans="1:20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spans="1:20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20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20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20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1:20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1:20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44F0A0-70F4-4F3E-81E4-C6119896B871}">
          <x14:formula1>
            <xm:f>'Meta list'!$B$2:$B$14</xm:f>
          </x14:formula1>
          <xm:sqref>C2:C14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showGridLines="0" zoomScale="80" zoomScaleNormal="80" workbookViewId="0">
      <selection activeCell="C2" sqref="C2"/>
    </sheetView>
  </sheetViews>
  <sheetFormatPr baseColWidth="10" defaultColWidth="8.83203125" defaultRowHeight="15" x14ac:dyDescent="0.2"/>
  <cols>
    <col min="1" max="1" width="25.1640625" customWidth="1"/>
    <col min="2" max="2" width="25.6640625" customWidth="1"/>
    <col min="3" max="3" width="18.83203125" customWidth="1"/>
    <col min="4" max="4" width="21.1640625" customWidth="1"/>
    <col min="5" max="14" width="10.33203125" bestFit="1" customWidth="1"/>
  </cols>
  <sheetData>
    <row r="1" spans="2:15" ht="16" thickBot="1" x14ac:dyDescent="0.25"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14</v>
      </c>
    </row>
    <row r="2" spans="2:15" ht="20" thickBot="1" x14ac:dyDescent="0.3">
      <c r="B2" s="30" t="s">
        <v>628</v>
      </c>
      <c r="C2" s="42" t="s">
        <v>1</v>
      </c>
    </row>
    <row r="3" spans="2:15" ht="19" x14ac:dyDescent="0.25">
      <c r="B3" s="30"/>
      <c r="C3" s="43"/>
    </row>
    <row r="4" spans="2:15" ht="19" x14ac:dyDescent="0.25">
      <c r="B4" s="30"/>
      <c r="C4" s="43"/>
    </row>
    <row r="5" spans="2:15" ht="19" x14ac:dyDescent="0.25">
      <c r="B5" s="30"/>
      <c r="C5" s="43"/>
    </row>
    <row r="6" spans="2:15" ht="19" x14ac:dyDescent="0.25">
      <c r="B6" s="30"/>
      <c r="C6" s="43"/>
    </row>
    <row r="7" spans="2:15" ht="19" x14ac:dyDescent="0.25">
      <c r="B7" s="30"/>
      <c r="C7" s="43"/>
    </row>
    <row r="8" spans="2:15" ht="19" x14ac:dyDescent="0.25">
      <c r="B8" s="30"/>
      <c r="C8" s="43"/>
    </row>
    <row r="9" spans="2:15" ht="19" x14ac:dyDescent="0.25">
      <c r="B9" s="30"/>
      <c r="C9" s="43"/>
    </row>
    <row r="10" spans="2:15" ht="19" x14ac:dyDescent="0.25">
      <c r="B10" s="30"/>
      <c r="C10" s="43"/>
    </row>
    <row r="11" spans="2:15" ht="19" x14ac:dyDescent="0.25">
      <c r="B11" s="30"/>
      <c r="C11" s="43"/>
    </row>
    <row r="12" spans="2:15" ht="19" x14ac:dyDescent="0.25">
      <c r="B12" s="30"/>
      <c r="C12" s="43"/>
    </row>
    <row r="13" spans="2:15" ht="19" x14ac:dyDescent="0.25">
      <c r="B13" s="30"/>
      <c r="C13" s="43"/>
    </row>
    <row r="14" spans="2:15" ht="19" x14ac:dyDescent="0.25">
      <c r="B14" s="30"/>
      <c r="C14" s="43"/>
    </row>
    <row r="15" spans="2:15" ht="19" x14ac:dyDescent="0.25">
      <c r="B15" s="30"/>
      <c r="C15" s="43"/>
    </row>
    <row r="16" spans="2:15" ht="19" x14ac:dyDescent="0.25">
      <c r="B16" s="30"/>
      <c r="C16" s="43"/>
    </row>
    <row r="17" spans="1:17" s="26" customFormat="1" ht="19" x14ac:dyDescent="0.25">
      <c r="B17" s="47"/>
      <c r="C17" s="48"/>
    </row>
    <row r="18" spans="1:17" s="51" customFormat="1" ht="19" x14ac:dyDescent="0.25">
      <c r="A18" s="26"/>
      <c r="B18" s="47"/>
      <c r="C18" s="48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s="51" customFormat="1" ht="19" x14ac:dyDescent="0.25">
      <c r="A19" s="26"/>
      <c r="B19" s="47"/>
      <c r="C19" s="48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s="51" customFormat="1" ht="19" x14ac:dyDescent="0.25">
      <c r="A20" s="26"/>
      <c r="B20" s="47"/>
      <c r="C20" s="48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s="51" customFormat="1" ht="19" x14ac:dyDescent="0.25">
      <c r="A21" s="26"/>
      <c r="B21" s="47"/>
      <c r="C21" s="48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s="51" customForma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s="51" customFormat="1" x14ac:dyDescent="0.2">
      <c r="A23" s="26"/>
      <c r="B23" s="26"/>
      <c r="C23" s="26">
        <v>2006</v>
      </c>
      <c r="D23" s="26">
        <v>2007</v>
      </c>
      <c r="E23" s="26">
        <v>2008</v>
      </c>
      <c r="F23" s="26">
        <v>2009</v>
      </c>
      <c r="G23" s="26">
        <v>2010</v>
      </c>
      <c r="H23" s="26">
        <v>2011</v>
      </c>
      <c r="I23" s="26">
        <v>2012</v>
      </c>
      <c r="J23" s="26">
        <v>2013</v>
      </c>
      <c r="K23" s="26">
        <v>2014</v>
      </c>
      <c r="L23" s="26">
        <v>2015</v>
      </c>
      <c r="M23" s="26">
        <v>2016</v>
      </c>
      <c r="N23" s="26">
        <v>2017</v>
      </c>
      <c r="O23" s="26">
        <v>2018</v>
      </c>
      <c r="P23" s="26"/>
      <c r="Q23" s="26"/>
    </row>
    <row r="24" spans="1:17" s="51" customFormat="1" x14ac:dyDescent="0.2">
      <c r="A24" s="26" t="str">
        <f>$C$2&amp;B24</f>
        <v>AustraliaHIV ODA</v>
      </c>
      <c r="B24" s="28" t="s">
        <v>556</v>
      </c>
      <c r="C24" s="44">
        <f>VLOOKUP($A24,'Master data'!$C$4:$P$68,C$1,0)</f>
        <v>94</v>
      </c>
      <c r="D24" s="44">
        <f>VLOOKUP($A24,'Master data'!$C$4:$P$68,D$1,0)</f>
        <v>94</v>
      </c>
      <c r="E24" s="44">
        <f>VLOOKUP($A24,'Master data'!$C$4:$P$68,E$1,0)</f>
        <v>130.91999999999999</v>
      </c>
      <c r="F24" s="44">
        <f>VLOOKUP($A24,'Master data'!$C$4:$P$68,F$1,0)</f>
        <v>120.88867999999999</v>
      </c>
      <c r="G24" s="44">
        <f>VLOOKUP($A24,'Master data'!$C$4:$P$68,G$1,0)</f>
        <v>124.38346477166667</v>
      </c>
      <c r="H24" s="44">
        <f>VLOOKUP($A24,'Master data'!$C$4:$P$68,H$1,0)</f>
        <v>127.7107681574</v>
      </c>
      <c r="I24" s="44">
        <f>VLOOKUP($A24,'Master data'!$C$4:$P$68,I$1,0)</f>
        <v>140.91579370670911</v>
      </c>
      <c r="J24" s="44">
        <f>VLOOKUP($A24,'Master data'!$C$4:$P$68,J$1,0)</f>
        <v>159.80082822179457</v>
      </c>
      <c r="K24" s="44">
        <f>VLOOKUP($A24,'Master data'!$C$4:$P$68,K$1,0)</f>
        <v>109.45780000000001</v>
      </c>
      <c r="L24" s="44">
        <f>VLOOKUP($A24,'Master data'!$C$4:$P$68,L$1,0)</f>
        <v>107.56496501388511</v>
      </c>
      <c r="M24" s="44">
        <f>VLOOKUP($A24,'Master data'!$C$4:$P$68,M$1,0)</f>
        <v>40.716000000000008</v>
      </c>
      <c r="N24" s="44">
        <f>VLOOKUP($A24,'Master data'!$C$4:$P$68,N$1,0)</f>
        <v>25.451829296668532</v>
      </c>
      <c r="O24" s="26">
        <f>VLOOKUP($A24,'Master data'!$C$4:$P$68,O$1,0)</f>
        <v>47.034935664773101</v>
      </c>
      <c r="P24" s="26"/>
      <c r="Q24" s="26"/>
    </row>
    <row r="25" spans="1:17" s="51" customFormat="1" x14ac:dyDescent="0.2">
      <c r="A25" s="26" t="str">
        <f t="shared" ref="A25:A31" si="0">$C$2&amp;B25</f>
        <v>AustraliaTotal Health ODA</v>
      </c>
      <c r="B25" s="28" t="s">
        <v>557</v>
      </c>
      <c r="C25" s="44">
        <f>VLOOKUP($A25,'Master data'!$C$4:$P$68,C$1,0)</f>
        <v>180.11809</v>
      </c>
      <c r="D25" s="44">
        <f>VLOOKUP($A25,'Master data'!$C$4:$P$68,D$1,0)</f>
        <v>181.94273000000001</v>
      </c>
      <c r="E25" s="44">
        <f>VLOOKUP($A25,'Master data'!$C$4:$P$68,E$1,0)</f>
        <v>207.837704</v>
      </c>
      <c r="F25" s="44">
        <f>VLOOKUP($A25,'Master data'!$C$4:$P$68,F$1,0)</f>
        <v>225.918136</v>
      </c>
      <c r="G25" s="44">
        <f>VLOOKUP($A25,'Master data'!$C$4:$P$68,G$1,0)</f>
        <v>333.26439400000004</v>
      </c>
      <c r="H25" s="44">
        <f>VLOOKUP($A25,'Master data'!$C$4:$P$68,H$1,0)</f>
        <v>474.75024199999996</v>
      </c>
      <c r="I25" s="44">
        <f>VLOOKUP($A25,'Master data'!$C$4:$P$68,I$1,0)</f>
        <v>526.55941299999995</v>
      </c>
      <c r="J25" s="44">
        <f>VLOOKUP($A25,'Master data'!$C$4:$P$68,J$1,0)</f>
        <v>370.94171899999998</v>
      </c>
      <c r="K25" s="44">
        <f>VLOOKUP($A25,'Master data'!$C$4:$P$68,K$1,0)</f>
        <v>341.394138</v>
      </c>
      <c r="L25" s="44">
        <f>VLOOKUP($A25,'Master data'!$C$4:$P$68,L$1,0)</f>
        <v>252.82388800000001</v>
      </c>
      <c r="M25" s="44">
        <f>VLOOKUP($A25,'Master data'!$C$4:$P$68,M$1,0)</f>
        <v>177.74096900000001</v>
      </c>
      <c r="N25" s="44">
        <f>VLOOKUP($A25,'Master data'!$C$4:$P$68,N$1,0)</f>
        <v>189.895929</v>
      </c>
      <c r="O25" s="26">
        <f>VLOOKUP($A25,'Master data'!$C$4:$P$68,O$1,0)</f>
        <v>298.04536200000001</v>
      </c>
      <c r="P25" s="26"/>
      <c r="Q25" s="26"/>
    </row>
    <row r="26" spans="1:17" s="51" customFormat="1" x14ac:dyDescent="0.2">
      <c r="A26" s="26" t="str">
        <f t="shared" si="0"/>
        <v>AustraliaTotal ODA</v>
      </c>
      <c r="B26" s="28" t="s">
        <v>558</v>
      </c>
      <c r="C26" s="44">
        <f>VLOOKUP($A26,'Master data'!$C$4:$P$68,C$1,0)</f>
        <v>1757.508527</v>
      </c>
      <c r="D26" s="44">
        <f>VLOOKUP($A26,'Master data'!$C$4:$P$68,D$1,0)</f>
        <v>2268.067618</v>
      </c>
      <c r="E26" s="44">
        <f>VLOOKUP($A26,'Master data'!$C$4:$P$68,E$1,0)</f>
        <v>2621.365796</v>
      </c>
      <c r="F26" s="44">
        <f>VLOOKUP($A26,'Master data'!$C$4:$P$68,F$1,0)</f>
        <v>2311.7766620000002</v>
      </c>
      <c r="G26" s="44">
        <f>VLOOKUP($A26,'Master data'!$C$4:$P$68,G$1,0)</f>
        <v>3299.3194859999999</v>
      </c>
      <c r="H26" s="44">
        <f>VLOOKUP($A26,'Master data'!$C$4:$P$68,H$1,0)</f>
        <v>4152.7086490000002</v>
      </c>
      <c r="I26" s="44">
        <f>VLOOKUP($A26,'Master data'!$C$4:$P$68,I$1,0)</f>
        <v>4650.0282100000004</v>
      </c>
      <c r="J26" s="44">
        <f>VLOOKUP($A26,'Master data'!$C$4:$P$68,J$1,0)</f>
        <v>4228.0180760000003</v>
      </c>
      <c r="K26" s="44">
        <f>VLOOKUP($A26,'Master data'!$C$4:$P$68,K$1,0)</f>
        <v>3520.7673450000002</v>
      </c>
      <c r="L26" s="44">
        <f>VLOOKUP($A26,'Master data'!$C$4:$P$68,L$1,0)</f>
        <v>2755.933724</v>
      </c>
      <c r="M26" s="44">
        <f>VLOOKUP($A26,'Master data'!$C$4:$P$68,M$1,0)</f>
        <v>2293.6600239999998</v>
      </c>
      <c r="N26" s="44">
        <f>VLOOKUP($A26,'Master data'!$C$4:$P$68,N$1,0)</f>
        <v>2441.3362670000001</v>
      </c>
      <c r="O26" s="26">
        <f>VLOOKUP($A26,'Master data'!$C$4:$P$68,O$1,0)</f>
        <v>2553.5797250000001</v>
      </c>
      <c r="P26" s="26"/>
      <c r="Q26" s="26"/>
    </row>
    <row r="27" spans="1:17" s="51" customFormat="1" x14ac:dyDescent="0.2">
      <c r="A27" s="26" t="str">
        <f t="shared" si="0"/>
        <v>AustraliaGen. Govt. Revenue</v>
      </c>
      <c r="B27" s="28" t="s">
        <v>560</v>
      </c>
      <c r="C27" s="44">
        <f>VLOOKUP($A27,'Master data'!$C$4:$P$68,C$1,0)</f>
        <v>28446.067071999998</v>
      </c>
      <c r="D27" s="44">
        <f>VLOOKUP($A27,'Master data'!$C$4:$P$68,D$1,0)</f>
        <v>33993.056680000002</v>
      </c>
      <c r="E27" s="44">
        <f>VLOOKUP($A27,'Master data'!$C$4:$P$68,E$1,0)</f>
        <v>35899.901689999999</v>
      </c>
      <c r="F27" s="44">
        <f>VLOOKUP($A27,'Master data'!$C$4:$P$68,F$1,0)</f>
        <v>33218.584489999994</v>
      </c>
      <c r="G27" s="44">
        <f>VLOOKUP($A27,'Master data'!$C$4:$P$68,G$1,0)</f>
        <v>39941.037753000004</v>
      </c>
      <c r="H27" s="44">
        <f>VLOOKUP($A27,'Master data'!$C$4:$P$68,H$1,0)</f>
        <v>48166.109673999999</v>
      </c>
      <c r="I27" s="44">
        <f>VLOOKUP($A27,'Master data'!$C$4:$P$68,I$1,0)</f>
        <v>51891.838383999995</v>
      </c>
      <c r="J27" s="44">
        <f>VLOOKUP($A27,'Master data'!$C$4:$P$68,J$1,0)</f>
        <v>51142.414635000001</v>
      </c>
      <c r="K27" s="44">
        <f>VLOOKUP($A27,'Master data'!$C$4:$P$68,K$1,0)</f>
        <v>49424.807746000006</v>
      </c>
      <c r="L27" s="44">
        <f>VLOOKUP($A27,'Master data'!$C$4:$P$68,L$1,0)</f>
        <v>42662.452624999998</v>
      </c>
      <c r="M27" s="44">
        <f>VLOOKUP($A27,'Master data'!$C$4:$P$68,M$1,0)</f>
        <v>44159.535749999995</v>
      </c>
      <c r="N27" s="44">
        <f>VLOOKUP($A27,'Master data'!$C$4:$P$68,N$1,0)</f>
        <v>48557.821579999996</v>
      </c>
      <c r="O27" s="26">
        <f>VLOOKUP($A27,'Master data'!$C$4:$P$68,O$1,0)</f>
        <v>50898.67293500001</v>
      </c>
      <c r="P27" s="26"/>
      <c r="Q27" s="26"/>
    </row>
    <row r="28" spans="1:17" s="51" customFormat="1" x14ac:dyDescent="0.2">
      <c r="A28" s="26" t="str">
        <f t="shared" si="0"/>
        <v>AustraliaGross National income</v>
      </c>
      <c r="B28" s="28" t="s">
        <v>561</v>
      </c>
      <c r="C28" s="44">
        <f>VLOOKUP($A28,'Master data'!$C$4:$P$68,C$1,0)</f>
        <v>716.99460916442058</v>
      </c>
      <c r="D28" s="44">
        <f>VLOOKUP($A28,'Master data'!$C$4:$P$68,D$1,0)</f>
        <v>815.04828452539846</v>
      </c>
      <c r="E28" s="44">
        <f>VLOOKUP($A28,'Master data'!$C$4:$P$68,E$1,0)</f>
        <v>1010.9042076991943</v>
      </c>
      <c r="F28" s="44">
        <f>VLOOKUP($A28,'Master data'!$C$4:$P$68,F$1,0)</f>
        <v>895.26579296127227</v>
      </c>
      <c r="G28" s="44">
        <f>VLOOKUP($A28,'Master data'!$C$4:$P$68,G$1,0)</f>
        <v>1101.6136703954903</v>
      </c>
      <c r="H28" s="44">
        <f>VLOOKUP($A28,'Master data'!$C$4:$P$68,H$1,0)</f>
        <v>1340.587597357784</v>
      </c>
      <c r="I28" s="44">
        <f>VLOOKUP($A28,'Master data'!$C$4:$P$68,I$1,0)</f>
        <v>1499.1276551866363</v>
      </c>
      <c r="J28" s="44">
        <f>VLOOKUP($A28,'Master data'!$C$4:$P$68,J$1,0)</f>
        <v>1536.9795834615779</v>
      </c>
      <c r="K28" s="44">
        <f>VLOOKUP($A28,'Master data'!$C$4:$P$68,K$1,0)</f>
        <v>1429.0828972734785</v>
      </c>
      <c r="L28" s="44">
        <f>VLOOKUP($A28,'Master data'!$C$4:$P$68,L$1,0)</f>
        <v>1324.0635660204675</v>
      </c>
      <c r="M28" s="44">
        <f>VLOOKUP($A28,'Master data'!$C$4:$P$68,M$1,0)</f>
        <v>1180.2438491774642</v>
      </c>
      <c r="N28" s="44">
        <f>VLOOKUP($A28,'Master data'!$C$4:$P$68,N$1,0)</f>
        <v>1293.9731503129949</v>
      </c>
      <c r="O28" s="26">
        <f>VLOOKUP($A28,'Master data'!$C$4:$P$68,O$1,0)</f>
        <v>1389.1271994419037</v>
      </c>
      <c r="P28" s="26"/>
      <c r="Q28" s="26"/>
    </row>
    <row r="29" spans="1:17" s="51" customFormat="1" x14ac:dyDescent="0.2">
      <c r="A29" s="26" t="str">
        <f t="shared" si="0"/>
        <v>AustraliaGDP</v>
      </c>
      <c r="B29" s="26" t="s">
        <v>630</v>
      </c>
      <c r="C29" s="44">
        <f>VLOOKUP($A29,'Master data'!$C$4:$P$150,C$1,0)</f>
        <v>781.14200000000005</v>
      </c>
      <c r="D29" s="44">
        <f>VLOOKUP($A29,'Master data'!$C$4:$P$82,D$1,0)</f>
        <v>947.93799999999999</v>
      </c>
      <c r="E29" s="44">
        <f>VLOOKUP($A29,'Master data'!$C$4:$P$82,E$1,0)</f>
        <v>1055.569</v>
      </c>
      <c r="F29" s="44">
        <f>VLOOKUP($A29,'Master data'!$C$4:$P$82,F$1,0)</f>
        <v>998.93499999999995</v>
      </c>
      <c r="G29" s="44">
        <f>VLOOKUP($A29,'Master data'!$C$4:$P$82,G$1,0)</f>
        <v>1251.7170000000001</v>
      </c>
      <c r="H29" s="44">
        <f>VLOOKUP($A29,'Master data'!$C$4:$P$82,H$1,0)</f>
        <v>1513.991</v>
      </c>
      <c r="I29" s="44">
        <f>VLOOKUP($A29,'Master data'!$C$4:$P$82,I$1,0)</f>
        <v>1569.104</v>
      </c>
      <c r="J29" s="44">
        <f>VLOOKUP($A29,'Master data'!$C$4:$P$82,J$1,0)</f>
        <v>1518.345</v>
      </c>
      <c r="K29" s="44">
        <f>VLOOKUP($A29,'Master data'!$C$4:$P$82,K$1,0)</f>
        <v>1457.4860000000001</v>
      </c>
      <c r="L29" s="44">
        <f>VLOOKUP($A29,'Master data'!$C$4:$P$82,L$1,0)</f>
        <v>1235.125</v>
      </c>
      <c r="M29" s="44">
        <f>VLOOKUP($A29,'Master data'!$C$4:$P$82,M$1,0)</f>
        <v>1267.75</v>
      </c>
      <c r="N29" s="44">
        <f>VLOOKUP($A29,'Master data'!$C$4:$P$82,N$1,0)</f>
        <v>1386.7719999999999</v>
      </c>
      <c r="O29" s="26">
        <f>VLOOKUP($A29,'Master data'!$C$4:$P$82,O$1,0)</f>
        <v>1420.0450000000001</v>
      </c>
      <c r="P29" s="26"/>
      <c r="Q29" s="26"/>
    </row>
    <row r="30" spans="1:17" s="51" customFormat="1" x14ac:dyDescent="0.2">
      <c r="A30" s="26" t="str">
        <f t="shared" si="0"/>
        <v>AustraliaGDP LCU</v>
      </c>
      <c r="B30" s="26" t="s">
        <v>632</v>
      </c>
      <c r="C30" s="46">
        <f>VLOOKUP($A30,'Master data'!$C$4:$P$150,C$1,0)</f>
        <v>1036.8910000000001</v>
      </c>
      <c r="D30" s="46">
        <f>VLOOKUP($A30,'Master data'!$C$4:$P$150,D$1,0)</f>
        <v>1130.4349999999999</v>
      </c>
      <c r="E30" s="46">
        <f>VLOOKUP($A30,'Master data'!$C$4:$P$150,E$1,0)</f>
        <v>1234.201</v>
      </c>
      <c r="F30" s="46">
        <f>VLOOKUP($A30,'Master data'!$C$4:$P$150,F$1,0)</f>
        <v>1262.3910000000001</v>
      </c>
      <c r="G30" s="46">
        <f>VLOOKUP($A30,'Master data'!$C$4:$P$150,G$1,0)</f>
        <v>1361.3030000000001</v>
      </c>
      <c r="H30" s="46">
        <f>VLOOKUP($A30,'Master data'!$C$4:$P$150,H$1,0)</f>
        <v>1466.7439999999999</v>
      </c>
      <c r="I30" s="46">
        <f>VLOOKUP($A30,'Master data'!$C$4:$P$150,I$1,0)</f>
        <v>1514.8720000000001</v>
      </c>
      <c r="J30" s="46">
        <f>VLOOKUP($A30,'Master data'!$C$4:$P$150,J$1,0)</f>
        <v>1567.847</v>
      </c>
      <c r="K30" s="46">
        <f>VLOOKUP($A30,'Master data'!$C$4:$P$150,K$1,0)</f>
        <v>1614.5930000000001</v>
      </c>
      <c r="L30" s="46">
        <f>VLOOKUP($A30,'Master data'!$C$4:$P$150,L$1,0)</f>
        <v>1641.117</v>
      </c>
      <c r="M30" s="46">
        <f>VLOOKUP($A30,'Master data'!$C$4:$P$150,M$1,0)</f>
        <v>1704.22</v>
      </c>
      <c r="N30" s="46">
        <f>VLOOKUP($A30,'Master data'!$C$4:$P$150,N$1,0)</f>
        <v>1808.5820000000001</v>
      </c>
      <c r="O30" s="46">
        <f>VLOOKUP($A30,'Master data'!$C$4:$P$150,O$1,0)</f>
        <v>1898.1</v>
      </c>
      <c r="P30" s="26"/>
      <c r="Q30" s="26"/>
    </row>
    <row r="31" spans="1:17" s="51" customFormat="1" x14ac:dyDescent="0.2">
      <c r="A31" s="26" t="str">
        <f t="shared" si="0"/>
        <v>AustraliaGen. Govt. Revenue LCU</v>
      </c>
      <c r="B31" s="26" t="s">
        <v>631</v>
      </c>
      <c r="C31" s="46">
        <f>VLOOKUP($A31,'Master data'!$C$4:$P$150,C$1,0)</f>
        <v>377.59399999999999</v>
      </c>
      <c r="D31" s="46">
        <f>VLOOKUP($A31,'Master data'!$C$4:$P$150,D$1,0)</f>
        <v>405.37599999999998</v>
      </c>
      <c r="E31" s="46">
        <f>VLOOKUP($A31,'Master data'!$C$4:$P$150,E$1,0)</f>
        <v>419.75299999999999</v>
      </c>
      <c r="F31" s="46">
        <f>VLOOKUP($A31,'Master data'!$C$4:$P$150,F$1,0)</f>
        <v>419.791</v>
      </c>
      <c r="G31" s="46">
        <f>VLOOKUP($A31,'Master data'!$C$4:$P$150,G$1,0)</f>
        <v>434.37400000000002</v>
      </c>
      <c r="H31" s="46">
        <f>VLOOKUP($A31,'Master data'!$C$4:$P$150,H$1,0)</f>
        <v>466.63499999999999</v>
      </c>
      <c r="I31" s="46">
        <f>VLOOKUP($A31,'Master data'!$C$4:$P$150,I$1,0)</f>
        <v>500.98</v>
      </c>
      <c r="J31" s="46">
        <f>VLOOKUP($A31,'Master data'!$C$4:$P$150,J$1,0)</f>
        <v>528.09500000000003</v>
      </c>
      <c r="K31" s="46">
        <f>VLOOKUP($A31,'Master data'!$C$4:$P$150,K$1,0)</f>
        <v>547.53</v>
      </c>
      <c r="L31" s="46">
        <f>VLOOKUP($A31,'Master data'!$C$4:$P$150,L$1,0)</f>
        <v>566.85500000000002</v>
      </c>
      <c r="M31" s="46">
        <f>VLOOKUP($A31,'Master data'!$C$4:$P$150,M$1,0)</f>
        <v>593.625</v>
      </c>
      <c r="N31" s="46">
        <f>VLOOKUP($A31,'Master data'!$C$4:$P$150,N$1,0)</f>
        <v>633.27099999999996</v>
      </c>
      <c r="O31" s="46">
        <f>VLOOKUP($A31,'Master data'!$C$4:$P$150,O$1,0)</f>
        <v>680.34199999999998</v>
      </c>
      <c r="P31" s="26"/>
      <c r="Q31" s="26"/>
    </row>
    <row r="32" spans="1:17" s="51" customForma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s="51" customFormat="1" x14ac:dyDescent="0.2">
      <c r="A33" s="26"/>
      <c r="B33" s="26"/>
      <c r="C33" s="26">
        <v>2007</v>
      </c>
      <c r="D33" s="26">
        <v>2008</v>
      </c>
      <c r="E33" s="26">
        <v>2009</v>
      </c>
      <c r="F33" s="26">
        <v>2010</v>
      </c>
      <c r="G33" s="26">
        <v>2011</v>
      </c>
      <c r="H33" s="26">
        <v>2012</v>
      </c>
      <c r="I33" s="26">
        <v>2013</v>
      </c>
      <c r="J33" s="26">
        <v>2014</v>
      </c>
      <c r="K33" s="26">
        <v>2015</v>
      </c>
      <c r="L33" s="26">
        <v>2016</v>
      </c>
      <c r="M33" s="26">
        <v>2017</v>
      </c>
      <c r="N33" s="26">
        <v>2018</v>
      </c>
      <c r="O33" s="26"/>
      <c r="P33" s="26"/>
      <c r="Q33" s="26"/>
    </row>
    <row r="34" spans="1:17" s="51" customFormat="1" x14ac:dyDescent="0.2">
      <c r="A34" s="26"/>
      <c r="B34" s="26" t="s">
        <v>556</v>
      </c>
      <c r="C34" s="29">
        <f t="shared" ref="C34:D37" si="1">(D24-C24)/C24</f>
        <v>0</v>
      </c>
      <c r="D34" s="29">
        <f t="shared" si="1"/>
        <v>0.39276595744680837</v>
      </c>
      <c r="E34" s="29">
        <f t="shared" ref="E34:N34" si="2">(F24-E24)/E24</f>
        <v>-7.6621753742743617E-2</v>
      </c>
      <c r="F34" s="29">
        <f t="shared" si="2"/>
        <v>2.8909115160051985E-2</v>
      </c>
      <c r="G34" s="29">
        <f t="shared" si="2"/>
        <v>2.6750367437032976E-2</v>
      </c>
      <c r="H34" s="29">
        <f t="shared" si="2"/>
        <v>0.10339790246218145</v>
      </c>
      <c r="I34" s="29">
        <f t="shared" si="2"/>
        <v>0.13401645066408432</v>
      </c>
      <c r="J34" s="29">
        <f t="shared" si="2"/>
        <v>-0.31503609075117728</v>
      </c>
      <c r="K34" s="29">
        <f t="shared" si="2"/>
        <v>-1.7292828707637934E-2</v>
      </c>
      <c r="L34" s="29">
        <f t="shared" si="2"/>
        <v>-0.62147526385804008</v>
      </c>
      <c r="M34" s="29">
        <f t="shared" si="2"/>
        <v>-0.37489367087463094</v>
      </c>
      <c r="N34" s="29">
        <f t="shared" si="2"/>
        <v>0.84799823684695419</v>
      </c>
      <c r="O34" s="26"/>
      <c r="P34" s="26"/>
      <c r="Q34" s="26"/>
    </row>
    <row r="35" spans="1:17" s="51" customFormat="1" x14ac:dyDescent="0.2">
      <c r="A35" s="26"/>
      <c r="B35" s="26" t="s">
        <v>557</v>
      </c>
      <c r="C35" s="29">
        <f t="shared" si="1"/>
        <v>1.0130242886763991E-2</v>
      </c>
      <c r="D35" s="29">
        <f t="shared" si="1"/>
        <v>0.14232486233442793</v>
      </c>
      <c r="E35" s="29">
        <f t="shared" ref="E35:N35" si="3">(F25-E25)/E25</f>
        <v>8.6993031832183834E-2</v>
      </c>
      <c r="F35" s="29">
        <f t="shared" si="3"/>
        <v>0.4751555581177424</v>
      </c>
      <c r="G35" s="29">
        <f t="shared" si="3"/>
        <v>0.42454534761970369</v>
      </c>
      <c r="H35" s="29">
        <f t="shared" si="3"/>
        <v>0.1091293198329744</v>
      </c>
      <c r="I35" s="29">
        <f t="shared" si="3"/>
        <v>-0.29553681912813889</v>
      </c>
      <c r="J35" s="29">
        <f t="shared" si="3"/>
        <v>-7.9655588699096905E-2</v>
      </c>
      <c r="K35" s="29">
        <f t="shared" si="3"/>
        <v>-0.25943693854520722</v>
      </c>
      <c r="L35" s="29">
        <f t="shared" si="3"/>
        <v>-0.29697715510173628</v>
      </c>
      <c r="M35" s="29">
        <f t="shared" si="3"/>
        <v>6.8385809239061748E-2</v>
      </c>
      <c r="N35" s="29">
        <f t="shared" si="3"/>
        <v>0.56951949191075091</v>
      </c>
      <c r="O35" s="26"/>
      <c r="P35" s="26"/>
      <c r="Q35" s="26"/>
    </row>
    <row r="36" spans="1:17" s="51" customFormat="1" x14ac:dyDescent="0.2">
      <c r="A36" s="26"/>
      <c r="B36" s="26" t="s">
        <v>558</v>
      </c>
      <c r="C36" s="29">
        <f t="shared" si="1"/>
        <v>0.29050162952637559</v>
      </c>
      <c r="D36" s="29">
        <f t="shared" si="1"/>
        <v>0.15577056662514371</v>
      </c>
      <c r="E36" s="29">
        <f t="shared" ref="E36:N36" si="4">(F26-E26)/E26</f>
        <v>-0.1181022253637431</v>
      </c>
      <c r="F36" s="29">
        <f t="shared" si="4"/>
        <v>0.4271791649395929</v>
      </c>
      <c r="G36" s="29">
        <f t="shared" si="4"/>
        <v>0.25865611579029735</v>
      </c>
      <c r="H36" s="29">
        <f t="shared" si="4"/>
        <v>0.11975787444653939</v>
      </c>
      <c r="I36" s="29">
        <f t="shared" si="4"/>
        <v>-9.0754316950692235E-2</v>
      </c>
      <c r="J36" s="29">
        <f t="shared" si="4"/>
        <v>-0.16727713039228739</v>
      </c>
      <c r="K36" s="29">
        <f t="shared" si="4"/>
        <v>-0.21723492240581441</v>
      </c>
      <c r="L36" s="29">
        <f t="shared" si="4"/>
        <v>-0.1677375968711794</v>
      </c>
      <c r="M36" s="29">
        <f t="shared" si="4"/>
        <v>6.4384538883169876E-2</v>
      </c>
      <c r="N36" s="29">
        <f t="shared" si="4"/>
        <v>4.5976238307362971E-2</v>
      </c>
      <c r="O36" s="26"/>
      <c r="P36" s="26"/>
      <c r="Q36" s="26"/>
    </row>
    <row r="37" spans="1:17" s="51" customFormat="1" x14ac:dyDescent="0.2">
      <c r="A37" s="26"/>
      <c r="B37" s="26" t="s">
        <v>560</v>
      </c>
      <c r="C37" s="29">
        <f t="shared" si="1"/>
        <v>0.19500022952065701</v>
      </c>
      <c r="D37" s="29">
        <f t="shared" si="1"/>
        <v>5.609513224863652E-2</v>
      </c>
      <c r="E37" s="29">
        <f t="shared" ref="E37:N37" si="5">(F27-E27)/E27</f>
        <v>-7.4688705923305967E-2</v>
      </c>
      <c r="F37" s="29">
        <f t="shared" si="5"/>
        <v>0.20237025045494381</v>
      </c>
      <c r="G37" s="29">
        <f t="shared" si="5"/>
        <v>0.20593035093040873</v>
      </c>
      <c r="H37" s="29">
        <f t="shared" si="5"/>
        <v>7.7351663549675029E-2</v>
      </c>
      <c r="I37" s="29">
        <f t="shared" si="5"/>
        <v>-1.4442035054804818E-2</v>
      </c>
      <c r="J37" s="29">
        <f t="shared" si="5"/>
        <v>-3.3584782831597625E-2</v>
      </c>
      <c r="K37" s="29">
        <f t="shared" si="5"/>
        <v>-0.13682107082242098</v>
      </c>
      <c r="L37" s="29">
        <f t="shared" si="5"/>
        <v>3.5091351595728786E-2</v>
      </c>
      <c r="M37" s="29">
        <f t="shared" si="5"/>
        <v>9.9599910988647594E-2</v>
      </c>
      <c r="N37" s="29">
        <f t="shared" si="5"/>
        <v>4.820750352532626E-2</v>
      </c>
      <c r="O37" s="26"/>
      <c r="P37" s="26"/>
      <c r="Q37" s="26"/>
    </row>
    <row r="38" spans="1:17" s="51" customFormat="1" x14ac:dyDescent="0.2">
      <c r="A38" s="26"/>
      <c r="B38" s="26" t="s">
        <v>561</v>
      </c>
      <c r="C38" s="29">
        <f>(D28-C28)/C28</f>
        <v>0.13675650291882779</v>
      </c>
      <c r="D38" s="29">
        <f t="shared" ref="D38:M38" si="6">(E28-D28)/D28</f>
        <v>0.24029977964783095</v>
      </c>
      <c r="E38" s="29">
        <f t="shared" si="6"/>
        <v>-0.11439107074360061</v>
      </c>
      <c r="F38" s="29">
        <f t="shared" si="6"/>
        <v>0.23048783842358234</v>
      </c>
      <c r="G38" s="29">
        <f t="shared" si="6"/>
        <v>0.21693079287632633</v>
      </c>
      <c r="H38" s="29">
        <f t="shared" si="6"/>
        <v>0.11826161762299232</v>
      </c>
      <c r="I38" s="29">
        <f t="shared" si="6"/>
        <v>2.5249302915587413E-2</v>
      </c>
      <c r="J38" s="29">
        <f t="shared" si="6"/>
        <v>-7.0200468079800432E-2</v>
      </c>
      <c r="K38" s="29">
        <f t="shared" si="6"/>
        <v>-7.3487221387489435E-2</v>
      </c>
      <c r="L38" s="29">
        <f t="shared" si="6"/>
        <v>-0.10861994887092917</v>
      </c>
      <c r="M38" s="29">
        <f t="shared" si="6"/>
        <v>9.6360850526601732E-2</v>
      </c>
      <c r="N38" s="29">
        <f>(O28-N28)/N28</f>
        <v>7.353633968826348E-2</v>
      </c>
      <c r="O38" s="26"/>
      <c r="P38" s="26"/>
      <c r="Q38" s="26"/>
    </row>
    <row r="39" spans="1:17" s="51" customFormat="1" x14ac:dyDescent="0.2">
      <c r="A39" s="26"/>
      <c r="B39" s="26" t="s">
        <v>630</v>
      </c>
      <c r="C39" s="29">
        <f>(D29-C29)/C29</f>
        <v>0.21352839816576233</v>
      </c>
      <c r="D39" s="29">
        <f t="shared" ref="D39:N39" si="7">(E29-D29)/D29</f>
        <v>0.11354223588462534</v>
      </c>
      <c r="E39" s="29">
        <f t="shared" si="7"/>
        <v>-5.3652579793457382E-2</v>
      </c>
      <c r="F39" s="29">
        <f t="shared" si="7"/>
        <v>0.2530514998473376</v>
      </c>
      <c r="G39" s="29">
        <f t="shared" si="7"/>
        <v>0.20953138768587456</v>
      </c>
      <c r="H39" s="29">
        <f t="shared" si="7"/>
        <v>3.6402462101822304E-2</v>
      </c>
      <c r="I39" s="29">
        <f t="shared" si="7"/>
        <v>-3.2349034863208566E-2</v>
      </c>
      <c r="J39" s="29">
        <f t="shared" si="7"/>
        <v>-4.0082458202845811E-2</v>
      </c>
      <c r="K39" s="29">
        <f t="shared" si="7"/>
        <v>-0.15256475876955256</v>
      </c>
      <c r="L39" s="29">
        <f t="shared" si="7"/>
        <v>2.6414330533346828E-2</v>
      </c>
      <c r="M39" s="29">
        <f t="shared" si="7"/>
        <v>9.3884440938670821E-2</v>
      </c>
      <c r="N39" s="29">
        <f t="shared" si="7"/>
        <v>2.3993129368057718E-2</v>
      </c>
      <c r="O39" s="26"/>
      <c r="P39" s="26"/>
      <c r="Q39" s="26"/>
    </row>
    <row r="40" spans="1:17" s="51" customFormat="1" x14ac:dyDescent="0.2">
      <c r="A40" s="26"/>
      <c r="B40" s="26" t="s">
        <v>632</v>
      </c>
      <c r="C40" s="29">
        <f t="shared" ref="C40:N41" si="8">(D30-C30)/C30</f>
        <v>9.0215847181622622E-2</v>
      </c>
      <c r="D40" s="29">
        <f t="shared" si="8"/>
        <v>9.1792982347503466E-2</v>
      </c>
      <c r="E40" s="29">
        <f t="shared" si="8"/>
        <v>2.2840688024073918E-2</v>
      </c>
      <c r="F40" s="29">
        <f t="shared" si="8"/>
        <v>7.8352903339773516E-2</v>
      </c>
      <c r="G40" s="29">
        <f t="shared" si="8"/>
        <v>7.7455937436411881E-2</v>
      </c>
      <c r="H40" s="29">
        <f t="shared" si="8"/>
        <v>3.2812815324283012E-2</v>
      </c>
      <c r="I40" s="29">
        <f t="shared" si="8"/>
        <v>3.4969951256607755E-2</v>
      </c>
      <c r="J40" s="29">
        <f t="shared" si="8"/>
        <v>2.9815409284196796E-2</v>
      </c>
      <c r="K40" s="29">
        <f t="shared" si="8"/>
        <v>1.6427669387889015E-2</v>
      </c>
      <c r="L40" s="29">
        <f t="shared" si="8"/>
        <v>3.8451249971818015E-2</v>
      </c>
      <c r="M40" s="29">
        <f t="shared" si="8"/>
        <v>6.1237398927368576E-2</v>
      </c>
      <c r="N40" s="29">
        <f t="shared" si="8"/>
        <v>4.9496235172084978E-2</v>
      </c>
      <c r="O40" s="26"/>
      <c r="P40" s="26"/>
      <c r="Q40" s="26"/>
    </row>
    <row r="41" spans="1:17" s="51" customFormat="1" x14ac:dyDescent="0.2">
      <c r="A41" s="26"/>
      <c r="B41" s="26" t="s">
        <v>631</v>
      </c>
      <c r="C41" s="29">
        <f t="shared" si="8"/>
        <v>7.3576380980629949E-2</v>
      </c>
      <c r="D41" s="29">
        <f t="shared" si="8"/>
        <v>3.5465839122197688E-2</v>
      </c>
      <c r="E41" s="29">
        <f t="shared" si="8"/>
        <v>9.0529430403144033E-5</v>
      </c>
      <c r="F41" s="29">
        <f t="shared" si="8"/>
        <v>3.4738715217810835E-2</v>
      </c>
      <c r="G41" s="29">
        <f t="shared" si="8"/>
        <v>7.4270099039076845E-2</v>
      </c>
      <c r="H41" s="29">
        <f t="shared" si="8"/>
        <v>7.3601422953700493E-2</v>
      </c>
      <c r="I41" s="29">
        <f t="shared" si="8"/>
        <v>5.4123917122440031E-2</v>
      </c>
      <c r="J41" s="29">
        <f t="shared" si="8"/>
        <v>3.6802090532953247E-2</v>
      </c>
      <c r="K41" s="29">
        <f t="shared" si="8"/>
        <v>3.5294869687505795E-2</v>
      </c>
      <c r="L41" s="29">
        <f t="shared" si="8"/>
        <v>4.7225480943098287E-2</v>
      </c>
      <c r="M41" s="29">
        <f t="shared" si="8"/>
        <v>6.6786270793851271E-2</v>
      </c>
      <c r="N41" s="29">
        <f t="shared" si="8"/>
        <v>7.4329947210593925E-2</v>
      </c>
      <c r="O41" s="26"/>
      <c r="P41" s="26"/>
      <c r="Q41" s="26"/>
    </row>
    <row r="42" spans="1:17" s="51" customFormat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 s="51" customForma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7" s="51" customFormat="1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1:17" s="51" customFormat="1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1:17" s="51" customFormat="1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spans="1:17" s="51" customFormat="1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spans="1:17" s="51" customFormat="1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1:17" s="51" customFormat="1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spans="1:17" s="51" customFormat="1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spans="1:17" s="51" customFormat="1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s="51" customFormat="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s="51" customFormat="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s="51" customFormat="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1:17" s="51" customFormat="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1:17" s="51" customFormat="1" x14ac:dyDescent="0.2"/>
    <row r="57" spans="1:17" s="51" customFormat="1" x14ac:dyDescent="0.2"/>
    <row r="58" spans="1:17" s="51" customFormat="1" x14ac:dyDescent="0.2"/>
    <row r="59" spans="1:17" s="51" customFormat="1" x14ac:dyDescent="0.2"/>
    <row r="60" spans="1:17" s="51" customFormat="1" x14ac:dyDescent="0.2"/>
    <row r="61" spans="1:17" s="51" customFormat="1" x14ac:dyDescent="0.2"/>
    <row r="62" spans="1:17" s="51" customFormat="1" x14ac:dyDescent="0.2"/>
    <row r="63" spans="1:17" s="51" customFormat="1" x14ac:dyDescent="0.2"/>
    <row r="64" spans="1:17" s="51" customFormat="1" x14ac:dyDescent="0.2"/>
    <row r="65" s="51" customFormat="1" x14ac:dyDescent="0.2"/>
    <row r="66" s="51" customFormat="1" x14ac:dyDescent="0.2"/>
    <row r="67" s="51" customFormat="1" x14ac:dyDescent="0.2"/>
    <row r="68" s="51" customFormat="1" x14ac:dyDescent="0.2"/>
    <row r="69" s="51" customFormat="1" x14ac:dyDescent="0.2"/>
    <row r="70" s="51" customFormat="1" x14ac:dyDescent="0.2"/>
    <row r="71" s="51" customFormat="1" x14ac:dyDescent="0.2"/>
    <row r="72" s="51" customFormat="1" x14ac:dyDescent="0.2"/>
    <row r="73" s="51" customFormat="1" x14ac:dyDescent="0.2"/>
    <row r="74" s="51" customFormat="1" x14ac:dyDescent="0.2"/>
    <row r="75" s="51" customFormat="1" x14ac:dyDescent="0.2"/>
    <row r="76" s="51" customFormat="1" x14ac:dyDescent="0.2"/>
    <row r="77" s="51" customFormat="1" x14ac:dyDescent="0.2"/>
    <row r="78" s="51" customFormat="1" x14ac:dyDescent="0.2"/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'Meta list'!$B$2:$B$14</xm:f>
          </x14:formula1>
          <xm:sqref>C2:C21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5"/>
  <sheetViews>
    <sheetView workbookViewId="0">
      <selection activeCell="B2" sqref="B2:B15"/>
    </sheetView>
  </sheetViews>
  <sheetFormatPr baseColWidth="10" defaultColWidth="8.83203125" defaultRowHeight="15" x14ac:dyDescent="0.2"/>
  <cols>
    <col min="14" max="14" width="12.1640625" customWidth="1"/>
    <col min="15" max="15" width="11.6640625" customWidth="1"/>
  </cols>
  <sheetData>
    <row r="2" spans="2:15" x14ac:dyDescent="0.2">
      <c r="B2" s="1" t="s">
        <v>0</v>
      </c>
      <c r="C2" s="14">
        <v>2006</v>
      </c>
      <c r="D2" s="14">
        <v>2007</v>
      </c>
      <c r="E2" s="14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3">
        <v>2015</v>
      </c>
      <c r="M2" s="4">
        <v>2016</v>
      </c>
      <c r="N2" s="5">
        <v>2017</v>
      </c>
      <c r="O2" s="5">
        <v>2018</v>
      </c>
    </row>
    <row r="3" spans="2:15" x14ac:dyDescent="0.2">
      <c r="B3" s="6" t="s">
        <v>1</v>
      </c>
      <c r="C3" s="15"/>
      <c r="D3" s="15">
        <v>75.2</v>
      </c>
      <c r="E3" s="15">
        <v>109.1</v>
      </c>
      <c r="F3" s="7">
        <v>99.908000000000001</v>
      </c>
      <c r="G3" s="7">
        <v>104.52391997619048</v>
      </c>
      <c r="H3" s="7">
        <v>111.052841876</v>
      </c>
      <c r="I3" s="7">
        <v>124.70424221832667</v>
      </c>
      <c r="J3" s="7">
        <v>143.96471010972482</v>
      </c>
      <c r="K3" s="7">
        <v>100.42</v>
      </c>
      <c r="L3" s="8">
        <v>98.683454141178998</v>
      </c>
      <c r="M3" s="7">
        <v>37.700000000000003</v>
      </c>
      <c r="N3" s="9">
        <v>24.239837425398601</v>
      </c>
      <c r="O3" s="9">
        <v>45.664986082303983</v>
      </c>
    </row>
    <row r="4" spans="2:15" x14ac:dyDescent="0.2">
      <c r="B4" s="6" t="s">
        <v>2</v>
      </c>
      <c r="C4" s="15">
        <v>63.1</v>
      </c>
      <c r="D4" s="15">
        <v>103.7</v>
      </c>
      <c r="E4" s="15">
        <v>137.6</v>
      </c>
      <c r="F4" s="7">
        <v>129.91499999999999</v>
      </c>
      <c r="G4" s="7">
        <v>136.05297908278811</v>
      </c>
      <c r="H4" s="7">
        <v>147.28788443544826</v>
      </c>
      <c r="I4" s="7">
        <v>154.46460362258111</v>
      </c>
      <c r="J4" s="7">
        <v>141.35456822739582</v>
      </c>
      <c r="K4" s="7">
        <v>124.61352387351231</v>
      </c>
      <c r="L4" s="8">
        <v>109.31669111344461</v>
      </c>
      <c r="M4" s="7">
        <v>7.0094873495084684</v>
      </c>
      <c r="N4" s="10">
        <v>119.40856411275418</v>
      </c>
      <c r="O4" s="9">
        <v>122.53714470101598</v>
      </c>
    </row>
    <row r="5" spans="2:15" x14ac:dyDescent="0.2">
      <c r="B5" s="6" t="s">
        <v>3</v>
      </c>
      <c r="C5" s="15"/>
      <c r="D5" s="15"/>
      <c r="F5" s="7">
        <v>193.25900000000001</v>
      </c>
      <c r="G5" s="7">
        <v>171.42849024135359</v>
      </c>
      <c r="H5" s="7">
        <v>205.59242009900063</v>
      </c>
      <c r="I5" s="7">
        <v>171.0165639565852</v>
      </c>
      <c r="J5" s="7">
        <v>191.68904689599634</v>
      </c>
      <c r="K5" s="7">
        <v>167.23057778150002</v>
      </c>
      <c r="L5" s="8">
        <v>130.24035861495918</v>
      </c>
      <c r="M5" s="7">
        <v>98.475401133390818</v>
      </c>
      <c r="N5" s="10">
        <v>90.441716426762881</v>
      </c>
      <c r="O5" s="9">
        <v>76.648130657238397</v>
      </c>
    </row>
    <row r="6" spans="2:15" x14ac:dyDescent="0.2">
      <c r="B6" s="6" t="s">
        <v>4</v>
      </c>
      <c r="C6" s="15">
        <v>206.8</v>
      </c>
      <c r="D6" s="15">
        <v>300.5</v>
      </c>
      <c r="E6" s="15">
        <v>493.1</v>
      </c>
      <c r="F6" s="7">
        <v>348.56130489000003</v>
      </c>
      <c r="G6" s="7">
        <v>407.62067660000002</v>
      </c>
      <c r="H6" s="7">
        <v>412.72194792000005</v>
      </c>
      <c r="I6" s="7">
        <v>375.20528808759332</v>
      </c>
      <c r="J6" s="7">
        <v>409.84189236002396</v>
      </c>
      <c r="K6" s="7">
        <v>302.78654320000004</v>
      </c>
      <c r="L6" s="8">
        <v>263.14625103999998</v>
      </c>
      <c r="M6" s="7">
        <v>18.899999999999999</v>
      </c>
      <c r="N6" s="9">
        <v>267.74846630000002</v>
      </c>
      <c r="O6" s="9">
        <v>301.54438305156003</v>
      </c>
    </row>
    <row r="7" spans="2:15" x14ac:dyDescent="0.2">
      <c r="B7" s="6" t="s">
        <v>5</v>
      </c>
      <c r="C7" s="15">
        <v>172.9</v>
      </c>
      <c r="D7" s="15">
        <v>221.9</v>
      </c>
      <c r="E7" s="15">
        <v>477.7</v>
      </c>
      <c r="F7" s="7">
        <v>397.85399999999998</v>
      </c>
      <c r="G7" s="7">
        <v>305.79820749999999</v>
      </c>
      <c r="H7" s="7">
        <v>303.72552500000006</v>
      </c>
      <c r="I7" s="7">
        <v>288.49195100000003</v>
      </c>
      <c r="J7" s="7">
        <v>285.25655698859998</v>
      </c>
      <c r="K7" s="7">
        <v>278.36563125550003</v>
      </c>
      <c r="L7" s="8">
        <v>200.93031989000002</v>
      </c>
      <c r="M7" s="7">
        <v>56.2</v>
      </c>
      <c r="N7" s="10">
        <v>161.88766161536901</v>
      </c>
      <c r="O7" s="9">
        <v>161.63812069125441</v>
      </c>
    </row>
    <row r="8" spans="2:15" x14ac:dyDescent="0.2">
      <c r="B8" s="6" t="s">
        <v>6</v>
      </c>
      <c r="C8" s="15">
        <v>90.7</v>
      </c>
      <c r="D8" s="15">
        <v>108.9</v>
      </c>
      <c r="E8" s="15">
        <v>112.5</v>
      </c>
      <c r="F8" s="7">
        <v>81.240000000000009</v>
      </c>
      <c r="G8" s="7">
        <v>81.936892568999994</v>
      </c>
      <c r="H8" s="7">
        <v>76.244079160000013</v>
      </c>
      <c r="I8" s="7">
        <v>60.468703349999998</v>
      </c>
      <c r="J8" s="7">
        <v>59.775350577000005</v>
      </c>
      <c r="K8" s="7">
        <v>51.447424999999996</v>
      </c>
      <c r="L8" s="8">
        <v>36.418595480800001</v>
      </c>
      <c r="M8" s="7">
        <v>25.147678591999998</v>
      </c>
      <c r="N8" s="10">
        <v>29.279525839200002</v>
      </c>
      <c r="O8" s="9">
        <v>24.1531523764932</v>
      </c>
    </row>
    <row r="9" spans="2:15" x14ac:dyDescent="0.2">
      <c r="B9" s="6" t="s">
        <v>7</v>
      </c>
      <c r="C9" s="15">
        <v>7.5</v>
      </c>
      <c r="D9" s="15">
        <v>104.6</v>
      </c>
      <c r="E9" s="15">
        <v>122.7</v>
      </c>
      <c r="F9" s="7">
        <v>9.5</v>
      </c>
      <c r="G9" s="7">
        <v>11.4</v>
      </c>
      <c r="H9" s="7">
        <v>5.1159999999999997</v>
      </c>
      <c r="I9" s="7">
        <v>13.861046</v>
      </c>
      <c r="J9" s="7">
        <v>2.427</v>
      </c>
      <c r="K9" s="7">
        <v>25.643250005500001</v>
      </c>
      <c r="L9" s="8">
        <v>19.650399999999998</v>
      </c>
      <c r="M9" s="7">
        <v>2.077</v>
      </c>
      <c r="N9" s="10">
        <v>28.828543200000006</v>
      </c>
      <c r="O9" s="9">
        <v>26.757628123187875</v>
      </c>
    </row>
    <row r="10" spans="2:15" x14ac:dyDescent="0.2">
      <c r="B10" s="6" t="s">
        <v>8</v>
      </c>
      <c r="C10" s="15">
        <v>106.6</v>
      </c>
      <c r="D10" s="15">
        <v>95.7</v>
      </c>
      <c r="E10" s="15">
        <v>133.1</v>
      </c>
      <c r="F10" s="7">
        <v>141.78399999999999</v>
      </c>
      <c r="G10" s="7">
        <v>157.09076000000002</v>
      </c>
      <c r="H10" s="7">
        <v>84.912287599999999</v>
      </c>
      <c r="I10" s="7">
        <v>209.11220590000002</v>
      </c>
      <c r="J10" s="7">
        <v>101.5959919</v>
      </c>
      <c r="K10" s="7">
        <v>175.88741505000002</v>
      </c>
      <c r="L10" s="8">
        <v>117.94504660000001</v>
      </c>
      <c r="M10" s="7">
        <v>16.21</v>
      </c>
      <c r="N10" s="10">
        <v>98.556101804000008</v>
      </c>
      <c r="O10" s="9">
        <v>156.17924819675719</v>
      </c>
    </row>
    <row r="11" spans="2:15" x14ac:dyDescent="0.2">
      <c r="B11" s="6" t="s">
        <v>9</v>
      </c>
      <c r="C11" s="15">
        <v>345.6</v>
      </c>
      <c r="D11" s="15">
        <v>380.5</v>
      </c>
      <c r="E11" s="15">
        <v>500.8</v>
      </c>
      <c r="F11" s="7">
        <v>381.935</v>
      </c>
      <c r="G11" s="7">
        <v>350.49114400000002</v>
      </c>
      <c r="H11" s="7">
        <v>322.3249659</v>
      </c>
      <c r="I11" s="7">
        <v>193.45385099999999</v>
      </c>
      <c r="J11" s="7">
        <v>186.39942400000001</v>
      </c>
      <c r="K11" s="7">
        <v>218.69305650000001</v>
      </c>
      <c r="L11" s="8">
        <v>174.72951999999998</v>
      </c>
      <c r="M11" s="7">
        <v>181.61401599999999</v>
      </c>
      <c r="N11" s="10">
        <v>202.57449376231563</v>
      </c>
      <c r="O11" s="9">
        <v>231.50661833948467</v>
      </c>
    </row>
    <row r="12" spans="2:15" x14ac:dyDescent="0.2">
      <c r="B12" s="6" t="s">
        <v>10</v>
      </c>
      <c r="C12" s="15"/>
      <c r="D12" s="15"/>
      <c r="E12" s="15">
        <v>155.30000000000001</v>
      </c>
      <c r="F12" s="7">
        <v>130.1611</v>
      </c>
      <c r="G12" s="7">
        <v>119.44211235281468</v>
      </c>
      <c r="H12" s="7">
        <v>119.09793566780678</v>
      </c>
      <c r="I12" s="7">
        <v>115.31318186123637</v>
      </c>
      <c r="J12" s="7">
        <v>118.43617218572464</v>
      </c>
      <c r="K12" s="7">
        <v>123.5825700445</v>
      </c>
      <c r="L12" s="8">
        <v>108.27538747850375</v>
      </c>
      <c r="M12" s="7">
        <v>31.4</v>
      </c>
      <c r="N12" s="10">
        <v>63.853245212024831</v>
      </c>
      <c r="O12" s="9">
        <v>70.100156178355647</v>
      </c>
    </row>
    <row r="13" spans="2:15" x14ac:dyDescent="0.2">
      <c r="B13" s="6" t="s">
        <v>11</v>
      </c>
      <c r="C13" s="15">
        <v>177.8</v>
      </c>
      <c r="D13" s="15">
        <v>203.6</v>
      </c>
      <c r="E13" s="15">
        <v>151.19999999999999</v>
      </c>
      <c r="F13" s="7">
        <v>171.84331613199998</v>
      </c>
      <c r="G13" s="7">
        <v>140.70310752584902</v>
      </c>
      <c r="H13" s="7">
        <v>163.98945140427031</v>
      </c>
      <c r="I13" s="7">
        <v>170.76436182744033</v>
      </c>
      <c r="J13" s="7">
        <v>172.46872399641057</v>
      </c>
      <c r="K13" s="7">
        <v>154.4413512605</v>
      </c>
      <c r="L13" s="8">
        <v>109.23903639596918</v>
      </c>
      <c r="M13" s="7">
        <v>58.081738581498932</v>
      </c>
      <c r="N13" s="10">
        <v>91.092122205314297</v>
      </c>
      <c r="O13" s="9">
        <v>103.14375094107137</v>
      </c>
    </row>
    <row r="14" spans="2:15" x14ac:dyDescent="0.2">
      <c r="B14" s="6" t="s">
        <v>12</v>
      </c>
      <c r="C14" s="15">
        <v>779.9</v>
      </c>
      <c r="D14" s="15">
        <v>984.9</v>
      </c>
      <c r="E14" s="15">
        <v>968.7</v>
      </c>
      <c r="F14" s="7">
        <v>779.0471</v>
      </c>
      <c r="G14" s="7">
        <v>890.91038262948189</v>
      </c>
      <c r="H14" s="7">
        <v>971.15817203999995</v>
      </c>
      <c r="I14" s="7">
        <v>800.07575670000006</v>
      </c>
      <c r="J14" s="7">
        <v>842.05453740600001</v>
      </c>
      <c r="K14" s="7">
        <v>1114.0038927999999</v>
      </c>
      <c r="L14" s="8">
        <v>979.6520065692489</v>
      </c>
      <c r="M14" s="7">
        <v>543.00730632994555</v>
      </c>
      <c r="N14" s="10">
        <v>743.8955170061472</v>
      </c>
      <c r="O14" s="9">
        <v>604.52295177864721</v>
      </c>
    </row>
    <row r="15" spans="2:15" ht="16" thickBot="1" x14ac:dyDescent="0.25">
      <c r="B15" s="11" t="s">
        <v>13</v>
      </c>
      <c r="C15" s="16">
        <v>1589.8</v>
      </c>
      <c r="D15" s="16">
        <v>1994</v>
      </c>
      <c r="E15" s="16">
        <v>3951.4</v>
      </c>
      <c r="F15" s="12">
        <v>4434.8540000000003</v>
      </c>
      <c r="G15" s="12">
        <v>3721.9940850800003</v>
      </c>
      <c r="H15" s="12">
        <v>4506.5853685599996</v>
      </c>
      <c r="I15" s="12">
        <v>5022.335</v>
      </c>
      <c r="J15" s="12">
        <v>5620.8230603299999</v>
      </c>
      <c r="K15" s="12">
        <v>5571.8691066000001</v>
      </c>
      <c r="L15" s="13">
        <v>5004.6500000000005</v>
      </c>
      <c r="M15" s="12">
        <v>4376.5050000000001</v>
      </c>
      <c r="N15" s="9">
        <v>5946.9873639999996</v>
      </c>
      <c r="O15" s="9">
        <v>5840.7680571801839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E15"/>
  <sheetViews>
    <sheetView topLeftCell="Q1" workbookViewId="0">
      <selection activeCell="R2" sqref="R2:AE15"/>
    </sheetView>
  </sheetViews>
  <sheetFormatPr baseColWidth="10" defaultColWidth="8.83203125" defaultRowHeight="15" x14ac:dyDescent="0.2"/>
  <cols>
    <col min="2" max="2" width="16.6640625" customWidth="1"/>
    <col min="14" max="14" width="12.1640625" customWidth="1"/>
    <col min="15" max="15" width="11.6640625" customWidth="1"/>
    <col min="18" max="18" width="22.33203125" customWidth="1"/>
  </cols>
  <sheetData>
    <row r="1" spans="2:31" x14ac:dyDescent="0.2">
      <c r="C1" t="s">
        <v>535</v>
      </c>
      <c r="R1" t="s">
        <v>555</v>
      </c>
      <c r="S1">
        <v>1.28</v>
      </c>
      <c r="T1">
        <v>1.25</v>
      </c>
      <c r="U1">
        <v>1.2</v>
      </c>
      <c r="V1">
        <v>1.21</v>
      </c>
      <c r="W1">
        <v>1.19</v>
      </c>
      <c r="X1">
        <v>1.1499999999999999</v>
      </c>
      <c r="Y1">
        <v>1.1299999999999999</v>
      </c>
      <c r="Z1">
        <v>1.1100000000000001</v>
      </c>
      <c r="AA1">
        <v>1.0900000000000001</v>
      </c>
      <c r="AB1">
        <v>1.0900000000000001</v>
      </c>
      <c r="AC1">
        <v>1.08</v>
      </c>
      <c r="AD1">
        <v>1.05</v>
      </c>
      <c r="AE1">
        <v>1.03</v>
      </c>
    </row>
    <row r="2" spans="2:31" x14ac:dyDescent="0.2">
      <c r="B2" s="1" t="s">
        <v>0</v>
      </c>
      <c r="C2" s="14">
        <v>2006</v>
      </c>
      <c r="D2" s="14">
        <v>2007</v>
      </c>
      <c r="E2" s="14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3">
        <v>2015</v>
      </c>
      <c r="M2" s="4">
        <v>2016</v>
      </c>
      <c r="N2" s="5">
        <v>2017</v>
      </c>
      <c r="O2" s="5">
        <v>2018</v>
      </c>
      <c r="Q2" s="19"/>
      <c r="R2" s="1" t="s">
        <v>0</v>
      </c>
      <c r="S2" s="14">
        <v>2006</v>
      </c>
      <c r="T2" s="14">
        <v>2007</v>
      </c>
      <c r="U2" s="14">
        <v>2008</v>
      </c>
      <c r="V2" s="2">
        <v>2009</v>
      </c>
      <c r="W2" s="2">
        <v>2010</v>
      </c>
      <c r="X2" s="2">
        <v>2011</v>
      </c>
      <c r="Y2" s="2">
        <v>2012</v>
      </c>
      <c r="Z2" s="2">
        <v>2013</v>
      </c>
      <c r="AA2" s="2">
        <v>2014</v>
      </c>
      <c r="AB2" s="3">
        <v>2015</v>
      </c>
      <c r="AC2" s="4">
        <v>2016</v>
      </c>
      <c r="AD2" s="5">
        <v>2017</v>
      </c>
      <c r="AE2" s="5">
        <v>2018</v>
      </c>
    </row>
    <row r="3" spans="2:31" x14ac:dyDescent="0.2">
      <c r="B3" s="6" t="s">
        <v>1</v>
      </c>
      <c r="C3" s="15">
        <f>INDEX('Meta Xchange rates'!$F$3:$BL$266,MATCH($B3,'Meta Xchange rates'!$B$3:$B$266,0), MATCH(C$2,'Meta Xchange rates'!$F$2:$BL$2))</f>
        <v>1.3279734405000001</v>
      </c>
      <c r="D3" s="15">
        <f>INDEX('Meta Xchange rates'!$F$3:$BL$266,MATCH($B3,'Meta Xchange rates'!$B$3:$B$266,0), MATCH(D$2,'Meta Xchange rates'!$F$2:$BL$2))</f>
        <v>1.1950725</v>
      </c>
      <c r="E3" s="15">
        <f>INDEX('Meta Xchange rates'!$F$3:$BL$266,MATCH($B3,'Meta Xchange rates'!$B$3:$B$266,0), MATCH(E$2,'Meta Xchange rates'!$F$2:$BL$2))</f>
        <v>1.19217833333333</v>
      </c>
      <c r="F3" s="15">
        <f>INDEX('Meta Xchange rates'!$F$3:$BL$266,MATCH($B3,'Meta Xchange rates'!$B$3:$B$266,0), MATCH(F$2,'Meta Xchange rates'!$F$2:$BL$2))</f>
        <v>1.28218881008452</v>
      </c>
      <c r="G3" s="15">
        <f>INDEX('Meta Xchange rates'!$F$3:$BL$266,MATCH($B3,'Meta Xchange rates'!$B$3:$B$266,0), MATCH(G$2,'Meta Xchange rates'!$F$2:$BL$2))</f>
        <v>1.0901594863867701</v>
      </c>
      <c r="H3" s="15">
        <f>INDEX('Meta Xchange rates'!$F$3:$BL$266,MATCH($B3,'Meta Xchange rates'!$B$3:$B$266,0), MATCH(H$2,'Meta Xchange rates'!$F$2:$BL$2))</f>
        <v>0.96946320149673504</v>
      </c>
      <c r="I3" s="15">
        <f>INDEX('Meta Xchange rates'!$F$3:$BL$266,MATCH($B3,'Meta Xchange rates'!$B$3:$B$266,0), MATCH(I$2,'Meta Xchange rates'!$F$2:$BL$2))</f>
        <v>0.96580103065870804</v>
      </c>
      <c r="J3" s="15">
        <f>INDEX('Meta Xchange rates'!$F$3:$BL$266,MATCH($B3,'Meta Xchange rates'!$B$3:$B$266,0), MATCH(J$2,'Meta Xchange rates'!$F$2:$BL$2))</f>
        <v>1.0358430965205401</v>
      </c>
      <c r="K3" s="15">
        <f>INDEX('Meta Xchange rates'!$F$3:$BL$266,MATCH($B3,'Meta Xchange rates'!$B$3:$B$266,0), MATCH(K$2,'Meta Xchange rates'!$F$2:$BL$2))</f>
        <v>1.1093632928169199</v>
      </c>
      <c r="L3" s="15">
        <f>INDEX('Meta Xchange rates'!$F$3:$BL$266,MATCH($B3,'Meta Xchange rates'!$B$3:$B$266,0), MATCH(L$2,'Meta Xchange rates'!$F$2:$BL$2))</f>
        <v>1.33109026245502</v>
      </c>
      <c r="M3" s="15">
        <f>INDEX('Meta Xchange rates'!$F$3:$BL$266,MATCH($B3,'Meta Xchange rates'!$B$3:$B$266,0), MATCH(M$2,'Meta Xchange rates'!$F$2:$BL$2))</f>
        <v>1.3452139760194699</v>
      </c>
      <c r="N3" s="15">
        <f>INDEX('Meta Xchange rates'!$F$3:$BL$266,MATCH($B3,'Meta Xchange rates'!$B$3:$B$266,0), MATCH(N$2,'Meta Xchange rates'!$F$2:$BL$2))</f>
        <v>1.3047580767159199</v>
      </c>
      <c r="O3" s="15">
        <f>INDEX('Meta Xchange rates'!$F$3:$BL$266,MATCH($B3,'Meta Xchange rates'!$B$3:$B$266,0), MATCH(O$2,'Meta Xchange rates'!$F$2:$BL$2))</f>
        <v>1.33841214646451</v>
      </c>
      <c r="R3" s="6" t="s">
        <v>1</v>
      </c>
      <c r="S3" s="23">
        <v>94</v>
      </c>
      <c r="T3" s="15">
        <f>'KFF data In reported dollar (2)'!D3*'KFF data In approx curr dollars'!T$1</f>
        <v>94</v>
      </c>
      <c r="U3" s="15">
        <f>'KFF data In reported dollar (2)'!E3*'KFF data In approx curr dollars'!U$1</f>
        <v>130.91999999999999</v>
      </c>
      <c r="V3" s="15">
        <f>'KFF data In reported dollar (2)'!F3*'KFF data In approx curr dollars'!V$1</f>
        <v>120.88867999999999</v>
      </c>
      <c r="W3" s="15">
        <f>'KFF data In reported dollar (2)'!G3*'KFF data In approx curr dollars'!W$1</f>
        <v>124.38346477166667</v>
      </c>
      <c r="X3" s="15">
        <f>'KFF data In reported dollar (2)'!H3*'KFF data In approx curr dollars'!X$1</f>
        <v>127.7107681574</v>
      </c>
      <c r="Y3" s="15">
        <f>'KFF data In reported dollar (2)'!I3*'KFF data In approx curr dollars'!Y$1</f>
        <v>140.91579370670911</v>
      </c>
      <c r="Z3" s="15">
        <f>'KFF data In reported dollar (2)'!J3*'KFF data In approx curr dollars'!Z$1</f>
        <v>159.80082822179457</v>
      </c>
      <c r="AA3" s="15">
        <f>'KFF data In reported dollar (2)'!K3*'KFF data In approx curr dollars'!AA$1</f>
        <v>109.45780000000001</v>
      </c>
      <c r="AB3" s="15">
        <f>'KFF data In reported dollar (2)'!L3*'KFF data In approx curr dollars'!AB$1</f>
        <v>107.56496501388511</v>
      </c>
      <c r="AC3" s="15">
        <f>'KFF data In reported dollar (2)'!M3*'KFF data In approx curr dollars'!AC$1</f>
        <v>40.716000000000008</v>
      </c>
      <c r="AD3" s="15">
        <f>'KFF data In reported dollar (2)'!N3*'KFF data In approx curr dollars'!AD$1</f>
        <v>25.451829296668532</v>
      </c>
      <c r="AE3" s="15">
        <f>'KFF data In reported dollar (2)'!O3*'KFF data In approx curr dollars'!AE$1</f>
        <v>47.034935664773101</v>
      </c>
    </row>
    <row r="4" spans="2:31" x14ac:dyDescent="0.2">
      <c r="B4" s="6" t="s">
        <v>2</v>
      </c>
      <c r="C4" s="15">
        <f>INDEX('Meta Xchange rates'!$F$3:$BL$266,MATCH($B4,'Meta Xchange rates'!$B$3:$B$266,0), MATCH(C$2,'Meta Xchange rates'!$F$2:$BL$2))</f>
        <v>1.1343447258333299</v>
      </c>
      <c r="D4" s="15">
        <f>INDEX('Meta Xchange rates'!$F$3:$BL$266,MATCH($B4,'Meta Xchange rates'!$B$3:$B$266,0), MATCH(D$2,'Meta Xchange rates'!$F$2:$BL$2))</f>
        <v>1.0740456216666701</v>
      </c>
      <c r="E4" s="15">
        <f>INDEX('Meta Xchange rates'!$F$3:$BL$266,MATCH($B4,'Meta Xchange rates'!$B$3:$B$266,0), MATCH(E$2,'Meta Xchange rates'!$F$2:$BL$2))</f>
        <v>1.06708691833333</v>
      </c>
      <c r="F4" s="15">
        <f>INDEX('Meta Xchange rates'!$F$3:$BL$266,MATCH($B4,'Meta Xchange rates'!$B$3:$B$266,0), MATCH(F$2,'Meta Xchange rates'!$F$2:$BL$2))</f>
        <v>1.1415354059127001</v>
      </c>
      <c r="G4" s="15">
        <f>INDEX('Meta Xchange rates'!$F$3:$BL$266,MATCH($B4,'Meta Xchange rates'!$B$3:$B$266,0), MATCH(G$2,'Meta Xchange rates'!$F$2:$BL$2))</f>
        <v>1.03011273517598</v>
      </c>
      <c r="H4" s="15">
        <f>INDEX('Meta Xchange rates'!$F$3:$BL$266,MATCH($B4,'Meta Xchange rates'!$B$3:$B$266,0), MATCH(H$2,'Meta Xchange rates'!$F$2:$BL$2))</f>
        <v>0.98925815863636402</v>
      </c>
      <c r="I4" s="15">
        <f>INDEX('Meta Xchange rates'!$F$3:$BL$266,MATCH($B4,'Meta Xchange rates'!$B$3:$B$266,0), MATCH(I$2,'Meta Xchange rates'!$F$2:$BL$2))</f>
        <v>0.99936474359307403</v>
      </c>
      <c r="J4" s="15">
        <f>INDEX('Meta Xchange rates'!$F$3:$BL$266,MATCH($B4,'Meta Xchange rates'!$B$3:$B$266,0), MATCH(J$2,'Meta Xchange rates'!$F$2:$BL$2))</f>
        <v>1.0301373637301601</v>
      </c>
      <c r="K4" s="15">
        <f>INDEX('Meta Xchange rates'!$F$3:$BL$266,MATCH($B4,'Meta Xchange rates'!$B$3:$B$266,0), MATCH(K$2,'Meta Xchange rates'!$F$2:$BL$2))</f>
        <v>1.10474713237886</v>
      </c>
      <c r="L4" s="15">
        <f>INDEX('Meta Xchange rates'!$F$3:$BL$266,MATCH($B4,'Meta Xchange rates'!$B$3:$B$266,0), MATCH(L$2,'Meta Xchange rates'!$F$2:$BL$2))</f>
        <v>1.27878620362554</v>
      </c>
      <c r="M4" s="15">
        <f>INDEX('Meta Xchange rates'!$F$3:$BL$266,MATCH($B4,'Meta Xchange rates'!$B$3:$B$266,0), MATCH(M$2,'Meta Xchange rates'!$F$2:$BL$2))</f>
        <v>1.3256151637482001</v>
      </c>
      <c r="N4" s="15">
        <f>INDEX('Meta Xchange rates'!$F$3:$BL$266,MATCH($B4,'Meta Xchange rates'!$B$3:$B$266,0), MATCH(N$2,'Meta Xchange rates'!$F$2:$BL$2))</f>
        <v>1.2979358464603901</v>
      </c>
      <c r="O4" s="15">
        <f>INDEX('Meta Xchange rates'!$F$3:$BL$266,MATCH($B4,'Meta Xchange rates'!$B$3:$B$266,0), MATCH(O$2,'Meta Xchange rates'!$F$2:$BL$2))</f>
        <v>1.2958179281353399</v>
      </c>
      <c r="R4" s="6" t="s">
        <v>2</v>
      </c>
      <c r="S4" s="15">
        <f>'KFF data In reported dollar (2)'!C4*'KFF data In approx curr dollars'!S$1</f>
        <v>80.768000000000001</v>
      </c>
      <c r="T4" s="15">
        <f>'KFF data In reported dollar (2)'!D4*'KFF data In approx curr dollars'!T$1</f>
        <v>129.625</v>
      </c>
      <c r="U4" s="15">
        <f>'KFF data In reported dollar (2)'!E4*'KFF data In approx curr dollars'!U$1</f>
        <v>165.11999999999998</v>
      </c>
      <c r="V4" s="15">
        <f>'KFF data In reported dollar (2)'!F4*'KFF data In approx curr dollars'!V$1</f>
        <v>157.19714999999999</v>
      </c>
      <c r="W4" s="15">
        <f>'KFF data In reported dollar (2)'!G4*'KFF data In approx curr dollars'!W$1</f>
        <v>161.90304510851786</v>
      </c>
      <c r="X4" s="15">
        <f>'KFF data In reported dollar (2)'!H4*'KFF data In approx curr dollars'!X$1</f>
        <v>169.38106710076548</v>
      </c>
      <c r="Y4" s="15">
        <f>'KFF data In reported dollar (2)'!I4*'KFF data In approx curr dollars'!Y$1</f>
        <v>174.54500209351664</v>
      </c>
      <c r="Z4" s="15">
        <f>'KFF data In reported dollar (2)'!J4*'KFF data In approx curr dollars'!Z$1</f>
        <v>156.90357073240938</v>
      </c>
      <c r="AA4" s="15">
        <f>'KFF data In reported dollar (2)'!K4*'KFF data In approx curr dollars'!AA$1</f>
        <v>135.82874102212841</v>
      </c>
      <c r="AB4" s="15">
        <f>'KFF data In reported dollar (2)'!L4*'KFF data In approx curr dollars'!AB$1</f>
        <v>119.15519331365464</v>
      </c>
      <c r="AC4" s="15">
        <f>'KFF data In reported dollar (2)'!M4*'KFF data In approx curr dollars'!AC$1</f>
        <v>7.570246337469146</v>
      </c>
      <c r="AD4" s="15">
        <f>'KFF data In reported dollar (2)'!N4*'KFF data In approx curr dollars'!AD$1</f>
        <v>125.37899231839189</v>
      </c>
      <c r="AE4" s="15">
        <f>'KFF data In reported dollar (2)'!O4*'KFF data In approx curr dollars'!AE$1</f>
        <v>126.21325904204646</v>
      </c>
    </row>
    <row r="5" spans="2:31" x14ac:dyDescent="0.2">
      <c r="B5" s="6" t="s">
        <v>3</v>
      </c>
      <c r="C5" s="15">
        <f>INDEX('Meta Xchange rates'!$F$3:$BL$266,MATCH($B5,'Meta Xchange rates'!$B$3:$B$266,0), MATCH(C$2,'Meta Xchange rates'!$F$2:$BL$2))</f>
        <v>5.9467783333333299</v>
      </c>
      <c r="D5" s="15">
        <f>INDEX('Meta Xchange rates'!$F$3:$BL$266,MATCH($B5,'Meta Xchange rates'!$B$3:$B$266,0), MATCH(D$2,'Meta Xchange rates'!$F$2:$BL$2))</f>
        <v>5.4437008333333301</v>
      </c>
      <c r="E5" s="15">
        <f>INDEX('Meta Xchange rates'!$F$3:$BL$266,MATCH($B5,'Meta Xchange rates'!$B$3:$B$266,0), MATCH(E$2,'Meta Xchange rates'!$F$2:$BL$2))</f>
        <v>5.0981308333333297</v>
      </c>
      <c r="F5" s="15">
        <f>INDEX('Meta Xchange rates'!$F$3:$BL$266,MATCH($B5,'Meta Xchange rates'!$B$3:$B$266,0), MATCH(F$2,'Meta Xchange rates'!$F$2:$BL$2))</f>
        <v>5.36086666666667</v>
      </c>
      <c r="G5" s="15">
        <f>INDEX('Meta Xchange rates'!$F$3:$BL$266,MATCH($B5,'Meta Xchange rates'!$B$3:$B$266,0), MATCH(G$2,'Meta Xchange rates'!$F$2:$BL$2))</f>
        <v>5.6240750000000004</v>
      </c>
      <c r="H5" s="15">
        <f>INDEX('Meta Xchange rates'!$F$3:$BL$266,MATCH($B5,'Meta Xchange rates'!$B$3:$B$266,0), MATCH(H$2,'Meta Xchange rates'!$F$2:$BL$2))</f>
        <v>5.3687115350877201</v>
      </c>
      <c r="I5" s="15">
        <f>INDEX('Meta Xchange rates'!$F$3:$BL$266,MATCH($B5,'Meta Xchange rates'!$B$3:$B$266,0), MATCH(I$2,'Meta Xchange rates'!$F$2:$BL$2))</f>
        <v>5.7924755370391603</v>
      </c>
      <c r="J5" s="15">
        <f>INDEX('Meta Xchange rates'!$F$3:$BL$266,MATCH($B5,'Meta Xchange rates'!$B$3:$B$266,0), MATCH(J$2,'Meta Xchange rates'!$F$2:$BL$2))</f>
        <v>5.6163116861762203</v>
      </c>
      <c r="K5" s="15">
        <f>INDEX('Meta Xchange rates'!$F$3:$BL$266,MATCH($B5,'Meta Xchange rates'!$B$3:$B$266,0), MATCH(K$2,'Meta Xchange rates'!$F$2:$BL$2))</f>
        <v>5.6124666666666698</v>
      </c>
      <c r="L5" s="15">
        <f>INDEX('Meta Xchange rates'!$F$3:$BL$266,MATCH($B5,'Meta Xchange rates'!$B$3:$B$266,0), MATCH(L$2,'Meta Xchange rates'!$F$2:$BL$2))</f>
        <v>6.7279068312963002</v>
      </c>
      <c r="M5" s="15">
        <f>INDEX('Meta Xchange rates'!$F$3:$BL$266,MATCH($B5,'Meta Xchange rates'!$B$3:$B$266,0), MATCH(M$2,'Meta Xchange rates'!$F$2:$BL$2))</f>
        <v>6.7317182572463796</v>
      </c>
      <c r="N5" s="15">
        <f>INDEX('Meta Xchange rates'!$F$3:$BL$266,MATCH($B5,'Meta Xchange rates'!$B$3:$B$266,0), MATCH(N$2,'Meta Xchange rates'!$F$2:$BL$2))</f>
        <v>6.6028934656140397</v>
      </c>
      <c r="O5" s="15">
        <f>INDEX('Meta Xchange rates'!$F$3:$BL$266,MATCH($B5,'Meta Xchange rates'!$B$3:$B$266,0), MATCH(O$2,'Meta Xchange rates'!$F$2:$BL$2))</f>
        <v>6.3146187866666699</v>
      </c>
      <c r="R5" s="6" t="s">
        <v>3</v>
      </c>
      <c r="S5" s="23">
        <v>233.84339</v>
      </c>
      <c r="T5" s="23">
        <v>233.84339</v>
      </c>
      <c r="U5" s="23">
        <v>233.84339</v>
      </c>
      <c r="V5" s="15">
        <f>'KFF data In reported dollar (2)'!F5*'KFF data In approx curr dollars'!V$1</f>
        <v>233.84339</v>
      </c>
      <c r="W5" s="15">
        <f>'KFF data In reported dollar (2)'!G5*'KFF data In approx curr dollars'!W$1</f>
        <v>203.99990338721076</v>
      </c>
      <c r="X5" s="15">
        <f>'KFF data In reported dollar (2)'!H5*'KFF data In approx curr dollars'!X$1</f>
        <v>236.43128311385072</v>
      </c>
      <c r="Y5" s="15">
        <f>'KFF data In reported dollar (2)'!I5*'KFF data In approx curr dollars'!Y$1</f>
        <v>193.24871727094126</v>
      </c>
      <c r="Z5" s="15">
        <f>'KFF data In reported dollar (2)'!J5*'KFF data In approx curr dollars'!Z$1</f>
        <v>212.77484205455596</v>
      </c>
      <c r="AA5" s="15">
        <f>'KFF data In reported dollar (2)'!K5*'KFF data In approx curr dollars'!AA$1</f>
        <v>182.28132978183504</v>
      </c>
      <c r="AB5" s="15">
        <f>'KFF data In reported dollar (2)'!L5*'KFF data In approx curr dollars'!AB$1</f>
        <v>141.96199089030551</v>
      </c>
      <c r="AC5" s="15">
        <f>'KFF data In reported dollar (2)'!M5*'KFF data In approx curr dollars'!AC$1</f>
        <v>106.35343322406209</v>
      </c>
      <c r="AD5" s="15">
        <f>'KFF data In reported dollar (2)'!N5*'KFF data In approx curr dollars'!AD$1</f>
        <v>94.963802248101032</v>
      </c>
      <c r="AE5" s="15">
        <f>'KFF data In reported dollar (2)'!O5*'KFF data In approx curr dollars'!AE$1</f>
        <v>78.947574576955546</v>
      </c>
    </row>
    <row r="6" spans="2:31" x14ac:dyDescent="0.2">
      <c r="B6" s="17" t="s">
        <v>4</v>
      </c>
      <c r="C6" s="15">
        <f>INDEX('Meta Xchange rates'!$F$3:$BL$266,MATCH($B6,'Meta Xchange rates'!$B$3:$B$266,0), MATCH(C$2,'Meta Xchange rates'!$F$2:$BL$2))</f>
        <v>0.79643273094909595</v>
      </c>
      <c r="D6" s="15">
        <f>INDEX('Meta Xchange rates'!$F$3:$BL$266,MATCH($B6,'Meta Xchange rates'!$B$3:$B$266,0), MATCH(D$2,'Meta Xchange rates'!$F$2:$BL$2))</f>
        <v>0.72967239998408795</v>
      </c>
      <c r="E6" s="15">
        <f>INDEX('Meta Xchange rates'!$F$3:$BL$266,MATCH($B6,'Meta Xchange rates'!$B$3:$B$266,0), MATCH(E$2,'Meta Xchange rates'!$F$2:$BL$2))</f>
        <v>0.67992268004272904</v>
      </c>
      <c r="F6" s="15">
        <f>INDEX('Meta Xchange rates'!$F$3:$BL$266,MATCH($B6,'Meta Xchange rates'!$B$3:$B$266,0), MATCH(F$2,'Meta Xchange rates'!$F$2:$BL$2))</f>
        <v>0.71695770201613596</v>
      </c>
      <c r="G6" s="15">
        <f>INDEX('Meta Xchange rates'!$F$3:$BL$266,MATCH($B6,'Meta Xchange rates'!$B$3:$B$266,0), MATCH(G$2,'Meta Xchange rates'!$F$2:$BL$2))</f>
        <v>0.75430899010597896</v>
      </c>
      <c r="H6" s="15">
        <f>INDEX('Meta Xchange rates'!$F$3:$BL$266,MATCH($B6,'Meta Xchange rates'!$B$3:$B$266,0), MATCH(H$2,'Meta Xchange rates'!$F$2:$BL$2))</f>
        <v>0.71841389865332195</v>
      </c>
      <c r="I6" s="15">
        <f>INDEX('Meta Xchange rates'!$F$3:$BL$266,MATCH($B6,'Meta Xchange rates'!$B$3:$B$266,0), MATCH(I$2,'Meta Xchange rates'!$F$2:$BL$2))</f>
        <v>0.77833812041681205</v>
      </c>
      <c r="J6" s="15">
        <f>INDEX('Meta Xchange rates'!$F$3:$BL$266,MATCH($B6,'Meta Xchange rates'!$B$3:$B$266,0), MATCH(J$2,'Meta Xchange rates'!$F$2:$BL$2))</f>
        <v>0.75294512270200198</v>
      </c>
      <c r="K6" s="15">
        <f>INDEX('Meta Xchange rates'!$F$3:$BL$266,MATCH($B6,'Meta Xchange rates'!$B$3:$B$266,0), MATCH(K$2,'Meta Xchange rates'!$F$2:$BL$2))</f>
        <v>0.75272819693259096</v>
      </c>
      <c r="L6" s="15">
        <f>INDEX('Meta Xchange rates'!$F$3:$BL$266,MATCH($B6,'Meta Xchange rates'!$B$3:$B$266,0), MATCH(L$2,'Meta Xchange rates'!$F$2:$BL$2))</f>
        <v>0.90129642336709603</v>
      </c>
      <c r="M6" s="15">
        <f>INDEX('Meta Xchange rates'!$F$3:$BL$266,MATCH($B6,'Meta Xchange rates'!$B$3:$B$266,0), MATCH(M$2,'Meta Xchange rates'!$F$2:$BL$2))</f>
        <v>0.90342143625728799</v>
      </c>
      <c r="N6" s="15">
        <f>INDEX('Meta Xchange rates'!$F$3:$BL$266,MATCH($B6,'Meta Xchange rates'!$B$3:$B$266,0), MATCH(N$2,'Meta Xchange rates'!$F$2:$BL$2))</f>
        <v>0.88520550826938005</v>
      </c>
      <c r="O6" s="15">
        <f>INDEX('Meta Xchange rates'!$F$3:$BL$266,MATCH($B6,'Meta Xchange rates'!$B$3:$B$266,0), MATCH(O$2,'Meta Xchange rates'!$F$2:$BL$2))</f>
        <v>0.84677266710809596</v>
      </c>
      <c r="R6" s="17" t="s">
        <v>4</v>
      </c>
      <c r="S6" s="15">
        <f>'KFF data In reported dollar (2)'!C6*'KFF data In approx curr dollars'!S$1</f>
        <v>264.70400000000001</v>
      </c>
      <c r="T6" s="15">
        <f>'KFF data In reported dollar (2)'!D6*'KFF data In approx curr dollars'!T$1</f>
        <v>375.625</v>
      </c>
      <c r="U6" s="15">
        <f>'KFF data In reported dollar (2)'!E6*'KFF data In approx curr dollars'!U$1</f>
        <v>591.72</v>
      </c>
      <c r="V6" s="15">
        <f>'KFF data In reported dollar (2)'!F6*'KFF data In approx curr dollars'!V$1</f>
        <v>421.7591789169</v>
      </c>
      <c r="W6" s="15">
        <f>'KFF data In reported dollar (2)'!G6*'KFF data In approx curr dollars'!W$1</f>
        <v>485.06860515400001</v>
      </c>
      <c r="X6" s="15">
        <f>'KFF data In reported dollar (2)'!H6*'KFF data In approx curr dollars'!X$1</f>
        <v>474.63024010800001</v>
      </c>
      <c r="Y6" s="15">
        <f>'KFF data In reported dollar (2)'!I6*'KFF data In approx curr dollars'!Y$1</f>
        <v>423.98197553898041</v>
      </c>
      <c r="Z6" s="15">
        <f>'KFF data In reported dollar (2)'!J6*'KFF data In approx curr dollars'!Z$1</f>
        <v>454.92450051962663</v>
      </c>
      <c r="AA6" s="15">
        <f>'KFF data In reported dollar (2)'!K6*'KFF data In approx curr dollars'!AA$1</f>
        <v>330.03733208800008</v>
      </c>
      <c r="AB6" s="15">
        <f>'KFF data In reported dollar (2)'!L6*'KFF data In approx curr dollars'!AB$1</f>
        <v>286.82941363359998</v>
      </c>
      <c r="AC6" s="15">
        <f>'KFF data In reported dollar (2)'!M6*'KFF data In approx curr dollars'!AC$1</f>
        <v>20.411999999999999</v>
      </c>
      <c r="AD6" s="15">
        <f>'KFF data In reported dollar (2)'!N6*'KFF data In approx curr dollars'!AD$1</f>
        <v>281.13588961500005</v>
      </c>
      <c r="AE6" s="15">
        <f>'KFF data In reported dollar (2)'!O6*'KFF data In approx curr dollars'!AE$1</f>
        <v>310.59071454310686</v>
      </c>
    </row>
    <row r="7" spans="2:31" x14ac:dyDescent="0.2">
      <c r="B7" s="6" t="s">
        <v>5</v>
      </c>
      <c r="C7" s="15">
        <f>INDEX('Meta Xchange rates'!$F$3:$BL$266,MATCH($B7,'Meta Xchange rates'!$B$3:$B$266,0), MATCH(C$2,'Meta Xchange rates'!$F$2:$BL$2))</f>
        <v>0.79643273094909595</v>
      </c>
      <c r="D7" s="15">
        <f>INDEX('Meta Xchange rates'!$F$3:$BL$266,MATCH($B7,'Meta Xchange rates'!$B$3:$B$266,0), MATCH(D$2,'Meta Xchange rates'!$F$2:$BL$2))</f>
        <v>0.72967239998408795</v>
      </c>
      <c r="E7" s="15">
        <f>INDEX('Meta Xchange rates'!$F$3:$BL$266,MATCH($B7,'Meta Xchange rates'!$B$3:$B$266,0), MATCH(E$2,'Meta Xchange rates'!$F$2:$BL$2))</f>
        <v>0.67992268004272904</v>
      </c>
      <c r="F7" s="15">
        <f>INDEX('Meta Xchange rates'!$F$3:$BL$266,MATCH($B7,'Meta Xchange rates'!$B$3:$B$266,0), MATCH(F$2,'Meta Xchange rates'!$F$2:$BL$2))</f>
        <v>0.71695770201613596</v>
      </c>
      <c r="G7" s="15">
        <f>INDEX('Meta Xchange rates'!$F$3:$BL$266,MATCH($B7,'Meta Xchange rates'!$B$3:$B$266,0), MATCH(G$2,'Meta Xchange rates'!$F$2:$BL$2))</f>
        <v>0.75430899010597896</v>
      </c>
      <c r="H7" s="15">
        <f>INDEX('Meta Xchange rates'!$F$3:$BL$266,MATCH($B7,'Meta Xchange rates'!$B$3:$B$266,0), MATCH(H$2,'Meta Xchange rates'!$F$2:$BL$2))</f>
        <v>0.71841389865332195</v>
      </c>
      <c r="I7" s="15">
        <f>INDEX('Meta Xchange rates'!$F$3:$BL$266,MATCH($B7,'Meta Xchange rates'!$B$3:$B$266,0), MATCH(I$2,'Meta Xchange rates'!$F$2:$BL$2))</f>
        <v>0.77833812041681205</v>
      </c>
      <c r="J7" s="15">
        <f>INDEX('Meta Xchange rates'!$F$3:$BL$266,MATCH($B7,'Meta Xchange rates'!$B$3:$B$266,0), MATCH(J$2,'Meta Xchange rates'!$F$2:$BL$2))</f>
        <v>0.75294512270200198</v>
      </c>
      <c r="K7" s="15">
        <f>INDEX('Meta Xchange rates'!$F$3:$BL$266,MATCH($B7,'Meta Xchange rates'!$B$3:$B$266,0), MATCH(K$2,'Meta Xchange rates'!$F$2:$BL$2))</f>
        <v>0.75272819693259096</v>
      </c>
      <c r="L7" s="15">
        <f>INDEX('Meta Xchange rates'!$F$3:$BL$266,MATCH($B7,'Meta Xchange rates'!$B$3:$B$266,0), MATCH(L$2,'Meta Xchange rates'!$F$2:$BL$2))</f>
        <v>0.90129642336709603</v>
      </c>
      <c r="M7" s="15">
        <f>INDEX('Meta Xchange rates'!$F$3:$BL$266,MATCH($B7,'Meta Xchange rates'!$B$3:$B$266,0), MATCH(M$2,'Meta Xchange rates'!$F$2:$BL$2))</f>
        <v>0.90342143625728799</v>
      </c>
      <c r="N7" s="15">
        <f>INDEX('Meta Xchange rates'!$F$3:$BL$266,MATCH($B7,'Meta Xchange rates'!$B$3:$B$266,0), MATCH(N$2,'Meta Xchange rates'!$F$2:$BL$2))</f>
        <v>0.88520550826938005</v>
      </c>
      <c r="O7" s="15">
        <f>INDEX('Meta Xchange rates'!$F$3:$BL$266,MATCH($B7,'Meta Xchange rates'!$B$3:$B$266,0), MATCH(O$2,'Meta Xchange rates'!$F$2:$BL$2))</f>
        <v>0.84677266710809596</v>
      </c>
      <c r="R7" s="6" t="s">
        <v>5</v>
      </c>
      <c r="S7" s="15">
        <f>'KFF data In reported dollar (2)'!C7*'KFF data In approx curr dollars'!S$1</f>
        <v>221.31200000000001</v>
      </c>
      <c r="T7" s="15">
        <f>'KFF data In reported dollar (2)'!D7*'KFF data In approx curr dollars'!T$1</f>
        <v>277.375</v>
      </c>
      <c r="U7" s="15">
        <f>'KFF data In reported dollar (2)'!E7*'KFF data In approx curr dollars'!U$1</f>
        <v>573.24</v>
      </c>
      <c r="V7" s="15">
        <f>'KFF data In reported dollar (2)'!F7*'KFF data In approx curr dollars'!V$1</f>
        <v>481.40333999999996</v>
      </c>
      <c r="W7" s="15">
        <f>'KFF data In reported dollar (2)'!G7*'KFF data In approx curr dollars'!W$1</f>
        <v>363.89986692499997</v>
      </c>
      <c r="X7" s="15">
        <f>'KFF data In reported dollar (2)'!H7*'KFF data In approx curr dollars'!X$1</f>
        <v>349.28435375000004</v>
      </c>
      <c r="Y7" s="15">
        <f>'KFF data In reported dollar (2)'!I7*'KFF data In approx curr dollars'!Y$1</f>
        <v>325.99590462999998</v>
      </c>
      <c r="Z7" s="15">
        <f>'KFF data In reported dollar (2)'!J7*'KFF data In approx curr dollars'!Z$1</f>
        <v>316.634778257346</v>
      </c>
      <c r="AA7" s="15">
        <f>'KFF data In reported dollar (2)'!K7*'KFF data In approx curr dollars'!AA$1</f>
        <v>303.41853806849508</v>
      </c>
      <c r="AB7" s="15">
        <f>'KFF data In reported dollar (2)'!L7*'KFF data In approx curr dollars'!AB$1</f>
        <v>219.01404868010005</v>
      </c>
      <c r="AC7" s="15">
        <f>'KFF data In reported dollar (2)'!M7*'KFF data In approx curr dollars'!AC$1</f>
        <v>60.696000000000005</v>
      </c>
      <c r="AD7" s="15">
        <f>'KFF data In reported dollar (2)'!N7*'KFF data In approx curr dollars'!AD$1</f>
        <v>169.98204469613748</v>
      </c>
      <c r="AE7" s="15">
        <f>'KFF data In reported dollar (2)'!O7*'KFF data In approx curr dollars'!AE$1</f>
        <v>166.48726431199205</v>
      </c>
    </row>
    <row r="8" spans="2:31" x14ac:dyDescent="0.2">
      <c r="B8" s="6" t="s">
        <v>6</v>
      </c>
      <c r="C8" s="15">
        <f>INDEX('Meta Xchange rates'!$F$3:$BL$266,MATCH($B8,'Meta Xchange rates'!$B$3:$B$266,0), MATCH(C$2,'Meta Xchange rates'!$F$2:$BL$2))</f>
        <v>0.79643273094909595</v>
      </c>
      <c r="D8" s="15">
        <f>INDEX('Meta Xchange rates'!$F$3:$BL$266,MATCH($B8,'Meta Xchange rates'!$B$3:$B$266,0), MATCH(D$2,'Meta Xchange rates'!$F$2:$BL$2))</f>
        <v>0.72967239998408795</v>
      </c>
      <c r="E8" s="15">
        <f>INDEX('Meta Xchange rates'!$F$3:$BL$266,MATCH($B8,'Meta Xchange rates'!$B$3:$B$266,0), MATCH(E$2,'Meta Xchange rates'!$F$2:$BL$2))</f>
        <v>0.67992268004272904</v>
      </c>
      <c r="F8" s="15">
        <f>INDEX('Meta Xchange rates'!$F$3:$BL$266,MATCH($B8,'Meta Xchange rates'!$B$3:$B$266,0), MATCH(F$2,'Meta Xchange rates'!$F$2:$BL$2))</f>
        <v>0.71695770201613596</v>
      </c>
      <c r="G8" s="15">
        <f>INDEX('Meta Xchange rates'!$F$3:$BL$266,MATCH($B8,'Meta Xchange rates'!$B$3:$B$266,0), MATCH(G$2,'Meta Xchange rates'!$F$2:$BL$2))</f>
        <v>0.75430899010597896</v>
      </c>
      <c r="H8" s="15">
        <f>INDEX('Meta Xchange rates'!$F$3:$BL$266,MATCH($B8,'Meta Xchange rates'!$B$3:$B$266,0), MATCH(H$2,'Meta Xchange rates'!$F$2:$BL$2))</f>
        <v>0.71841389865332195</v>
      </c>
      <c r="I8" s="15">
        <f>INDEX('Meta Xchange rates'!$F$3:$BL$266,MATCH($B8,'Meta Xchange rates'!$B$3:$B$266,0), MATCH(I$2,'Meta Xchange rates'!$F$2:$BL$2))</f>
        <v>0.77833812041681205</v>
      </c>
      <c r="J8" s="15">
        <f>INDEX('Meta Xchange rates'!$F$3:$BL$266,MATCH($B8,'Meta Xchange rates'!$B$3:$B$266,0), MATCH(J$2,'Meta Xchange rates'!$F$2:$BL$2))</f>
        <v>0.75294512270200198</v>
      </c>
      <c r="K8" s="15">
        <f>INDEX('Meta Xchange rates'!$F$3:$BL$266,MATCH($B8,'Meta Xchange rates'!$B$3:$B$266,0), MATCH(K$2,'Meta Xchange rates'!$F$2:$BL$2))</f>
        <v>0.75272819693259096</v>
      </c>
      <c r="L8" s="15">
        <f>INDEX('Meta Xchange rates'!$F$3:$BL$266,MATCH($B8,'Meta Xchange rates'!$B$3:$B$266,0), MATCH(L$2,'Meta Xchange rates'!$F$2:$BL$2))</f>
        <v>0.90129642336709603</v>
      </c>
      <c r="M8" s="15">
        <f>INDEX('Meta Xchange rates'!$F$3:$BL$266,MATCH($B8,'Meta Xchange rates'!$B$3:$B$266,0), MATCH(M$2,'Meta Xchange rates'!$F$2:$BL$2))</f>
        <v>0.90342143625728799</v>
      </c>
      <c r="N8" s="15">
        <f>INDEX('Meta Xchange rates'!$F$3:$BL$266,MATCH($B8,'Meta Xchange rates'!$B$3:$B$266,0), MATCH(N$2,'Meta Xchange rates'!$F$2:$BL$2))</f>
        <v>0.88520550826938005</v>
      </c>
      <c r="O8" s="15">
        <f>INDEX('Meta Xchange rates'!$F$3:$BL$266,MATCH($B8,'Meta Xchange rates'!$B$3:$B$266,0), MATCH(O$2,'Meta Xchange rates'!$F$2:$BL$2))</f>
        <v>0.84677266710809596</v>
      </c>
      <c r="R8" s="6" t="s">
        <v>6</v>
      </c>
      <c r="S8" s="15">
        <f>'KFF data In reported dollar (2)'!C8*'KFF data In approx curr dollars'!S$1</f>
        <v>116.096</v>
      </c>
      <c r="T8" s="15">
        <f>'KFF data In reported dollar (2)'!D8*'KFF data In approx curr dollars'!T$1</f>
        <v>136.125</v>
      </c>
      <c r="U8" s="15">
        <f>'KFF data In reported dollar (2)'!E8*'KFF data In approx curr dollars'!U$1</f>
        <v>135</v>
      </c>
      <c r="V8" s="15">
        <f>'KFF data In reported dollar (2)'!F8*'KFF data In approx curr dollars'!V$1</f>
        <v>98.30040000000001</v>
      </c>
      <c r="W8" s="15">
        <f>'KFF data In reported dollar (2)'!G8*'KFF data In approx curr dollars'!W$1</f>
        <v>97.504902157109996</v>
      </c>
      <c r="X8" s="15">
        <f>'KFF data In reported dollar (2)'!H8*'KFF data In approx curr dollars'!X$1</f>
        <v>87.680691034000006</v>
      </c>
      <c r="Y8" s="15">
        <f>'KFF data In reported dollar (2)'!I8*'KFF data In approx curr dollars'!Y$1</f>
        <v>68.329634785499991</v>
      </c>
      <c r="Z8" s="15">
        <f>'KFF data In reported dollar (2)'!J8*'KFF data In approx curr dollars'!Z$1</f>
        <v>66.350639140470008</v>
      </c>
      <c r="AA8" s="15">
        <f>'KFF data In reported dollar (2)'!K8*'KFF data In approx curr dollars'!AA$1</f>
        <v>56.077693249999996</v>
      </c>
      <c r="AB8" s="15">
        <f>'KFF data In reported dollar (2)'!L8*'KFF data In approx curr dollars'!AB$1</f>
        <v>39.696269074072006</v>
      </c>
      <c r="AC8" s="15">
        <f>'KFF data In reported dollar (2)'!M8*'KFF data In approx curr dollars'!AC$1</f>
        <v>27.159492879359998</v>
      </c>
      <c r="AD8" s="15">
        <f>'KFF data In reported dollar (2)'!N8*'KFF data In approx curr dollars'!AD$1</f>
        <v>30.743502131160003</v>
      </c>
      <c r="AE8" s="15">
        <f>'KFF data In reported dollar (2)'!O8*'KFF data In approx curr dollars'!AE$1</f>
        <v>24.877746947787998</v>
      </c>
    </row>
    <row r="9" spans="2:31" x14ac:dyDescent="0.2">
      <c r="B9" s="6" t="s">
        <v>7</v>
      </c>
      <c r="C9" s="15">
        <f>INDEX('Meta Xchange rates'!$F$3:$BL$266,MATCH($B9,'Meta Xchange rates'!$B$3:$B$266,0), MATCH(C$2,'Meta Xchange rates'!$F$2:$BL$2))</f>
        <v>0.79643273094909595</v>
      </c>
      <c r="D9" s="15">
        <f>INDEX('Meta Xchange rates'!$F$3:$BL$266,MATCH($B9,'Meta Xchange rates'!$B$3:$B$266,0), MATCH(D$2,'Meta Xchange rates'!$F$2:$BL$2))</f>
        <v>0.72967239998408795</v>
      </c>
      <c r="E9" s="15">
        <f>INDEX('Meta Xchange rates'!$F$3:$BL$266,MATCH($B9,'Meta Xchange rates'!$B$3:$B$266,0), MATCH(E$2,'Meta Xchange rates'!$F$2:$BL$2))</f>
        <v>0.67992268004272904</v>
      </c>
      <c r="F9" s="15">
        <f>INDEX('Meta Xchange rates'!$F$3:$BL$266,MATCH($B9,'Meta Xchange rates'!$B$3:$B$266,0), MATCH(F$2,'Meta Xchange rates'!$F$2:$BL$2))</f>
        <v>0.71695770201613596</v>
      </c>
      <c r="G9" s="15">
        <f>INDEX('Meta Xchange rates'!$F$3:$BL$266,MATCH($B9,'Meta Xchange rates'!$B$3:$B$266,0), MATCH(G$2,'Meta Xchange rates'!$F$2:$BL$2))</f>
        <v>0.75430899010597896</v>
      </c>
      <c r="H9" s="15">
        <f>INDEX('Meta Xchange rates'!$F$3:$BL$266,MATCH($B9,'Meta Xchange rates'!$B$3:$B$266,0), MATCH(H$2,'Meta Xchange rates'!$F$2:$BL$2))</f>
        <v>0.71841389865332195</v>
      </c>
      <c r="I9" s="15">
        <f>INDEX('Meta Xchange rates'!$F$3:$BL$266,MATCH($B9,'Meta Xchange rates'!$B$3:$B$266,0), MATCH(I$2,'Meta Xchange rates'!$F$2:$BL$2))</f>
        <v>0.77833812041681205</v>
      </c>
      <c r="J9" s="15">
        <f>INDEX('Meta Xchange rates'!$F$3:$BL$266,MATCH($B9,'Meta Xchange rates'!$B$3:$B$266,0), MATCH(J$2,'Meta Xchange rates'!$F$2:$BL$2))</f>
        <v>0.75294512270200198</v>
      </c>
      <c r="K9" s="15">
        <f>INDEX('Meta Xchange rates'!$F$3:$BL$266,MATCH($B9,'Meta Xchange rates'!$B$3:$B$266,0), MATCH(K$2,'Meta Xchange rates'!$F$2:$BL$2))</f>
        <v>0.75272819693259096</v>
      </c>
      <c r="L9" s="15">
        <f>INDEX('Meta Xchange rates'!$F$3:$BL$266,MATCH($B9,'Meta Xchange rates'!$B$3:$B$266,0), MATCH(L$2,'Meta Xchange rates'!$F$2:$BL$2))</f>
        <v>0.90129642336709603</v>
      </c>
      <c r="M9" s="15">
        <f>INDEX('Meta Xchange rates'!$F$3:$BL$266,MATCH($B9,'Meta Xchange rates'!$B$3:$B$266,0), MATCH(M$2,'Meta Xchange rates'!$F$2:$BL$2))</f>
        <v>0.90342143625728799</v>
      </c>
      <c r="N9" s="15">
        <f>INDEX('Meta Xchange rates'!$F$3:$BL$266,MATCH($B9,'Meta Xchange rates'!$B$3:$B$266,0), MATCH(N$2,'Meta Xchange rates'!$F$2:$BL$2))</f>
        <v>0.88520550826938005</v>
      </c>
      <c r="O9" s="15">
        <f>INDEX('Meta Xchange rates'!$F$3:$BL$266,MATCH($B9,'Meta Xchange rates'!$B$3:$B$266,0), MATCH(O$2,'Meta Xchange rates'!$F$2:$BL$2))</f>
        <v>0.84677266710809596</v>
      </c>
      <c r="R9" s="6" t="s">
        <v>7</v>
      </c>
      <c r="S9" s="15">
        <f>'KFF data In reported dollar (2)'!C9*'KFF data In approx curr dollars'!S$1</f>
        <v>9.6</v>
      </c>
      <c r="T9" s="15">
        <f>'KFF data In reported dollar (2)'!D9*'KFF data In approx curr dollars'!T$1</f>
        <v>130.75</v>
      </c>
      <c r="U9" s="15">
        <f>'KFF data In reported dollar (2)'!E9*'KFF data In approx curr dollars'!U$1</f>
        <v>147.24</v>
      </c>
      <c r="V9" s="15">
        <f>'KFF data In reported dollar (2)'!F9*'KFF data In approx curr dollars'!V$1</f>
        <v>11.494999999999999</v>
      </c>
      <c r="W9" s="15">
        <f>'KFF data In reported dollar (2)'!G9*'KFF data In approx curr dollars'!W$1</f>
        <v>13.565999999999999</v>
      </c>
      <c r="X9" s="15">
        <f>'KFF data In reported dollar (2)'!H9*'KFF data In approx curr dollars'!X$1</f>
        <v>5.8833999999999991</v>
      </c>
      <c r="Y9" s="15">
        <f>'KFF data In reported dollar (2)'!I9*'KFF data In approx curr dollars'!Y$1</f>
        <v>15.662981979999998</v>
      </c>
      <c r="Z9" s="15">
        <f>'KFF data In reported dollar (2)'!J9*'KFF data In approx curr dollars'!Z$1</f>
        <v>2.6939700000000002</v>
      </c>
      <c r="AA9" s="15">
        <f>'KFF data In reported dollar (2)'!K9*'KFF data In approx curr dollars'!AA$1</f>
        <v>27.951142505995001</v>
      </c>
      <c r="AB9" s="15">
        <f>'KFF data In reported dollar (2)'!L9*'KFF data In approx curr dollars'!AB$1</f>
        <v>21.418935999999999</v>
      </c>
      <c r="AC9" s="15">
        <f>'KFF data In reported dollar (2)'!M9*'KFF data In approx curr dollars'!AC$1</f>
        <v>2.24316</v>
      </c>
      <c r="AD9" s="15">
        <f>'KFF data In reported dollar (2)'!N9*'KFF data In approx curr dollars'!AD$1</f>
        <v>30.269970360000006</v>
      </c>
      <c r="AE9" s="15">
        <f>'KFF data In reported dollar (2)'!O9*'KFF data In approx curr dollars'!AE$1</f>
        <v>27.560356966883511</v>
      </c>
    </row>
    <row r="10" spans="2:31" x14ac:dyDescent="0.2">
      <c r="B10" s="6" t="s">
        <v>8</v>
      </c>
      <c r="C10" s="15">
        <f>INDEX('Meta Xchange rates'!$F$3:$BL$266,MATCH($B10,'Meta Xchange rates'!$B$3:$B$266,0), MATCH(C$2,'Meta Xchange rates'!$F$2:$BL$2))</f>
        <v>116.29931166666699</v>
      </c>
      <c r="D10" s="15">
        <f>INDEX('Meta Xchange rates'!$F$3:$BL$266,MATCH($B10,'Meta Xchange rates'!$B$3:$B$266,0), MATCH(D$2,'Meta Xchange rates'!$F$2:$BL$2))</f>
        <v>117.75352916666699</v>
      </c>
      <c r="E10" s="15">
        <f>INDEX('Meta Xchange rates'!$F$3:$BL$266,MATCH($B10,'Meta Xchange rates'!$B$3:$B$266,0), MATCH(E$2,'Meta Xchange rates'!$F$2:$BL$2))</f>
        <v>103.359493968254</v>
      </c>
      <c r="F10" s="15">
        <f>INDEX('Meta Xchange rates'!$F$3:$BL$266,MATCH($B10,'Meta Xchange rates'!$B$3:$B$266,0), MATCH(F$2,'Meta Xchange rates'!$F$2:$BL$2))</f>
        <v>93.570089087045702</v>
      </c>
      <c r="G10" s="15">
        <f>INDEX('Meta Xchange rates'!$F$3:$BL$266,MATCH($B10,'Meta Xchange rates'!$B$3:$B$266,0), MATCH(G$2,'Meta Xchange rates'!$F$2:$BL$2))</f>
        <v>87.779875000000004</v>
      </c>
      <c r="H10" s="15">
        <f>INDEX('Meta Xchange rates'!$F$3:$BL$266,MATCH($B10,'Meta Xchange rates'!$B$3:$B$266,0), MATCH(H$2,'Meta Xchange rates'!$F$2:$BL$2))</f>
        <v>79.807019832189198</v>
      </c>
      <c r="I10" s="15">
        <f>INDEX('Meta Xchange rates'!$F$3:$BL$266,MATCH($B10,'Meta Xchange rates'!$B$3:$B$266,0), MATCH(I$2,'Meta Xchange rates'!$F$2:$BL$2))</f>
        <v>79.790455417006498</v>
      </c>
      <c r="J10" s="15">
        <f>INDEX('Meta Xchange rates'!$F$3:$BL$266,MATCH($B10,'Meta Xchange rates'!$B$3:$B$266,0), MATCH(J$2,'Meta Xchange rates'!$F$2:$BL$2))</f>
        <v>97.595658277638506</v>
      </c>
      <c r="K10" s="15">
        <f>INDEX('Meta Xchange rates'!$F$3:$BL$266,MATCH($B10,'Meta Xchange rates'!$B$3:$B$266,0), MATCH(K$2,'Meta Xchange rates'!$F$2:$BL$2))</f>
        <v>105.944781034025</v>
      </c>
      <c r="L10" s="15">
        <f>INDEX('Meta Xchange rates'!$F$3:$BL$266,MATCH($B10,'Meta Xchange rates'!$B$3:$B$266,0), MATCH(L$2,'Meta Xchange rates'!$F$2:$BL$2))</f>
        <v>121.044025684011</v>
      </c>
      <c r="M10" s="15">
        <f>INDEX('Meta Xchange rates'!$F$3:$BL$266,MATCH($B10,'Meta Xchange rates'!$B$3:$B$266,0), MATCH(M$2,'Meta Xchange rates'!$F$2:$BL$2))</f>
        <v>108.79290004683401</v>
      </c>
      <c r="N10" s="15">
        <f>INDEX('Meta Xchange rates'!$F$3:$BL$266,MATCH($B10,'Meta Xchange rates'!$B$3:$B$266,0), MATCH(N$2,'Meta Xchange rates'!$F$2:$BL$2))</f>
        <v>112.166141081871</v>
      </c>
      <c r="O10" s="15">
        <f>INDEX('Meta Xchange rates'!$F$3:$BL$266,MATCH($B10,'Meta Xchange rates'!$B$3:$B$266,0), MATCH(O$2,'Meta Xchange rates'!$F$2:$BL$2))</f>
        <v>110.42317934106001</v>
      </c>
      <c r="R10" s="6" t="s">
        <v>8</v>
      </c>
      <c r="S10" s="15">
        <f>'KFF data In reported dollar (2)'!C10*'KFF data In approx curr dollars'!S$1</f>
        <v>136.44800000000001</v>
      </c>
      <c r="T10" s="15">
        <f>'KFF data In reported dollar (2)'!D10*'KFF data In approx curr dollars'!T$1</f>
        <v>119.625</v>
      </c>
      <c r="U10" s="15">
        <f>'KFF data In reported dollar (2)'!E10*'KFF data In approx curr dollars'!U$1</f>
        <v>159.72</v>
      </c>
      <c r="V10" s="15">
        <f>'KFF data In reported dollar (2)'!F10*'KFF data In approx curr dollars'!V$1</f>
        <v>171.55864</v>
      </c>
      <c r="W10" s="15">
        <f>'KFF data In reported dollar (2)'!G10*'KFF data In approx curr dollars'!W$1</f>
        <v>186.93800440000001</v>
      </c>
      <c r="X10" s="15">
        <f>'KFF data In reported dollar (2)'!H10*'KFF data In approx curr dollars'!X$1</f>
        <v>97.64913073999999</v>
      </c>
      <c r="Y10" s="15">
        <f>'KFF data In reported dollar (2)'!I10*'KFF data In approx curr dollars'!Y$1</f>
        <v>236.29679266700001</v>
      </c>
      <c r="Z10" s="15">
        <f>'KFF data In reported dollar (2)'!J10*'KFF data In approx curr dollars'!Z$1</f>
        <v>112.77155100900001</v>
      </c>
      <c r="AA10" s="15">
        <f>'KFF data In reported dollar (2)'!K10*'KFF data In approx curr dollars'!AA$1</f>
        <v>191.71728240450003</v>
      </c>
      <c r="AB10" s="15">
        <f>'KFF data In reported dollar (2)'!L10*'KFF data In approx curr dollars'!AB$1</f>
        <v>128.56010079400002</v>
      </c>
      <c r="AC10" s="15">
        <f>'KFF data In reported dollar (2)'!M10*'KFF data In approx curr dollars'!AC$1</f>
        <v>17.506800000000002</v>
      </c>
      <c r="AD10" s="15">
        <f>'KFF data In reported dollar (2)'!N10*'KFF data In approx curr dollars'!AD$1</f>
        <v>103.48390689420002</v>
      </c>
      <c r="AE10" s="15">
        <f>'KFF data In reported dollar (2)'!O10*'KFF data In approx curr dollars'!AE$1</f>
        <v>160.86462564265992</v>
      </c>
    </row>
    <row r="11" spans="2:31" x14ac:dyDescent="0.2">
      <c r="B11" s="6" t="s">
        <v>9</v>
      </c>
      <c r="C11" s="15">
        <f>INDEX('Meta Xchange rates'!$F$3:$BL$266,MATCH($B11,'Meta Xchange rates'!$B$3:$B$266,0), MATCH(C$2,'Meta Xchange rates'!$F$2:$BL$2))</f>
        <v>0.79643273094909595</v>
      </c>
      <c r="D11" s="15">
        <f>INDEX('Meta Xchange rates'!$F$3:$BL$266,MATCH($B11,'Meta Xchange rates'!$B$3:$B$266,0), MATCH(D$2,'Meta Xchange rates'!$F$2:$BL$2))</f>
        <v>0.72967239998408795</v>
      </c>
      <c r="E11" s="15">
        <f>INDEX('Meta Xchange rates'!$F$3:$BL$266,MATCH($B11,'Meta Xchange rates'!$B$3:$B$266,0), MATCH(E$2,'Meta Xchange rates'!$F$2:$BL$2))</f>
        <v>0.67992268004272904</v>
      </c>
      <c r="F11" s="15">
        <f>INDEX('Meta Xchange rates'!$F$3:$BL$266,MATCH($B11,'Meta Xchange rates'!$B$3:$B$266,0), MATCH(F$2,'Meta Xchange rates'!$F$2:$BL$2))</f>
        <v>0.71695770201613596</v>
      </c>
      <c r="G11" s="15">
        <f>INDEX('Meta Xchange rates'!$F$3:$BL$266,MATCH($B11,'Meta Xchange rates'!$B$3:$B$266,0), MATCH(G$2,'Meta Xchange rates'!$F$2:$BL$2))</f>
        <v>0.75430899010597896</v>
      </c>
      <c r="H11" s="15">
        <f>INDEX('Meta Xchange rates'!$F$3:$BL$266,MATCH($B11,'Meta Xchange rates'!$B$3:$B$266,0), MATCH(H$2,'Meta Xchange rates'!$F$2:$BL$2))</f>
        <v>0.71841389865332195</v>
      </c>
      <c r="I11" s="15">
        <f>INDEX('Meta Xchange rates'!$F$3:$BL$266,MATCH($B11,'Meta Xchange rates'!$B$3:$B$266,0), MATCH(I$2,'Meta Xchange rates'!$F$2:$BL$2))</f>
        <v>0.77833812041681205</v>
      </c>
      <c r="J11" s="15">
        <f>INDEX('Meta Xchange rates'!$F$3:$BL$266,MATCH($B11,'Meta Xchange rates'!$B$3:$B$266,0), MATCH(J$2,'Meta Xchange rates'!$F$2:$BL$2))</f>
        <v>0.75294512270200198</v>
      </c>
      <c r="K11" s="15">
        <f>INDEX('Meta Xchange rates'!$F$3:$BL$266,MATCH($B11,'Meta Xchange rates'!$B$3:$B$266,0), MATCH(K$2,'Meta Xchange rates'!$F$2:$BL$2))</f>
        <v>0.75272819693259096</v>
      </c>
      <c r="L11" s="15">
        <f>INDEX('Meta Xchange rates'!$F$3:$BL$266,MATCH($B11,'Meta Xchange rates'!$B$3:$B$266,0), MATCH(L$2,'Meta Xchange rates'!$F$2:$BL$2))</f>
        <v>0.90129642336709603</v>
      </c>
      <c r="M11" s="15">
        <f>INDEX('Meta Xchange rates'!$F$3:$BL$266,MATCH($B11,'Meta Xchange rates'!$B$3:$B$266,0), MATCH(M$2,'Meta Xchange rates'!$F$2:$BL$2))</f>
        <v>0.90342143625728799</v>
      </c>
      <c r="N11" s="15">
        <f>INDEX('Meta Xchange rates'!$F$3:$BL$266,MATCH($B11,'Meta Xchange rates'!$B$3:$B$266,0), MATCH(N$2,'Meta Xchange rates'!$F$2:$BL$2))</f>
        <v>0.88520550826938005</v>
      </c>
      <c r="O11" s="15">
        <f>INDEX('Meta Xchange rates'!$F$3:$BL$266,MATCH($B11,'Meta Xchange rates'!$B$3:$B$266,0), MATCH(O$2,'Meta Xchange rates'!$F$2:$BL$2))</f>
        <v>0.84677266710809596</v>
      </c>
      <c r="R11" s="6" t="s">
        <v>9</v>
      </c>
      <c r="S11" s="15">
        <f>'KFF data In reported dollar (2)'!C11*'KFF data In approx curr dollars'!S$1</f>
        <v>442.36800000000005</v>
      </c>
      <c r="T11" s="15">
        <f>'KFF data In reported dollar (2)'!D11*'KFF data In approx curr dollars'!T$1</f>
        <v>475.625</v>
      </c>
      <c r="U11" s="15">
        <f>'KFF data In reported dollar (2)'!E11*'KFF data In approx curr dollars'!U$1</f>
        <v>600.96</v>
      </c>
      <c r="V11" s="15">
        <f>'KFF data In reported dollar (2)'!F11*'KFF data In approx curr dollars'!V$1</f>
        <v>462.14134999999999</v>
      </c>
      <c r="W11" s="15">
        <f>'KFF data In reported dollar (2)'!G11*'KFF data In approx curr dollars'!W$1</f>
        <v>417.08446135999998</v>
      </c>
      <c r="X11" s="15">
        <f>'KFF data In reported dollar (2)'!H11*'KFF data In approx curr dollars'!X$1</f>
        <v>370.67371078499997</v>
      </c>
      <c r="Y11" s="15">
        <f>'KFF data In reported dollar (2)'!I11*'KFF data In approx curr dollars'!Y$1</f>
        <v>218.60285162999998</v>
      </c>
      <c r="Z11" s="15">
        <f>'KFF data In reported dollar (2)'!J11*'KFF data In approx curr dollars'!Z$1</f>
        <v>206.90336064000002</v>
      </c>
      <c r="AA11" s="15">
        <f>'KFF data In reported dollar (2)'!K11*'KFF data In approx curr dollars'!AA$1</f>
        <v>238.37543158500003</v>
      </c>
      <c r="AB11" s="15">
        <f>'KFF data In reported dollar (2)'!L11*'KFF data In approx curr dollars'!AB$1</f>
        <v>190.4551768</v>
      </c>
      <c r="AC11" s="15">
        <f>'KFF data In reported dollar (2)'!M11*'KFF data In approx curr dollars'!AC$1</f>
        <v>196.14313727999999</v>
      </c>
      <c r="AD11" s="15">
        <f>'KFF data In reported dollar (2)'!N11*'KFF data In approx curr dollars'!AD$1</f>
        <v>212.70321845043142</v>
      </c>
      <c r="AE11" s="15">
        <f>'KFF data In reported dollar (2)'!O11*'KFF data In approx curr dollars'!AE$1</f>
        <v>238.45181688966923</v>
      </c>
    </row>
    <row r="12" spans="2:31" x14ac:dyDescent="0.2">
      <c r="B12" s="6" t="s">
        <v>10</v>
      </c>
      <c r="C12" s="15">
        <f>INDEX('Meta Xchange rates'!$F$3:$BL$266,MATCH($B12,'Meta Xchange rates'!$B$3:$B$266,0), MATCH(C$2,'Meta Xchange rates'!$F$2:$BL$2))</f>
        <v>6.4133333333333304</v>
      </c>
      <c r="D12" s="15">
        <f>INDEX('Meta Xchange rates'!$F$3:$BL$266,MATCH($B12,'Meta Xchange rates'!$B$3:$B$266,0), MATCH(D$2,'Meta Xchange rates'!$F$2:$BL$2))</f>
        <v>5.8616666666666699</v>
      </c>
      <c r="E12" s="15">
        <f>INDEX('Meta Xchange rates'!$F$3:$BL$266,MATCH($B12,'Meta Xchange rates'!$B$3:$B$266,0), MATCH(E$2,'Meta Xchange rates'!$F$2:$BL$2))</f>
        <v>5.64</v>
      </c>
      <c r="F12" s="15">
        <f>INDEX('Meta Xchange rates'!$F$3:$BL$266,MATCH($B12,'Meta Xchange rates'!$B$3:$B$266,0), MATCH(F$2,'Meta Xchange rates'!$F$2:$BL$2))</f>
        <v>6.2883333333333304</v>
      </c>
      <c r="G12" s="15">
        <f>INDEX('Meta Xchange rates'!$F$3:$BL$266,MATCH($B12,'Meta Xchange rates'!$B$3:$B$266,0), MATCH(G$2,'Meta Xchange rates'!$F$2:$BL$2))</f>
        <v>6.04416666666667</v>
      </c>
      <c r="H12" s="15">
        <f>INDEX('Meta Xchange rates'!$F$3:$BL$266,MATCH($B12,'Meta Xchange rates'!$B$3:$B$266,0), MATCH(H$2,'Meta Xchange rates'!$F$2:$BL$2))</f>
        <v>5.60460730676329</v>
      </c>
      <c r="I12" s="15">
        <f>INDEX('Meta Xchange rates'!$F$3:$BL$266,MATCH($B12,'Meta Xchange rates'!$B$3:$B$266,0), MATCH(I$2,'Meta Xchange rates'!$F$2:$BL$2))</f>
        <v>5.8174999999999999</v>
      </c>
      <c r="J12" s="15">
        <f>INDEX('Meta Xchange rates'!$F$3:$BL$266,MATCH($B12,'Meta Xchange rates'!$B$3:$B$266,0), MATCH(J$2,'Meta Xchange rates'!$F$2:$BL$2))</f>
        <v>5.875</v>
      </c>
      <c r="K12" s="15">
        <f>INDEX('Meta Xchange rates'!$F$3:$BL$266,MATCH($B12,'Meta Xchange rates'!$B$3:$B$266,0), MATCH(K$2,'Meta Xchange rates'!$F$2:$BL$2))</f>
        <v>6.3016666666666703</v>
      </c>
      <c r="L12" s="15">
        <f>INDEX('Meta Xchange rates'!$F$3:$BL$266,MATCH($B12,'Meta Xchange rates'!$B$3:$B$266,0), MATCH(L$2,'Meta Xchange rates'!$F$2:$BL$2))</f>
        <v>8.0641666666666705</v>
      </c>
      <c r="M12" s="15">
        <f>INDEX('Meta Xchange rates'!$F$3:$BL$266,MATCH($B12,'Meta Xchange rates'!$B$3:$B$266,0), MATCH(M$2,'Meta Xchange rates'!$F$2:$BL$2))</f>
        <v>8.4</v>
      </c>
      <c r="N12" s="15">
        <f>INDEX('Meta Xchange rates'!$F$3:$BL$266,MATCH($B12,'Meta Xchange rates'!$B$3:$B$266,0), MATCH(N$2,'Meta Xchange rates'!$F$2:$BL$2))</f>
        <v>8.2716666666666701</v>
      </c>
      <c r="O12" s="15">
        <f>INDEX('Meta Xchange rates'!$F$3:$BL$266,MATCH($B12,'Meta Xchange rates'!$B$3:$B$266,0), MATCH(O$2,'Meta Xchange rates'!$F$2:$BL$2))</f>
        <v>8.1325000000000003</v>
      </c>
      <c r="R12" s="6" t="s">
        <v>10</v>
      </c>
      <c r="S12" s="23">
        <v>186.36</v>
      </c>
      <c r="T12" s="23">
        <v>186.36</v>
      </c>
      <c r="U12" s="23">
        <f>'KFF data In reported dollar (2)'!E12*'KFF data In approx curr dollars'!U$1</f>
        <v>186.36</v>
      </c>
      <c r="V12" s="15">
        <f>'KFF data In reported dollar (2)'!F12*'KFF data In approx curr dollars'!V$1</f>
        <v>157.49493100000001</v>
      </c>
      <c r="W12" s="15">
        <f>'KFF data In reported dollar (2)'!G12*'KFF data In approx curr dollars'!W$1</f>
        <v>142.13611369984946</v>
      </c>
      <c r="X12" s="15">
        <f>'KFF data In reported dollar (2)'!H12*'KFF data In approx curr dollars'!X$1</f>
        <v>136.96262601797778</v>
      </c>
      <c r="Y12" s="15">
        <f>'KFF data In reported dollar (2)'!I12*'KFF data In approx curr dollars'!Y$1</f>
        <v>130.30389550319708</v>
      </c>
      <c r="Z12" s="15">
        <f>'KFF data In reported dollar (2)'!J12*'KFF data In approx curr dollars'!Z$1</f>
        <v>131.46415112615438</v>
      </c>
      <c r="AA12" s="15">
        <f>'KFF data In reported dollar (2)'!K12*'KFF data In approx curr dollars'!AA$1</f>
        <v>134.70500134850502</v>
      </c>
      <c r="AB12" s="15">
        <f>'KFF data In reported dollar (2)'!L12*'KFF data In approx curr dollars'!AB$1</f>
        <v>118.02017235156909</v>
      </c>
      <c r="AC12" s="15">
        <f>'KFF data In reported dollar (2)'!M12*'KFF data In approx curr dollars'!AC$1</f>
        <v>33.911999999999999</v>
      </c>
      <c r="AD12" s="15">
        <f>'KFF data In reported dollar (2)'!N12*'KFF data In approx curr dollars'!AD$1</f>
        <v>67.04590747262607</v>
      </c>
      <c r="AE12" s="15">
        <f>'KFF data In reported dollar (2)'!O12*'KFF data In approx curr dollars'!AE$1</f>
        <v>72.203160863706316</v>
      </c>
    </row>
    <row r="13" spans="2:31" x14ac:dyDescent="0.2">
      <c r="B13" s="6" t="s">
        <v>11</v>
      </c>
      <c r="C13" s="15">
        <f>INDEX('Meta Xchange rates'!$F$3:$BL$266,MATCH($B13,'Meta Xchange rates'!$B$3:$B$266,0), MATCH(C$2,'Meta Xchange rates'!$F$2:$BL$2))</f>
        <v>7.3782491666666701</v>
      </c>
      <c r="D13" s="15">
        <f>INDEX('Meta Xchange rates'!$F$3:$BL$266,MATCH($B13,'Meta Xchange rates'!$B$3:$B$266,0), MATCH(D$2,'Meta Xchange rates'!$F$2:$BL$2))</f>
        <v>6.7587700000000002</v>
      </c>
      <c r="E13" s="15">
        <f>INDEX('Meta Xchange rates'!$F$3:$BL$266,MATCH($B13,'Meta Xchange rates'!$B$3:$B$266,0), MATCH(E$2,'Meta Xchange rates'!$F$2:$BL$2))</f>
        <v>6.5910991666666696</v>
      </c>
      <c r="F13" s="15">
        <f>INDEX('Meta Xchange rates'!$F$3:$BL$266,MATCH($B13,'Meta Xchange rates'!$B$3:$B$266,0), MATCH(F$2,'Meta Xchange rates'!$F$2:$BL$2))</f>
        <v>7.6538191666666702</v>
      </c>
      <c r="G13" s="15">
        <f>INDEX('Meta Xchange rates'!$F$3:$BL$266,MATCH($B13,'Meta Xchange rates'!$B$3:$B$266,0), MATCH(G$2,'Meta Xchange rates'!$F$2:$BL$2))</f>
        <v>7.2075241666666701</v>
      </c>
      <c r="H13" s="15">
        <f>INDEX('Meta Xchange rates'!$F$3:$BL$266,MATCH($B13,'Meta Xchange rates'!$B$3:$B$266,0), MATCH(H$2,'Meta Xchange rates'!$F$2:$BL$2))</f>
        <v>6.4935433333333297</v>
      </c>
      <c r="I13" s="15">
        <f>INDEX('Meta Xchange rates'!$F$3:$BL$266,MATCH($B13,'Meta Xchange rates'!$B$3:$B$266,0), MATCH(I$2,'Meta Xchange rates'!$F$2:$BL$2))</f>
        <v>6.7750158333333301</v>
      </c>
      <c r="J13" s="15">
        <f>INDEX('Meta Xchange rates'!$F$3:$BL$266,MATCH($B13,'Meta Xchange rates'!$B$3:$B$266,0), MATCH(J$2,'Meta Xchange rates'!$F$2:$BL$2))</f>
        <v>6.51397166666667</v>
      </c>
      <c r="K13" s="15">
        <f>INDEX('Meta Xchange rates'!$F$3:$BL$266,MATCH($B13,'Meta Xchange rates'!$B$3:$B$266,0), MATCH(K$2,'Meta Xchange rates'!$F$2:$BL$2))</f>
        <v>6.8607849999999999</v>
      </c>
      <c r="L13" s="15">
        <f>INDEX('Meta Xchange rates'!$F$3:$BL$266,MATCH($B13,'Meta Xchange rates'!$B$3:$B$266,0), MATCH(L$2,'Meta Xchange rates'!$F$2:$BL$2))</f>
        <v>8.4348408333333307</v>
      </c>
      <c r="M13" s="15">
        <f>INDEX('Meta Xchange rates'!$F$3:$BL$266,MATCH($B13,'Meta Xchange rates'!$B$3:$B$266,0), MATCH(M$2,'Meta Xchange rates'!$F$2:$BL$2))</f>
        <v>8.5619916666666693</v>
      </c>
      <c r="N13" s="15">
        <f>INDEX('Meta Xchange rates'!$F$3:$BL$266,MATCH($B13,'Meta Xchange rates'!$B$3:$B$266,0), MATCH(N$2,'Meta Xchange rates'!$F$2:$BL$2))</f>
        <v>8.5488608333333307</v>
      </c>
      <c r="O13" s="15">
        <f>INDEX('Meta Xchange rates'!$F$3:$BL$266,MATCH($B13,'Meta Xchange rates'!$B$3:$B$266,0), MATCH(O$2,'Meta Xchange rates'!$F$2:$BL$2))</f>
        <v>8.6925183333333305</v>
      </c>
      <c r="R13" s="6" t="s">
        <v>11</v>
      </c>
      <c r="S13" s="15">
        <f>'KFF data In reported dollar (2)'!C13*'KFF data In approx curr dollars'!S$1</f>
        <v>227.58400000000003</v>
      </c>
      <c r="T13" s="15">
        <f>'KFF data In reported dollar (2)'!D13*'KFF data In approx curr dollars'!T$1</f>
        <v>254.5</v>
      </c>
      <c r="U13" s="15">
        <f>'KFF data In reported dollar (2)'!E13*'KFF data In approx curr dollars'!U$1</f>
        <v>181.43999999999997</v>
      </c>
      <c r="V13" s="15">
        <f>'KFF data In reported dollar (2)'!F13*'KFF data In approx curr dollars'!V$1</f>
        <v>207.93041251971997</v>
      </c>
      <c r="W13" s="15">
        <f>'KFF data In reported dollar (2)'!G13*'KFF data In approx curr dollars'!W$1</f>
        <v>167.43669795576034</v>
      </c>
      <c r="X13" s="15">
        <f>'KFF data In reported dollar (2)'!H13*'KFF data In approx curr dollars'!X$1</f>
        <v>188.58786911491083</v>
      </c>
      <c r="Y13" s="15">
        <f>'KFF data In reported dollar (2)'!I13*'KFF data In approx curr dollars'!Y$1</f>
        <v>192.96372886500754</v>
      </c>
      <c r="Z13" s="15">
        <f>'KFF data In reported dollar (2)'!J13*'KFF data In approx curr dollars'!Z$1</f>
        <v>191.44028363601575</v>
      </c>
      <c r="AA13" s="15">
        <f>'KFF data In reported dollar (2)'!K13*'KFF data In approx curr dollars'!AA$1</f>
        <v>168.34107287394502</v>
      </c>
      <c r="AB13" s="15">
        <f>'KFF data In reported dollar (2)'!L13*'KFF data In approx curr dollars'!AB$1</f>
        <v>119.07054967160641</v>
      </c>
      <c r="AC13" s="15">
        <f>'KFF data In reported dollar (2)'!M13*'KFF data In approx curr dollars'!AC$1</f>
        <v>62.728277668018848</v>
      </c>
      <c r="AD13" s="15">
        <f>'KFF data In reported dollar (2)'!N13*'KFF data In approx curr dollars'!AD$1</f>
        <v>95.64672831558002</v>
      </c>
      <c r="AE13" s="15">
        <f>'KFF data In reported dollar (2)'!O13*'KFF data In approx curr dollars'!AE$1</f>
        <v>106.23806346930351</v>
      </c>
    </row>
    <row r="14" spans="2:31" x14ac:dyDescent="0.2">
      <c r="B14" s="6" t="s">
        <v>12</v>
      </c>
      <c r="C14" s="15">
        <f>INDEX('Meta Xchange rates'!$F$3:$BL$266,MATCH($B14,'Meta Xchange rates'!$B$3:$B$266,0), MATCH(C$2,'Meta Xchange rates'!$F$2:$BL$2))</f>
        <v>0.54348666666666701</v>
      </c>
      <c r="D14" s="15">
        <f>INDEX('Meta Xchange rates'!$F$3:$BL$266,MATCH($B14,'Meta Xchange rates'!$B$3:$B$266,0), MATCH(D$2,'Meta Xchange rates'!$F$2:$BL$2))</f>
        <v>0.499771666666667</v>
      </c>
      <c r="E14" s="15">
        <f>INDEX('Meta Xchange rates'!$F$3:$BL$266,MATCH($B14,'Meta Xchange rates'!$B$3:$B$266,0), MATCH(E$2,'Meta Xchange rates'!$F$2:$BL$2))</f>
        <v>0.54396624999999998</v>
      </c>
      <c r="F14" s="15">
        <f>INDEX('Meta Xchange rates'!$F$3:$BL$266,MATCH($B14,'Meta Xchange rates'!$B$3:$B$266,0), MATCH(F$2,'Meta Xchange rates'!$F$2:$BL$2))</f>
        <v>0.64191926349599604</v>
      </c>
      <c r="G14" s="15">
        <f>INDEX('Meta Xchange rates'!$F$3:$BL$266,MATCH($B14,'Meta Xchange rates'!$B$3:$B$266,0), MATCH(G$2,'Meta Xchange rates'!$F$2:$BL$2))</f>
        <v>0.64717934556016499</v>
      </c>
      <c r="H14" s="15">
        <f>INDEX('Meta Xchange rates'!$F$3:$BL$266,MATCH($B14,'Meta Xchange rates'!$B$3:$B$266,0), MATCH(H$2,'Meta Xchange rates'!$F$2:$BL$2))</f>
        <v>0.62414083574049495</v>
      </c>
      <c r="I14" s="15">
        <f>INDEX('Meta Xchange rates'!$F$3:$BL$266,MATCH($B14,'Meta Xchange rates'!$B$3:$B$266,0), MATCH(I$2,'Meta Xchange rates'!$F$2:$BL$2))</f>
        <v>0.63304698885732702</v>
      </c>
      <c r="J14" s="15">
        <f>INDEX('Meta Xchange rates'!$F$3:$BL$266,MATCH($B14,'Meta Xchange rates'!$B$3:$B$266,0), MATCH(J$2,'Meta Xchange rates'!$F$2:$BL$2))</f>
        <v>0.63966057761347705</v>
      </c>
      <c r="K14" s="15">
        <f>INDEX('Meta Xchange rates'!$F$3:$BL$266,MATCH($B14,'Meta Xchange rates'!$B$3:$B$266,0), MATCH(K$2,'Meta Xchange rates'!$F$2:$BL$2))</f>
        <v>0.60772962687825505</v>
      </c>
      <c r="L14" s="15">
        <f>INDEX('Meta Xchange rates'!$F$3:$BL$266,MATCH($B14,'Meta Xchange rates'!$B$3:$B$266,0), MATCH(L$2,'Meta Xchange rates'!$F$2:$BL$2))</f>
        <v>0.65454547893142601</v>
      </c>
      <c r="M14" s="15">
        <f>INDEX('Meta Xchange rates'!$F$3:$BL$266,MATCH($B14,'Meta Xchange rates'!$B$3:$B$266,0), MATCH(M$2,'Meta Xchange rates'!$F$2:$BL$2))</f>
        <v>0.74063446369708397</v>
      </c>
      <c r="N14" s="15">
        <f>INDEX('Meta Xchange rates'!$F$3:$BL$266,MATCH($B14,'Meta Xchange rates'!$B$3:$B$266,0), MATCH(N$2,'Meta Xchange rates'!$F$2:$BL$2))</f>
        <v>0.77697668234412298</v>
      </c>
      <c r="O14" s="15">
        <f>INDEX('Meta Xchange rates'!$F$3:$BL$266,MATCH($B14,'Meta Xchange rates'!$B$3:$B$266,0), MATCH(O$2,'Meta Xchange rates'!$F$2:$BL$2))</f>
        <v>0.74953154025984703</v>
      </c>
      <c r="R14" s="6" t="s">
        <v>12</v>
      </c>
      <c r="S14" s="15">
        <f>'KFF data In reported dollar (2)'!C14*'KFF data In approx curr dollars'!S$1</f>
        <v>998.27200000000005</v>
      </c>
      <c r="T14" s="15">
        <f>'KFF data In reported dollar (2)'!D14*'KFF data In approx curr dollars'!T$1</f>
        <v>1231.125</v>
      </c>
      <c r="U14" s="15">
        <f>'KFF data In reported dollar (2)'!E14*'KFF data In approx curr dollars'!U$1</f>
        <v>1162.44</v>
      </c>
      <c r="V14" s="15">
        <f>'KFF data In reported dollar (2)'!F14*'KFF data In approx curr dollars'!V$1</f>
        <v>942.64699099999996</v>
      </c>
      <c r="W14" s="15">
        <f>'KFF data In reported dollar (2)'!G14*'KFF data In approx curr dollars'!W$1</f>
        <v>1060.1833553290835</v>
      </c>
      <c r="X14" s="15">
        <f>'KFF data In reported dollar (2)'!H14*'KFF data In approx curr dollars'!X$1</f>
        <v>1116.8318978459999</v>
      </c>
      <c r="Y14" s="15">
        <f>'KFF data In reported dollar (2)'!I14*'KFF data In approx curr dollars'!Y$1</f>
        <v>904.08560507100003</v>
      </c>
      <c r="Z14" s="15">
        <f>'KFF data In reported dollar (2)'!J14*'KFF data In approx curr dollars'!Z$1</f>
        <v>934.6805365206601</v>
      </c>
      <c r="AA14" s="15">
        <f>'KFF data In reported dollar (2)'!K14*'KFF data In approx curr dollars'!AA$1</f>
        <v>1214.2642431520001</v>
      </c>
      <c r="AB14" s="15">
        <f>'KFF data In reported dollar (2)'!L14*'KFF data In approx curr dollars'!AB$1</f>
        <v>1067.8206871604814</v>
      </c>
      <c r="AC14" s="15">
        <f>'KFF data In reported dollar (2)'!M14*'KFF data In approx curr dollars'!AC$1</f>
        <v>586.44789083634123</v>
      </c>
      <c r="AD14" s="15">
        <f>'KFF data In reported dollar (2)'!N14*'KFF data In approx curr dollars'!AD$1</f>
        <v>781.09029285645454</v>
      </c>
      <c r="AE14" s="15">
        <f>'KFF data In reported dollar (2)'!O14*'KFF data In approx curr dollars'!AE$1</f>
        <v>622.6586403320066</v>
      </c>
    </row>
    <row r="15" spans="2:31" ht="16" thickBot="1" x14ac:dyDescent="0.25">
      <c r="B15" s="11" t="s">
        <v>13</v>
      </c>
      <c r="C15" s="15">
        <f>INDEX('Meta Xchange rates'!$F$3:$BL$266,MATCH($B15,'Meta Xchange rates'!$B$3:$B$266,0), MATCH(C$2,'Meta Xchange rates'!$F$2:$BL$2))</f>
        <v>1</v>
      </c>
      <c r="D15" s="15">
        <f>INDEX('Meta Xchange rates'!$F$3:$BL$266,MATCH($B15,'Meta Xchange rates'!$B$3:$B$266,0), MATCH(D$2,'Meta Xchange rates'!$F$2:$BL$2))</f>
        <v>1</v>
      </c>
      <c r="E15" s="15">
        <f>INDEX('Meta Xchange rates'!$F$3:$BL$266,MATCH($B15,'Meta Xchange rates'!$B$3:$B$266,0), MATCH(E$2,'Meta Xchange rates'!$F$2:$BL$2))</f>
        <v>1</v>
      </c>
      <c r="F15" s="15">
        <f>INDEX('Meta Xchange rates'!$F$3:$BL$266,MATCH($B15,'Meta Xchange rates'!$B$3:$B$266,0), MATCH(F$2,'Meta Xchange rates'!$F$2:$BL$2))</f>
        <v>1</v>
      </c>
      <c r="G15" s="15">
        <f>INDEX('Meta Xchange rates'!$F$3:$BL$266,MATCH($B15,'Meta Xchange rates'!$B$3:$B$266,0), MATCH(G$2,'Meta Xchange rates'!$F$2:$BL$2))</f>
        <v>1</v>
      </c>
      <c r="H15" s="15">
        <f>INDEX('Meta Xchange rates'!$F$3:$BL$266,MATCH($B15,'Meta Xchange rates'!$B$3:$B$266,0), MATCH(H$2,'Meta Xchange rates'!$F$2:$BL$2))</f>
        <v>1</v>
      </c>
      <c r="I15" s="15">
        <f>INDEX('Meta Xchange rates'!$F$3:$BL$266,MATCH($B15,'Meta Xchange rates'!$B$3:$B$266,0), MATCH(I$2,'Meta Xchange rates'!$F$2:$BL$2))</f>
        <v>1</v>
      </c>
      <c r="J15" s="15">
        <f>INDEX('Meta Xchange rates'!$F$3:$BL$266,MATCH($B15,'Meta Xchange rates'!$B$3:$B$266,0), MATCH(J$2,'Meta Xchange rates'!$F$2:$BL$2))</f>
        <v>1</v>
      </c>
      <c r="K15" s="15">
        <f>INDEX('Meta Xchange rates'!$F$3:$BL$266,MATCH($B15,'Meta Xchange rates'!$B$3:$B$266,0), MATCH(K$2,'Meta Xchange rates'!$F$2:$BL$2))</f>
        <v>1</v>
      </c>
      <c r="L15" s="15">
        <f>INDEX('Meta Xchange rates'!$F$3:$BL$266,MATCH($B15,'Meta Xchange rates'!$B$3:$B$266,0), MATCH(L$2,'Meta Xchange rates'!$F$2:$BL$2))</f>
        <v>1</v>
      </c>
      <c r="M15" s="15">
        <f>INDEX('Meta Xchange rates'!$F$3:$BL$266,MATCH($B15,'Meta Xchange rates'!$B$3:$B$266,0), MATCH(M$2,'Meta Xchange rates'!$F$2:$BL$2))</f>
        <v>1</v>
      </c>
      <c r="N15" s="15">
        <f>INDEX('Meta Xchange rates'!$F$3:$BL$266,MATCH($B15,'Meta Xchange rates'!$B$3:$B$266,0), MATCH(N$2,'Meta Xchange rates'!$F$2:$BL$2))</f>
        <v>1</v>
      </c>
      <c r="O15" s="15">
        <f>INDEX('Meta Xchange rates'!$F$3:$BL$266,MATCH($B15,'Meta Xchange rates'!$B$3:$B$266,0), MATCH(O$2,'Meta Xchange rates'!$F$2:$BL$2))</f>
        <v>1</v>
      </c>
      <c r="R15" s="11" t="s">
        <v>13</v>
      </c>
      <c r="S15" s="15">
        <f>'KFF data In reported dollar (2)'!C15*'KFF data In approx curr dollars'!S$1</f>
        <v>2034.944</v>
      </c>
      <c r="T15" s="15">
        <f>'KFF data In reported dollar (2)'!D15*'KFF data In approx curr dollars'!T$1</f>
        <v>2492.5</v>
      </c>
      <c r="U15" s="15">
        <f>'KFF data In reported dollar (2)'!E15*'KFF data In approx curr dollars'!U$1</f>
        <v>4741.68</v>
      </c>
      <c r="V15" s="15">
        <f>'KFF data In reported dollar (2)'!F15*'KFF data In approx curr dollars'!V$1</f>
        <v>5366.1733400000003</v>
      </c>
      <c r="W15" s="15">
        <f>'KFF data In reported dollar (2)'!G15*'KFF data In approx curr dollars'!W$1</f>
        <v>4429.1729612452</v>
      </c>
      <c r="X15" s="15">
        <f>'KFF data In reported dollar (2)'!H15*'KFF data In approx curr dollars'!X$1</f>
        <v>5182.573173843999</v>
      </c>
      <c r="Y15" s="15">
        <f>'KFF data In reported dollar (2)'!I15*'KFF data In approx curr dollars'!Y$1</f>
        <v>5675.2385499999991</v>
      </c>
      <c r="Z15" s="15">
        <f>'KFF data In reported dollar (2)'!J15*'KFF data In approx curr dollars'!Z$1</f>
        <v>6239.1135969663001</v>
      </c>
      <c r="AA15" s="15">
        <f>'KFF data In reported dollar (2)'!K15*'KFF data In approx curr dollars'!AA$1</f>
        <v>6073.3373261940005</v>
      </c>
      <c r="AB15" s="15">
        <f>'KFF data In reported dollar (2)'!L15*'KFF data In approx curr dollars'!AB$1</f>
        <v>5455.0685000000012</v>
      </c>
      <c r="AC15" s="15">
        <f>'KFF data In reported dollar (2)'!M15*'KFF data In approx curr dollars'!AC$1</f>
        <v>4726.6254000000008</v>
      </c>
      <c r="AD15" s="15">
        <f>'KFF data In reported dollar (2)'!N15*'KFF data In approx curr dollars'!AD$1</f>
        <v>6244.3367321999995</v>
      </c>
      <c r="AE15" s="15">
        <f>'KFF data In reported dollar (2)'!O15*'KFF data In approx curr dollars'!AE$1</f>
        <v>6015.9910988955899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V107"/>
  <sheetViews>
    <sheetView tabSelected="1" zoomScale="85" zoomScaleNormal="85" workbookViewId="0">
      <selection activeCell="T25" sqref="T25"/>
    </sheetView>
  </sheetViews>
  <sheetFormatPr baseColWidth="10" defaultColWidth="8.83203125" defaultRowHeight="15" x14ac:dyDescent="0.2"/>
  <cols>
    <col min="1" max="1" width="22.6640625" customWidth="1"/>
    <col min="3" max="3" width="16.6640625" customWidth="1"/>
    <col min="4" max="16" width="12" bestFit="1" customWidth="1"/>
    <col min="17" max="22" width="11.83203125" bestFit="1" customWidth="1"/>
  </cols>
  <sheetData>
    <row r="3" spans="1:22" x14ac:dyDescent="0.2">
      <c r="A3" s="19" t="s">
        <v>559</v>
      </c>
      <c r="B3" s="1" t="s">
        <v>0</v>
      </c>
      <c r="C3" s="14" t="s">
        <v>562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  <c r="U3">
        <v>2023</v>
      </c>
      <c r="V3">
        <v>2024</v>
      </c>
    </row>
    <row r="4" spans="1:22" x14ac:dyDescent="0.2">
      <c r="A4" t="s">
        <v>556</v>
      </c>
      <c r="B4" t="s">
        <v>1</v>
      </c>
      <c r="C4" s="15" t="s">
        <v>563</v>
      </c>
      <c r="D4" s="24">
        <v>94</v>
      </c>
      <c r="E4" s="25">
        <v>94</v>
      </c>
      <c r="F4" s="25">
        <v>130.91999999999999</v>
      </c>
      <c r="G4" s="25">
        <v>120.88867999999999</v>
      </c>
      <c r="H4" s="25">
        <v>124.38346477166667</v>
      </c>
      <c r="I4" s="25">
        <v>127.7107681574</v>
      </c>
      <c r="J4" s="25">
        <v>140.91579370670911</v>
      </c>
      <c r="K4" s="25">
        <v>159.80082822179457</v>
      </c>
      <c r="L4" s="25">
        <v>109.45780000000001</v>
      </c>
      <c r="M4" s="25">
        <v>107.56496501388511</v>
      </c>
      <c r="N4" s="25">
        <v>40.716000000000008</v>
      </c>
      <c r="O4" s="25">
        <v>25.451829296668532</v>
      </c>
      <c r="P4" s="25">
        <v>47.034935664773101</v>
      </c>
    </row>
    <row r="5" spans="1:22" x14ac:dyDescent="0.2">
      <c r="A5" t="s">
        <v>556</v>
      </c>
      <c r="B5" t="s">
        <v>2</v>
      </c>
      <c r="C5" s="15" t="s">
        <v>564</v>
      </c>
      <c r="D5" s="25">
        <v>80.768000000000001</v>
      </c>
      <c r="E5" s="25">
        <v>129.625</v>
      </c>
      <c r="F5" s="25">
        <v>165.11999999999998</v>
      </c>
      <c r="G5" s="25">
        <v>157.19714999999999</v>
      </c>
      <c r="H5" s="25">
        <v>161.90304510851786</v>
      </c>
      <c r="I5" s="25">
        <v>169.38106710076548</v>
      </c>
      <c r="J5" s="25">
        <v>174.54500209351664</v>
      </c>
      <c r="K5" s="25">
        <v>156.90357073240938</v>
      </c>
      <c r="L5" s="25">
        <v>135.82874102212841</v>
      </c>
      <c r="M5" s="25">
        <v>119.15519331365464</v>
      </c>
      <c r="N5" s="25">
        <v>7.570246337469146</v>
      </c>
      <c r="O5" s="25">
        <v>125.37899231839189</v>
      </c>
      <c r="P5" s="25">
        <v>126.21325904204646</v>
      </c>
    </row>
    <row r="6" spans="1:22" x14ac:dyDescent="0.2">
      <c r="A6" t="s">
        <v>556</v>
      </c>
      <c r="B6" t="s">
        <v>3</v>
      </c>
      <c r="C6" s="15" t="s">
        <v>565</v>
      </c>
      <c r="D6" s="24">
        <v>233.84339</v>
      </c>
      <c r="E6" s="24">
        <v>233.84339</v>
      </c>
      <c r="F6" s="24">
        <v>233.84339</v>
      </c>
      <c r="G6" s="25">
        <v>233.84339</v>
      </c>
      <c r="H6" s="25">
        <v>203.99990338721076</v>
      </c>
      <c r="I6" s="25">
        <v>236.43128311385072</v>
      </c>
      <c r="J6" s="25">
        <v>193.24871727094126</v>
      </c>
      <c r="K6" s="25">
        <v>212.77484205455596</v>
      </c>
      <c r="L6" s="25">
        <v>182.28132978183504</v>
      </c>
      <c r="M6" s="25">
        <v>141.96199089030551</v>
      </c>
      <c r="N6" s="25">
        <v>106.35343322406209</v>
      </c>
      <c r="O6" s="25">
        <v>94.963802248101032</v>
      </c>
      <c r="P6" s="25">
        <v>78.947574576955546</v>
      </c>
    </row>
    <row r="7" spans="1:22" x14ac:dyDescent="0.2">
      <c r="A7" t="s">
        <v>556</v>
      </c>
      <c r="B7" t="s">
        <v>4</v>
      </c>
      <c r="C7" s="15" t="s">
        <v>566</v>
      </c>
      <c r="D7" s="25">
        <v>264.70400000000001</v>
      </c>
      <c r="E7" s="25">
        <v>375.625</v>
      </c>
      <c r="F7" s="25">
        <v>591.72</v>
      </c>
      <c r="G7" s="25">
        <v>421.7591789169</v>
      </c>
      <c r="H7" s="25">
        <v>485.06860515400001</v>
      </c>
      <c r="I7" s="25">
        <v>474.63024010800001</v>
      </c>
      <c r="J7" s="25">
        <v>423.98197553898041</v>
      </c>
      <c r="K7" s="25">
        <v>454.92450051962663</v>
      </c>
      <c r="L7" s="25">
        <v>330.03733208800008</v>
      </c>
      <c r="M7" s="25">
        <v>286.82941363359998</v>
      </c>
      <c r="N7" s="25">
        <v>20.411999999999999</v>
      </c>
      <c r="O7" s="25">
        <v>281.13588961500005</v>
      </c>
      <c r="P7" s="25">
        <v>310.59071454310686</v>
      </c>
    </row>
    <row r="8" spans="1:22" x14ac:dyDescent="0.2">
      <c r="A8" t="s">
        <v>556</v>
      </c>
      <c r="B8" t="s">
        <v>5</v>
      </c>
      <c r="C8" s="15" t="s">
        <v>567</v>
      </c>
      <c r="D8" s="25">
        <v>221.31200000000001</v>
      </c>
      <c r="E8" s="25">
        <v>277.375</v>
      </c>
      <c r="F8" s="25">
        <v>573.24</v>
      </c>
      <c r="G8" s="25">
        <v>481.40333999999996</v>
      </c>
      <c r="H8" s="25">
        <v>363.89986692499997</v>
      </c>
      <c r="I8" s="25">
        <v>349.28435375000004</v>
      </c>
      <c r="J8" s="25">
        <v>325.99590462999998</v>
      </c>
      <c r="K8" s="25">
        <v>316.634778257346</v>
      </c>
      <c r="L8" s="25">
        <v>303.41853806849508</v>
      </c>
      <c r="M8" s="25">
        <v>219.01404868010005</v>
      </c>
      <c r="N8" s="25">
        <v>60.696000000000005</v>
      </c>
      <c r="O8" s="25">
        <v>169.98204469613748</v>
      </c>
      <c r="P8" s="25">
        <v>166.48726431199205</v>
      </c>
    </row>
    <row r="9" spans="1:22" x14ac:dyDescent="0.2">
      <c r="A9" t="s">
        <v>556</v>
      </c>
      <c r="B9" t="s">
        <v>6</v>
      </c>
      <c r="C9" s="15" t="s">
        <v>568</v>
      </c>
      <c r="D9" s="25">
        <v>116.096</v>
      </c>
      <c r="E9" s="25">
        <v>136.125</v>
      </c>
      <c r="F9" s="25">
        <v>135</v>
      </c>
      <c r="G9" s="25">
        <v>98.30040000000001</v>
      </c>
      <c r="H9" s="25">
        <v>97.504902157109996</v>
      </c>
      <c r="I9" s="25">
        <v>87.680691034000006</v>
      </c>
      <c r="J9" s="25">
        <v>68.329634785499991</v>
      </c>
      <c r="K9" s="25">
        <v>66.350639140470008</v>
      </c>
      <c r="L9" s="25">
        <v>56.077693249999996</v>
      </c>
      <c r="M9" s="25">
        <v>39.696269074072006</v>
      </c>
      <c r="N9" s="25">
        <v>27.159492879359998</v>
      </c>
      <c r="O9" s="25">
        <v>30.743502131160003</v>
      </c>
      <c r="P9" s="25">
        <v>24.877746947787998</v>
      </c>
    </row>
    <row r="10" spans="1:22" x14ac:dyDescent="0.2">
      <c r="A10" t="s">
        <v>556</v>
      </c>
      <c r="B10" t="s">
        <v>7</v>
      </c>
      <c r="C10" s="15" t="s">
        <v>569</v>
      </c>
      <c r="D10" s="25">
        <v>9.6</v>
      </c>
      <c r="E10" s="25">
        <v>130.75</v>
      </c>
      <c r="F10" s="25">
        <v>147.24</v>
      </c>
      <c r="G10" s="25">
        <v>11.494999999999999</v>
      </c>
      <c r="H10" s="25">
        <v>13.565999999999999</v>
      </c>
      <c r="I10" s="25">
        <v>5.8833999999999991</v>
      </c>
      <c r="J10" s="25">
        <v>15.662981979999998</v>
      </c>
      <c r="K10" s="25">
        <v>2.6939700000000002</v>
      </c>
      <c r="L10" s="25">
        <v>27.951142505995001</v>
      </c>
      <c r="M10" s="25">
        <v>21.418935999999999</v>
      </c>
      <c r="N10" s="25">
        <v>2.24316</v>
      </c>
      <c r="O10" s="25">
        <v>30.269970360000006</v>
      </c>
      <c r="P10" s="25">
        <v>27.560356966883511</v>
      </c>
    </row>
    <row r="11" spans="1:22" x14ac:dyDescent="0.2">
      <c r="A11" t="s">
        <v>556</v>
      </c>
      <c r="B11" t="s">
        <v>8</v>
      </c>
      <c r="C11" s="15" t="s">
        <v>570</v>
      </c>
      <c r="D11" s="25">
        <v>136.44800000000001</v>
      </c>
      <c r="E11" s="25">
        <v>119.625</v>
      </c>
      <c r="F11" s="25">
        <v>159.72</v>
      </c>
      <c r="G11" s="25">
        <v>171.55864</v>
      </c>
      <c r="H11" s="25">
        <v>186.93800440000001</v>
      </c>
      <c r="I11" s="25">
        <v>97.64913073999999</v>
      </c>
      <c r="J11" s="25">
        <v>236.29679266700001</v>
      </c>
      <c r="K11" s="25">
        <v>112.77155100900001</v>
      </c>
      <c r="L11" s="25">
        <v>191.71728240450003</v>
      </c>
      <c r="M11" s="25">
        <v>128.56010079400002</v>
      </c>
      <c r="N11" s="25">
        <v>17.506800000000002</v>
      </c>
      <c r="O11" s="25">
        <v>103.48390689420002</v>
      </c>
      <c r="P11" s="25">
        <v>160.86462564265992</v>
      </c>
    </row>
    <row r="12" spans="1:22" x14ac:dyDescent="0.2">
      <c r="A12" t="s">
        <v>556</v>
      </c>
      <c r="B12" t="s">
        <v>9</v>
      </c>
      <c r="C12" s="15" t="s">
        <v>571</v>
      </c>
      <c r="D12" s="25">
        <v>442.36800000000005</v>
      </c>
      <c r="E12" s="25">
        <v>475.625</v>
      </c>
      <c r="F12" s="25">
        <v>600.96</v>
      </c>
      <c r="G12" s="25">
        <v>462.14134999999999</v>
      </c>
      <c r="H12" s="25">
        <v>417.08446135999998</v>
      </c>
      <c r="I12" s="25">
        <v>370.67371078499997</v>
      </c>
      <c r="J12" s="25">
        <v>218.60285162999998</v>
      </c>
      <c r="K12" s="25">
        <v>206.90336064000002</v>
      </c>
      <c r="L12" s="25">
        <v>238.37543158500003</v>
      </c>
      <c r="M12" s="25">
        <v>190.4551768</v>
      </c>
      <c r="N12" s="25">
        <v>196.14313727999999</v>
      </c>
      <c r="O12" s="25">
        <v>212.70321845043142</v>
      </c>
      <c r="P12" s="25">
        <v>238.45181688966923</v>
      </c>
    </row>
    <row r="13" spans="1:22" x14ac:dyDescent="0.2">
      <c r="A13" t="s">
        <v>556</v>
      </c>
      <c r="B13" t="s">
        <v>10</v>
      </c>
      <c r="C13" s="15" t="s">
        <v>572</v>
      </c>
      <c r="D13" s="24">
        <v>186.36</v>
      </c>
      <c r="E13" s="24">
        <v>186.36</v>
      </c>
      <c r="F13" s="24">
        <v>186.36</v>
      </c>
      <c r="G13" s="25">
        <v>157.49493100000001</v>
      </c>
      <c r="H13" s="25">
        <v>142.13611369984946</v>
      </c>
      <c r="I13" s="25">
        <v>136.96262601797778</v>
      </c>
      <c r="J13" s="25">
        <v>130.30389550319708</v>
      </c>
      <c r="K13" s="25">
        <v>131.46415112615438</v>
      </c>
      <c r="L13" s="25">
        <v>134.70500134850502</v>
      </c>
      <c r="M13" s="25">
        <v>118.02017235156909</v>
      </c>
      <c r="N13" s="25">
        <v>33.911999999999999</v>
      </c>
      <c r="O13" s="25">
        <v>67.04590747262607</v>
      </c>
      <c r="P13" s="25">
        <v>72.203160863706316</v>
      </c>
    </row>
    <row r="14" spans="1:22" x14ac:dyDescent="0.2">
      <c r="A14" t="s">
        <v>556</v>
      </c>
      <c r="B14" t="s">
        <v>11</v>
      </c>
      <c r="C14" s="15" t="s">
        <v>573</v>
      </c>
      <c r="D14" s="25">
        <v>227.58400000000003</v>
      </c>
      <c r="E14" s="25">
        <v>254.5</v>
      </c>
      <c r="F14" s="25">
        <v>181.43999999999997</v>
      </c>
      <c r="G14" s="25">
        <v>207.93041251971997</v>
      </c>
      <c r="H14" s="25">
        <v>167.43669795576034</v>
      </c>
      <c r="I14" s="25">
        <v>188.58786911491083</v>
      </c>
      <c r="J14" s="25">
        <v>192.96372886500754</v>
      </c>
      <c r="K14" s="25">
        <v>191.44028363601575</v>
      </c>
      <c r="L14" s="25">
        <v>168.34107287394502</v>
      </c>
      <c r="M14" s="25">
        <v>119.07054967160641</v>
      </c>
      <c r="N14" s="25">
        <v>62.728277668018848</v>
      </c>
      <c r="O14" s="25">
        <v>95.64672831558002</v>
      </c>
      <c r="P14" s="25">
        <v>106.23806346930351</v>
      </c>
    </row>
    <row r="15" spans="1:22" x14ac:dyDescent="0.2">
      <c r="A15" t="s">
        <v>556</v>
      </c>
      <c r="B15" t="s">
        <v>12</v>
      </c>
      <c r="C15" s="15" t="s">
        <v>574</v>
      </c>
      <c r="D15" s="25">
        <v>998.27200000000005</v>
      </c>
      <c r="E15" s="25">
        <v>1231.125</v>
      </c>
      <c r="F15" s="25">
        <v>1162.44</v>
      </c>
      <c r="G15" s="25">
        <v>942.64699099999996</v>
      </c>
      <c r="H15" s="25">
        <v>1060.1833553290835</v>
      </c>
      <c r="I15" s="25">
        <v>1116.8318978459999</v>
      </c>
      <c r="J15" s="25">
        <v>904.08560507100003</v>
      </c>
      <c r="K15" s="25">
        <v>934.6805365206601</v>
      </c>
      <c r="L15" s="25">
        <v>1214.2642431520001</v>
      </c>
      <c r="M15" s="25">
        <v>1067.8206871604814</v>
      </c>
      <c r="N15" s="25">
        <v>586.44789083634123</v>
      </c>
      <c r="O15" s="25">
        <v>781.09029285645454</v>
      </c>
      <c r="P15" s="25">
        <v>622.6586403320066</v>
      </c>
    </row>
    <row r="16" spans="1:22" x14ac:dyDescent="0.2">
      <c r="A16" t="s">
        <v>556</v>
      </c>
      <c r="B16" t="s">
        <v>13</v>
      </c>
      <c r="C16" s="15" t="s">
        <v>575</v>
      </c>
      <c r="D16" s="25">
        <v>2034.944</v>
      </c>
      <c r="E16" s="25">
        <v>2492.5</v>
      </c>
      <c r="F16" s="25">
        <v>4741.68</v>
      </c>
      <c r="G16" s="25">
        <v>5366.1733400000003</v>
      </c>
      <c r="H16" s="25">
        <v>4429.1729612452</v>
      </c>
      <c r="I16" s="25">
        <v>5182.573173843999</v>
      </c>
      <c r="J16" s="25">
        <v>5675.2385499999991</v>
      </c>
      <c r="K16" s="25">
        <v>6239.1135969663001</v>
      </c>
      <c r="L16" s="25">
        <v>6073.3373261940005</v>
      </c>
      <c r="M16" s="25">
        <v>5455.0685000000012</v>
      </c>
      <c r="N16" s="25">
        <v>4726.6254000000008</v>
      </c>
      <c r="O16" s="25">
        <v>6244.3367321999995</v>
      </c>
      <c r="P16" s="25">
        <v>6015.9910988955899</v>
      </c>
    </row>
    <row r="17" spans="1:16" x14ac:dyDescent="0.2">
      <c r="A17" t="s">
        <v>557</v>
      </c>
      <c r="B17" t="s">
        <v>1</v>
      </c>
      <c r="C17" s="15" t="s">
        <v>576</v>
      </c>
      <c r="D17" s="22">
        <v>180.11809</v>
      </c>
      <c r="E17" s="22">
        <v>181.94273000000001</v>
      </c>
      <c r="F17" s="22">
        <v>207.837704</v>
      </c>
      <c r="G17" s="22">
        <v>225.918136</v>
      </c>
      <c r="H17" s="22">
        <v>333.26439400000004</v>
      </c>
      <c r="I17" s="22">
        <v>474.75024199999996</v>
      </c>
      <c r="J17" s="22">
        <v>526.55941299999995</v>
      </c>
      <c r="K17" s="22">
        <v>370.94171899999998</v>
      </c>
      <c r="L17" s="22">
        <v>341.394138</v>
      </c>
      <c r="M17" s="22">
        <v>252.82388800000001</v>
      </c>
      <c r="N17" s="22">
        <v>177.74096900000001</v>
      </c>
      <c r="O17" s="22">
        <v>189.895929</v>
      </c>
      <c r="P17" s="22">
        <v>298.04536200000001</v>
      </c>
    </row>
    <row r="18" spans="1:16" x14ac:dyDescent="0.2">
      <c r="A18" t="s">
        <v>557</v>
      </c>
      <c r="B18" t="s">
        <v>2</v>
      </c>
      <c r="C18" s="15" t="s">
        <v>577</v>
      </c>
      <c r="D18" s="22">
        <v>213.17036999999999</v>
      </c>
      <c r="E18" s="22">
        <v>412.90685799999994</v>
      </c>
      <c r="F18" s="22">
        <v>407.35048699999999</v>
      </c>
      <c r="G18" s="22">
        <v>438.63314000000003</v>
      </c>
      <c r="H18" s="22">
        <v>429.28086099999996</v>
      </c>
      <c r="I18" s="22">
        <v>668.68356799999992</v>
      </c>
      <c r="J18" s="22">
        <v>662.67952000000002</v>
      </c>
      <c r="K18" s="22">
        <v>768.79912100000001</v>
      </c>
      <c r="L18" s="22">
        <v>617.43564000000003</v>
      </c>
      <c r="M18" s="22">
        <v>425.87282599999998</v>
      </c>
      <c r="N18" s="22">
        <v>445.23095999999998</v>
      </c>
      <c r="O18" s="22">
        <v>523.52592500000003</v>
      </c>
      <c r="P18" s="22">
        <v>566.34239500000001</v>
      </c>
    </row>
    <row r="19" spans="1:16" x14ac:dyDescent="0.2">
      <c r="A19" t="s">
        <v>557</v>
      </c>
      <c r="B19" t="s">
        <v>3</v>
      </c>
      <c r="C19" s="15" t="s">
        <v>578</v>
      </c>
      <c r="D19" s="22">
        <v>68.072777000000002</v>
      </c>
      <c r="E19" s="22">
        <v>79.783191000000002</v>
      </c>
      <c r="F19" s="22">
        <v>89.548135000000002</v>
      </c>
      <c r="G19" s="22">
        <v>130.94117700000001</v>
      </c>
      <c r="H19" s="22">
        <v>169.62106199999999</v>
      </c>
      <c r="I19" s="22">
        <v>148.45496700000001</v>
      </c>
      <c r="J19" s="22">
        <v>114.10888</v>
      </c>
      <c r="K19" s="22">
        <v>98.141408999999996</v>
      </c>
      <c r="L19" s="22">
        <v>114.94295700000001</v>
      </c>
      <c r="M19" s="22">
        <v>89.041159999999991</v>
      </c>
      <c r="N19" s="22">
        <v>75.928726999999995</v>
      </c>
      <c r="O19" s="22">
        <v>113.54974199999999</v>
      </c>
      <c r="P19" s="22">
        <v>132.156147</v>
      </c>
    </row>
    <row r="20" spans="1:16" x14ac:dyDescent="0.2">
      <c r="A20" t="s">
        <v>557</v>
      </c>
      <c r="B20" t="s">
        <v>4</v>
      </c>
      <c r="C20" s="15" t="s">
        <v>579</v>
      </c>
      <c r="D20" s="22">
        <v>276.24963700000001</v>
      </c>
      <c r="E20" s="22">
        <v>97.848771999999997</v>
      </c>
      <c r="F20" s="22">
        <v>349.94399099999998</v>
      </c>
      <c r="G20" s="22">
        <v>344.40716300000003</v>
      </c>
      <c r="H20" s="22">
        <v>431.583912</v>
      </c>
      <c r="I20" s="22">
        <v>213.32223100000002</v>
      </c>
      <c r="J20" s="22">
        <v>192.91348600000001</v>
      </c>
      <c r="K20" s="22">
        <v>302.138306</v>
      </c>
      <c r="L20" s="22">
        <v>565.147381</v>
      </c>
      <c r="M20" s="22">
        <v>167.86082800000003</v>
      </c>
      <c r="N20" s="22">
        <v>286.75808699999999</v>
      </c>
      <c r="O20" s="22">
        <v>172.18089900000001</v>
      </c>
      <c r="P20" s="22">
        <v>243.16325000000001</v>
      </c>
    </row>
    <row r="21" spans="1:16" x14ac:dyDescent="0.2">
      <c r="A21" t="s">
        <v>557</v>
      </c>
      <c r="B21" t="s">
        <v>5</v>
      </c>
      <c r="C21" s="15" t="s">
        <v>580</v>
      </c>
      <c r="D21" s="22">
        <v>248.14367000000001</v>
      </c>
      <c r="E21" s="22">
        <v>350.17386899999997</v>
      </c>
      <c r="F21" s="22">
        <v>405.61185899999998</v>
      </c>
      <c r="G21" s="22">
        <v>424.62419199999999</v>
      </c>
      <c r="H21" s="22">
        <v>475.27049900000003</v>
      </c>
      <c r="I21" s="22">
        <v>405.95782399999996</v>
      </c>
      <c r="J21" s="22">
        <v>425.26775599999996</v>
      </c>
      <c r="K21" s="22">
        <v>501.13472100000001</v>
      </c>
      <c r="L21" s="22">
        <v>518.234915</v>
      </c>
      <c r="M21" s="22">
        <v>516.99792000000002</v>
      </c>
      <c r="N21" s="22">
        <v>610.18018499999994</v>
      </c>
      <c r="O21" s="22">
        <v>711.42719299999999</v>
      </c>
      <c r="P21" s="22">
        <v>827.24542099999996</v>
      </c>
    </row>
    <row r="22" spans="1:16" x14ac:dyDescent="0.2">
      <c r="A22" t="s">
        <v>557</v>
      </c>
      <c r="B22" t="s">
        <v>6</v>
      </c>
      <c r="C22" s="15" t="s">
        <v>581</v>
      </c>
      <c r="D22" s="22">
        <v>155.556838</v>
      </c>
      <c r="E22" s="22">
        <v>179.808774</v>
      </c>
      <c r="F22" s="22">
        <v>152.47482500000001</v>
      </c>
      <c r="G22" s="22">
        <v>123.734889</v>
      </c>
      <c r="H22" s="22">
        <v>98.742541000000003</v>
      </c>
      <c r="I22" s="22">
        <v>96.243327999999991</v>
      </c>
      <c r="J22" s="22">
        <v>84.617244999999997</v>
      </c>
      <c r="K22" s="22">
        <v>94.720973999999998</v>
      </c>
      <c r="L22" s="22">
        <v>99.845246000000003</v>
      </c>
      <c r="M22" s="22">
        <v>70.607083000000003</v>
      </c>
      <c r="N22" s="22">
        <v>68.564212999999995</v>
      </c>
      <c r="O22" s="22">
        <v>72.242202000000006</v>
      </c>
      <c r="P22" s="22">
        <v>69.091245000000001</v>
      </c>
    </row>
    <row r="23" spans="1:16" x14ac:dyDescent="0.2">
      <c r="A23" t="s">
        <v>557</v>
      </c>
      <c r="B23" t="s">
        <v>7</v>
      </c>
      <c r="C23" s="15" t="s">
        <v>582</v>
      </c>
      <c r="D23" s="22">
        <v>72.072807999999995</v>
      </c>
      <c r="E23" s="22">
        <v>107.020134</v>
      </c>
      <c r="F23" s="22">
        <v>120.48988999999999</v>
      </c>
      <c r="G23" s="22">
        <v>102.266899</v>
      </c>
      <c r="H23" s="22">
        <v>84.269705000000002</v>
      </c>
      <c r="I23" s="22">
        <v>87.417681999999999</v>
      </c>
      <c r="J23" s="22">
        <v>48.343828999999999</v>
      </c>
      <c r="K23" s="22">
        <v>54.900410999999998</v>
      </c>
      <c r="L23" s="22">
        <v>67.233727999999999</v>
      </c>
      <c r="M23" s="22">
        <v>77.094870999999998</v>
      </c>
      <c r="N23" s="22">
        <v>66.063523000000004</v>
      </c>
      <c r="O23" s="22">
        <v>123.51889199999999</v>
      </c>
      <c r="P23" s="22">
        <v>120.461716</v>
      </c>
    </row>
    <row r="24" spans="1:16" x14ac:dyDescent="0.2">
      <c r="A24" t="s">
        <v>557</v>
      </c>
      <c r="B24" t="s">
        <v>8</v>
      </c>
      <c r="C24" s="15" t="s">
        <v>583</v>
      </c>
      <c r="D24" s="22">
        <v>353.88862300000005</v>
      </c>
      <c r="E24" s="22">
        <v>396.31305900000001</v>
      </c>
      <c r="F24" s="22">
        <v>347.46043199999997</v>
      </c>
      <c r="G24" s="22">
        <v>358.28334699999999</v>
      </c>
      <c r="H24" s="22">
        <v>391.17141399999997</v>
      </c>
      <c r="I24" s="22">
        <v>436.13806099999999</v>
      </c>
      <c r="J24" s="22">
        <v>508.38896799999998</v>
      </c>
      <c r="K24" s="22">
        <v>423.20403199999998</v>
      </c>
      <c r="L24" s="22">
        <v>382.81047699999999</v>
      </c>
      <c r="M24" s="22">
        <v>388.47573199999999</v>
      </c>
      <c r="N24" s="22">
        <v>466.48064999999997</v>
      </c>
      <c r="O24" s="22">
        <v>523.14443199999994</v>
      </c>
      <c r="P24" s="22">
        <v>378.89688699999999</v>
      </c>
    </row>
    <row r="25" spans="1:16" x14ac:dyDescent="0.2">
      <c r="A25" t="s">
        <v>557</v>
      </c>
      <c r="B25" t="s">
        <v>9</v>
      </c>
      <c r="C25" s="15" t="s">
        <v>584</v>
      </c>
      <c r="D25" s="22">
        <v>249.21699000000001</v>
      </c>
      <c r="E25" s="22">
        <v>306.40800000000002</v>
      </c>
      <c r="F25" s="22">
        <v>372.62200000000001</v>
      </c>
      <c r="G25" s="22">
        <v>357.96476999999999</v>
      </c>
      <c r="H25" s="22">
        <v>308.77775099999997</v>
      </c>
      <c r="I25" s="22">
        <v>309.27507200000002</v>
      </c>
      <c r="J25" s="22">
        <v>269.91334700000004</v>
      </c>
      <c r="K25" s="22">
        <v>266.57989499999996</v>
      </c>
      <c r="L25" s="22">
        <v>283.15400499999998</v>
      </c>
      <c r="M25" s="22">
        <v>238.673248</v>
      </c>
      <c r="N25" s="22">
        <v>286.70165300000002</v>
      </c>
      <c r="O25" s="22">
        <v>267.43920000000003</v>
      </c>
      <c r="P25" s="22">
        <v>379.73569499999996</v>
      </c>
    </row>
    <row r="26" spans="1:16" x14ac:dyDescent="0.2">
      <c r="A26" t="s">
        <v>557</v>
      </c>
      <c r="B26" t="s">
        <v>10</v>
      </c>
      <c r="C26" s="15" t="s">
        <v>585</v>
      </c>
      <c r="D26" s="22">
        <v>239.534673</v>
      </c>
      <c r="E26" s="22">
        <v>211.941574</v>
      </c>
      <c r="F26" s="22">
        <v>252.486222</v>
      </c>
      <c r="G26" s="22">
        <v>260.89235600000001</v>
      </c>
      <c r="H26" s="22">
        <v>197.797371</v>
      </c>
      <c r="I26" s="22">
        <v>216.99816900000002</v>
      </c>
      <c r="J26" s="22">
        <v>214.33024699999999</v>
      </c>
      <c r="K26" s="22">
        <v>314.85979599999996</v>
      </c>
      <c r="L26" s="22">
        <v>309.85591599999998</v>
      </c>
      <c r="M26" s="22">
        <v>233.70833199999998</v>
      </c>
      <c r="N26" s="22">
        <v>220.770568</v>
      </c>
      <c r="O26" s="22">
        <v>257.59663899999998</v>
      </c>
      <c r="P26" s="22">
        <v>270.427481</v>
      </c>
    </row>
    <row r="27" spans="1:16" x14ac:dyDescent="0.2">
      <c r="A27" t="s">
        <v>557</v>
      </c>
      <c r="B27" t="s">
        <v>11</v>
      </c>
      <c r="C27" s="15" t="s">
        <v>586</v>
      </c>
      <c r="D27" s="22">
        <v>250.27978400000001</v>
      </c>
      <c r="E27" s="22">
        <v>297.06497100000001</v>
      </c>
      <c r="F27" s="22">
        <v>250.691126</v>
      </c>
      <c r="G27" s="22">
        <v>212.451956</v>
      </c>
      <c r="H27" s="22">
        <v>195.630494</v>
      </c>
      <c r="I27" s="22">
        <v>189.730424</v>
      </c>
      <c r="J27" s="22">
        <v>270.874506</v>
      </c>
      <c r="K27" s="22">
        <v>248.64169099999998</v>
      </c>
      <c r="L27" s="22">
        <v>230.907554</v>
      </c>
      <c r="M27" s="22">
        <v>179.54265700000002</v>
      </c>
      <c r="N27" s="22">
        <v>200.64166700000001</v>
      </c>
      <c r="O27" s="22">
        <v>247.65640199999999</v>
      </c>
      <c r="P27" s="22">
        <v>245.75679300000002</v>
      </c>
    </row>
    <row r="28" spans="1:16" x14ac:dyDescent="0.2">
      <c r="A28" t="s">
        <v>557</v>
      </c>
      <c r="B28" t="s">
        <v>12</v>
      </c>
      <c r="C28" s="15" t="s">
        <v>587</v>
      </c>
      <c r="D28" s="22">
        <v>879.73233299999993</v>
      </c>
      <c r="E28" s="22">
        <v>1099.4309170000001</v>
      </c>
      <c r="F28" s="22">
        <v>1003.015127</v>
      </c>
      <c r="G28" s="22">
        <v>1088.7152879999999</v>
      </c>
      <c r="H28" s="22">
        <v>1213.6626180000001</v>
      </c>
      <c r="I28" s="22">
        <v>1520.2220620000001</v>
      </c>
      <c r="J28" s="22">
        <v>1710.7128149999999</v>
      </c>
      <c r="K28" s="22">
        <v>2013.1158420000002</v>
      </c>
      <c r="L28" s="22">
        <v>2063.0628660000002</v>
      </c>
      <c r="M28" s="22">
        <v>1558.6313930000001</v>
      </c>
      <c r="N28" s="22">
        <v>1424.2158119999999</v>
      </c>
      <c r="O28" s="22">
        <v>1715.87708</v>
      </c>
      <c r="P28" s="22">
        <v>1808.7011699999998</v>
      </c>
    </row>
    <row r="29" spans="1:16" x14ac:dyDescent="0.2">
      <c r="A29" t="s">
        <v>557</v>
      </c>
      <c r="B29" t="s">
        <v>13</v>
      </c>
      <c r="C29" s="15" t="s">
        <v>588</v>
      </c>
      <c r="D29" s="22">
        <v>3583.21</v>
      </c>
      <c r="E29" s="22">
        <v>4216.8448769999995</v>
      </c>
      <c r="F29" s="22">
        <v>5319.9886550000001</v>
      </c>
      <c r="G29" s="22">
        <v>6079.971689</v>
      </c>
      <c r="H29" s="22">
        <v>6471.5447699999995</v>
      </c>
      <c r="I29" s="22">
        <v>7302.9490800000003</v>
      </c>
      <c r="J29" s="22">
        <v>7138.2826999999997</v>
      </c>
      <c r="K29" s="22">
        <v>7571.2558300000001</v>
      </c>
      <c r="L29" s="22">
        <v>7561.5986400000002</v>
      </c>
      <c r="M29" s="22">
        <v>7498.9193519999999</v>
      </c>
      <c r="N29" s="22">
        <v>8155.1683730000004</v>
      </c>
      <c r="O29" s="22">
        <v>9022.9503999999997</v>
      </c>
      <c r="P29" s="22">
        <v>8594.9591</v>
      </c>
    </row>
    <row r="30" spans="1:16" x14ac:dyDescent="0.2">
      <c r="A30" t="s">
        <v>558</v>
      </c>
      <c r="B30" t="s">
        <v>1</v>
      </c>
      <c r="C30" s="15" t="s">
        <v>589</v>
      </c>
      <c r="D30" s="22">
        <v>1757.508527</v>
      </c>
      <c r="E30" s="22">
        <v>2268.067618</v>
      </c>
      <c r="F30" s="22">
        <v>2621.365796</v>
      </c>
      <c r="G30" s="22">
        <v>2311.7766620000002</v>
      </c>
      <c r="H30" s="22">
        <v>3299.3194859999999</v>
      </c>
      <c r="I30" s="22">
        <v>4152.7086490000002</v>
      </c>
      <c r="J30" s="22">
        <v>4650.0282100000004</v>
      </c>
      <c r="K30" s="22">
        <v>4228.0180760000003</v>
      </c>
      <c r="L30" s="22">
        <v>3520.7673450000002</v>
      </c>
      <c r="M30" s="22">
        <v>2755.933724</v>
      </c>
      <c r="N30" s="22">
        <v>2293.6600239999998</v>
      </c>
      <c r="O30" s="22">
        <v>2441.3362670000001</v>
      </c>
      <c r="P30" s="22">
        <v>2553.5797250000001</v>
      </c>
    </row>
    <row r="31" spans="1:16" x14ac:dyDescent="0.2">
      <c r="A31" t="s">
        <v>558</v>
      </c>
      <c r="B31" t="s">
        <v>2</v>
      </c>
      <c r="C31" s="15" t="s">
        <v>590</v>
      </c>
      <c r="D31" s="22">
        <v>1952.4467810000001</v>
      </c>
      <c r="E31" s="22">
        <v>2273.1551100000001</v>
      </c>
      <c r="F31" s="22">
        <v>3270.0737859999999</v>
      </c>
      <c r="G31" s="22">
        <v>3181.5435269999998</v>
      </c>
      <c r="H31" s="22">
        <v>3949.977539</v>
      </c>
      <c r="I31" s="22">
        <v>4122.9168529999997</v>
      </c>
      <c r="J31" s="22">
        <v>4079.921589</v>
      </c>
      <c r="K31" s="22">
        <v>3554.3518170000002</v>
      </c>
      <c r="L31" s="22">
        <v>3323.6301079999998</v>
      </c>
      <c r="M31" s="22">
        <v>3014.5382460000001</v>
      </c>
      <c r="N31" s="22">
        <v>2703.958063</v>
      </c>
      <c r="O31" s="22">
        <v>3173.4716779999999</v>
      </c>
      <c r="P31" s="22">
        <v>3542.3150599999999</v>
      </c>
    </row>
    <row r="32" spans="1:16" x14ac:dyDescent="0.2">
      <c r="A32" t="s">
        <v>558</v>
      </c>
      <c r="B32" t="s">
        <v>3</v>
      </c>
      <c r="C32" s="15" t="s">
        <v>591</v>
      </c>
      <c r="D32" s="22">
        <v>1056.3604580000001</v>
      </c>
      <c r="E32" s="22">
        <v>1443.0505639999999</v>
      </c>
      <c r="F32" s="22">
        <v>1479.156653</v>
      </c>
      <c r="G32" s="22">
        <v>1666.306556</v>
      </c>
      <c r="H32" s="22">
        <v>2185.0559330000001</v>
      </c>
      <c r="I32" s="22">
        <v>2213.751021</v>
      </c>
      <c r="J32" s="22">
        <v>2041.287924</v>
      </c>
      <c r="K32" s="22">
        <v>2307.3188839999998</v>
      </c>
      <c r="L32" s="22">
        <v>2272.7865929999998</v>
      </c>
      <c r="M32" s="22">
        <v>1979.589757</v>
      </c>
      <c r="N32" s="22">
        <v>1785.4984010000001</v>
      </c>
      <c r="O32" s="22">
        <v>1796.083149</v>
      </c>
      <c r="P32" s="22">
        <v>1852.884133</v>
      </c>
    </row>
    <row r="33" spans="1:16" x14ac:dyDescent="0.2">
      <c r="A33" t="s">
        <v>558</v>
      </c>
      <c r="B33" t="s">
        <v>4</v>
      </c>
      <c r="C33" s="15" t="s">
        <v>592</v>
      </c>
      <c r="D33" s="22">
        <v>8740.8472789999996</v>
      </c>
      <c r="E33" s="22">
        <v>7625.2992219999996</v>
      </c>
      <c r="F33" s="22">
        <v>7939.068448</v>
      </c>
      <c r="G33" s="22">
        <v>8540.0708830000003</v>
      </c>
      <c r="H33" s="22">
        <v>9557.8299559999996</v>
      </c>
      <c r="I33" s="22">
        <v>9672.3929079999998</v>
      </c>
      <c r="J33" s="22">
        <v>9407.4671319999998</v>
      </c>
      <c r="K33" s="22">
        <v>8292.6411989999997</v>
      </c>
      <c r="L33" s="22">
        <v>8306.2588009999999</v>
      </c>
      <c r="M33" s="22">
        <v>6796.4119890000002</v>
      </c>
      <c r="N33" s="22">
        <v>7426.0107120000002</v>
      </c>
      <c r="O33" s="22">
        <v>8645.8716769999992</v>
      </c>
      <c r="P33" s="22">
        <v>9542.743316</v>
      </c>
    </row>
    <row r="34" spans="1:16" x14ac:dyDescent="0.2">
      <c r="A34" t="s">
        <v>558</v>
      </c>
      <c r="B34" t="s">
        <v>5</v>
      </c>
      <c r="C34" s="15" t="s">
        <v>593</v>
      </c>
      <c r="D34" s="22">
        <v>8649.1520579999997</v>
      </c>
      <c r="E34" s="22">
        <v>9347.1483680000001</v>
      </c>
      <c r="F34" s="22">
        <v>11043.059396000001</v>
      </c>
      <c r="G34" s="22">
        <v>8359.5180540000001</v>
      </c>
      <c r="H34" s="22">
        <v>9436.6084449999998</v>
      </c>
      <c r="I34" s="22">
        <v>10239.548507</v>
      </c>
      <c r="J34" s="22">
        <v>10214.175757999999</v>
      </c>
      <c r="K34" s="22">
        <v>11443.697145</v>
      </c>
      <c r="L34" s="22">
        <v>14370.24411</v>
      </c>
      <c r="M34" s="22">
        <v>15924.393908</v>
      </c>
      <c r="N34" s="22">
        <v>21719.158209000001</v>
      </c>
      <c r="O34" s="22">
        <v>22650.223225000002</v>
      </c>
      <c r="P34" s="22">
        <v>22424.766315000001</v>
      </c>
    </row>
    <row r="35" spans="1:16" x14ac:dyDescent="0.2">
      <c r="A35" t="s">
        <v>558</v>
      </c>
      <c r="B35" t="s">
        <v>6</v>
      </c>
      <c r="C35" s="15" t="s">
        <v>594</v>
      </c>
      <c r="D35" s="22">
        <v>632.60673099999997</v>
      </c>
      <c r="E35" s="22">
        <v>826.39715000000001</v>
      </c>
      <c r="F35" s="22">
        <v>930.83234500000003</v>
      </c>
      <c r="G35" s="22">
        <v>697.22762399999999</v>
      </c>
      <c r="H35" s="22">
        <v>587.04250100000002</v>
      </c>
      <c r="I35" s="22">
        <v>606.987707</v>
      </c>
      <c r="J35" s="22">
        <v>536.17576699999995</v>
      </c>
      <c r="K35" s="22">
        <v>543.04043100000001</v>
      </c>
      <c r="L35" s="22">
        <v>524.50538700000004</v>
      </c>
      <c r="M35" s="22">
        <v>427.46646600000003</v>
      </c>
      <c r="N35" s="22">
        <v>427.00615599999998</v>
      </c>
      <c r="O35" s="22">
        <v>492.63371599999999</v>
      </c>
      <c r="P35" s="22">
        <v>530.322045</v>
      </c>
    </row>
    <row r="36" spans="1:16" x14ac:dyDescent="0.2">
      <c r="A36" t="s">
        <v>558</v>
      </c>
      <c r="B36" t="s">
        <v>7</v>
      </c>
      <c r="C36" s="15" t="s">
        <v>595</v>
      </c>
      <c r="D36" s="22">
        <v>2346.8718180000001</v>
      </c>
      <c r="E36" s="22">
        <v>1570.272164</v>
      </c>
      <c r="F36" s="22">
        <v>2062.0036329999998</v>
      </c>
      <c r="G36" s="22">
        <v>1051.467811</v>
      </c>
      <c r="H36" s="22">
        <v>975.88260600000001</v>
      </c>
      <c r="I36" s="22">
        <v>1986.543586</v>
      </c>
      <c r="J36" s="22">
        <v>717.67745500000001</v>
      </c>
      <c r="K36" s="22">
        <v>982.43725900000004</v>
      </c>
      <c r="L36" s="22">
        <v>1459.502792</v>
      </c>
      <c r="M36" s="22">
        <v>1882.1066599999999</v>
      </c>
      <c r="N36" s="22">
        <v>2491.5300860000002</v>
      </c>
      <c r="O36" s="22">
        <v>3207.9106740000002</v>
      </c>
      <c r="P36" s="22">
        <v>2248.2581089999999</v>
      </c>
    </row>
    <row r="37" spans="1:16" x14ac:dyDescent="0.2">
      <c r="A37" t="s">
        <v>558</v>
      </c>
      <c r="B37" t="s">
        <v>8</v>
      </c>
      <c r="C37" s="15" t="s">
        <v>596</v>
      </c>
      <c r="D37" s="22">
        <v>12888.380692999999</v>
      </c>
      <c r="E37" s="22">
        <v>11463.779694000001</v>
      </c>
      <c r="F37" s="22">
        <v>14697.060555</v>
      </c>
      <c r="G37" s="22">
        <v>12964.657493000001</v>
      </c>
      <c r="H37" s="22">
        <v>15144.178703</v>
      </c>
      <c r="I37" s="22">
        <v>15893.506211</v>
      </c>
      <c r="J37" s="22">
        <v>14459.86326</v>
      </c>
      <c r="K37" s="22">
        <v>19444.331946999999</v>
      </c>
      <c r="L37" s="22">
        <v>12569.882804999999</v>
      </c>
      <c r="M37" s="22">
        <v>11991.625862000001</v>
      </c>
      <c r="N37" s="22">
        <v>13439.451622</v>
      </c>
      <c r="O37" s="22">
        <v>15078.820646</v>
      </c>
      <c r="P37" s="22">
        <v>13284.632183</v>
      </c>
    </row>
    <row r="38" spans="1:16" x14ac:dyDescent="0.2">
      <c r="A38" t="s">
        <v>558</v>
      </c>
      <c r="B38" t="s">
        <v>9</v>
      </c>
      <c r="C38" s="15" t="s">
        <v>597</v>
      </c>
      <c r="D38" s="22">
        <v>4719.7224930000002</v>
      </c>
      <c r="E38" s="22">
        <v>4813.3104000000003</v>
      </c>
      <c r="F38" s="22">
        <v>5489.317</v>
      </c>
      <c r="G38" s="22">
        <v>4957.2635399999999</v>
      </c>
      <c r="H38" s="22">
        <v>4952.1199790000001</v>
      </c>
      <c r="I38" s="22">
        <v>4550.7998029999999</v>
      </c>
      <c r="J38" s="22">
        <v>3963.9788410000001</v>
      </c>
      <c r="K38" s="22">
        <v>3824.5069039999998</v>
      </c>
      <c r="L38" s="22">
        <v>4180.1039250000003</v>
      </c>
      <c r="M38" s="22">
        <v>4256.0025050000004</v>
      </c>
      <c r="N38" s="22">
        <v>3336.6278320000001</v>
      </c>
      <c r="O38" s="22">
        <v>3638.6588080000001</v>
      </c>
      <c r="P38" s="22">
        <v>3833.3182080000001</v>
      </c>
    </row>
    <row r="39" spans="1:16" x14ac:dyDescent="0.2">
      <c r="A39" t="s">
        <v>558</v>
      </c>
      <c r="B39" t="s">
        <v>10</v>
      </c>
      <c r="C39" s="15" t="s">
        <v>598</v>
      </c>
      <c r="D39" s="22">
        <v>2194.4158269999998</v>
      </c>
      <c r="E39" s="22">
        <v>2889.5298659999999</v>
      </c>
      <c r="F39" s="22">
        <v>3078.0671940000002</v>
      </c>
      <c r="G39" s="22">
        <v>3163.6191990000002</v>
      </c>
      <c r="H39" s="22">
        <v>3352.9353209999999</v>
      </c>
      <c r="I39" s="22">
        <v>3561.590252</v>
      </c>
      <c r="J39" s="22">
        <v>3619.1378829999999</v>
      </c>
      <c r="K39" s="22">
        <v>4406.4098400000003</v>
      </c>
      <c r="L39" s="22">
        <v>3913.5117180000002</v>
      </c>
      <c r="M39" s="22">
        <v>3333.5926030000001</v>
      </c>
      <c r="N39" s="22">
        <v>3473.9547950000001</v>
      </c>
      <c r="O39" s="22">
        <v>3150.5054810000001</v>
      </c>
      <c r="P39" s="22">
        <v>3274.9631840000002</v>
      </c>
    </row>
    <row r="40" spans="1:16" x14ac:dyDescent="0.2">
      <c r="A40" t="s">
        <v>558</v>
      </c>
      <c r="B40" t="s">
        <v>11</v>
      </c>
      <c r="C40" s="15" t="s">
        <v>599</v>
      </c>
      <c r="D40" s="22">
        <v>2821.766001</v>
      </c>
      <c r="E40" s="22">
        <v>2936.3177059999998</v>
      </c>
      <c r="F40" s="22">
        <v>3145.7199340000002</v>
      </c>
      <c r="G40" s="22">
        <v>3028.1673730000002</v>
      </c>
      <c r="H40" s="22">
        <v>2956.3819100000001</v>
      </c>
      <c r="I40" s="22">
        <v>3703.5774280000001</v>
      </c>
      <c r="J40" s="22">
        <v>3667.8655530000001</v>
      </c>
      <c r="K40" s="22">
        <v>3982.4035979999999</v>
      </c>
      <c r="L40" s="22">
        <v>4418.8083390000002</v>
      </c>
      <c r="M40" s="22">
        <v>4908.1066790000004</v>
      </c>
      <c r="N40" s="22">
        <v>3570.5861300000001</v>
      </c>
      <c r="O40" s="22">
        <v>3901.1384560000001</v>
      </c>
      <c r="P40" s="22">
        <v>3953.3664650000001</v>
      </c>
    </row>
    <row r="41" spans="1:16" x14ac:dyDescent="0.2">
      <c r="A41" t="s">
        <v>558</v>
      </c>
      <c r="B41" t="s">
        <v>12</v>
      </c>
      <c r="C41" s="15" t="s">
        <v>600</v>
      </c>
      <c r="D41" s="22">
        <v>8258.6873030000006</v>
      </c>
      <c r="E41" s="22">
        <v>7357.3324160000002</v>
      </c>
      <c r="F41" s="22">
        <v>7847.3999750000003</v>
      </c>
      <c r="G41" s="22">
        <v>7711.5003470000001</v>
      </c>
      <c r="H41" s="22">
        <v>8364.4420879999998</v>
      </c>
      <c r="I41" s="22">
        <v>8773.0639169999995</v>
      </c>
      <c r="J41" s="22">
        <v>8845.4967410000008</v>
      </c>
      <c r="K41" s="22">
        <v>10932.412931000001</v>
      </c>
      <c r="L41" s="22">
        <v>11835.323332</v>
      </c>
      <c r="M41" s="22">
        <v>11849.265013</v>
      </c>
      <c r="N41" s="22">
        <v>11668.653109999999</v>
      </c>
      <c r="O41" s="22">
        <v>11461.247375999999</v>
      </c>
      <c r="P41" s="22">
        <v>12524.564913</v>
      </c>
    </row>
    <row r="42" spans="1:16" x14ac:dyDescent="0.2">
      <c r="A42" t="s">
        <v>558</v>
      </c>
      <c r="B42" t="s">
        <v>13</v>
      </c>
      <c r="C42" s="15" t="s">
        <v>601</v>
      </c>
      <c r="D42" s="22">
        <v>22144.723999999998</v>
      </c>
      <c r="E42" s="22">
        <v>19794.805888999999</v>
      </c>
      <c r="F42" s="22">
        <v>24422.13334</v>
      </c>
      <c r="G42" s="22">
        <v>25526.938316</v>
      </c>
      <c r="H42" s="22">
        <v>26774.366419999998</v>
      </c>
      <c r="I42" s="22">
        <v>28600.912240000001</v>
      </c>
      <c r="J42" s="22">
        <v>26153.654709999999</v>
      </c>
      <c r="K42" s="22">
        <v>27049.098720000002</v>
      </c>
      <c r="L42" s="22">
        <v>28263.415000000001</v>
      </c>
      <c r="M42" s="22">
        <v>27402.328903000001</v>
      </c>
      <c r="N42" s="22">
        <v>29257.921049</v>
      </c>
      <c r="O42" s="22">
        <v>30723.294730000001</v>
      </c>
      <c r="P42" s="22">
        <v>30667.659019999999</v>
      </c>
    </row>
    <row r="43" spans="1:16" x14ac:dyDescent="0.2">
      <c r="A43" t="s">
        <v>560</v>
      </c>
      <c r="B43" t="s">
        <v>1</v>
      </c>
      <c r="C43" s="15" t="s">
        <v>602</v>
      </c>
      <c r="D43" s="22">
        <v>28446.067071999998</v>
      </c>
      <c r="E43" s="22">
        <v>33993.056680000002</v>
      </c>
      <c r="F43" s="22">
        <v>35899.901689999999</v>
      </c>
      <c r="G43" s="22">
        <v>33218.584489999994</v>
      </c>
      <c r="H43" s="22">
        <v>39941.037753000004</v>
      </c>
      <c r="I43" s="22">
        <v>48166.109673999999</v>
      </c>
      <c r="J43" s="22">
        <v>51891.838383999995</v>
      </c>
      <c r="K43" s="22">
        <v>51142.414635000001</v>
      </c>
      <c r="L43" s="22">
        <v>49424.807746000006</v>
      </c>
      <c r="M43" s="22">
        <v>42662.452624999998</v>
      </c>
      <c r="N43" s="22">
        <v>44159.535749999995</v>
      </c>
      <c r="O43" s="22">
        <v>48557.821579999996</v>
      </c>
      <c r="P43" s="22">
        <v>50898.67293500001</v>
      </c>
    </row>
    <row r="44" spans="1:16" x14ac:dyDescent="0.2">
      <c r="A44" t="s">
        <v>560</v>
      </c>
      <c r="B44" t="s">
        <v>2</v>
      </c>
      <c r="C44" s="15" t="s">
        <v>603</v>
      </c>
      <c r="D44" s="22">
        <v>53418.230902999996</v>
      </c>
      <c r="E44" s="22">
        <v>59253.836082999995</v>
      </c>
      <c r="F44" s="22">
        <v>60499.6204</v>
      </c>
      <c r="G44" s="22">
        <v>54425.789350999999</v>
      </c>
      <c r="H44" s="22">
        <v>61986.326144000006</v>
      </c>
      <c r="I44" s="22">
        <v>68625.244309000002</v>
      </c>
      <c r="J44" s="22">
        <v>70212.795926000006</v>
      </c>
      <c r="K44" s="22">
        <v>71031.123269999996</v>
      </c>
      <c r="L44" s="22">
        <v>69602.441024999993</v>
      </c>
      <c r="M44" s="22">
        <v>62191.753736000006</v>
      </c>
      <c r="N44" s="22">
        <v>61405.983215999993</v>
      </c>
      <c r="O44" s="22">
        <v>65898.363959999988</v>
      </c>
      <c r="P44" s="22">
        <v>68951.25445600001</v>
      </c>
    </row>
    <row r="45" spans="1:16" x14ac:dyDescent="0.2">
      <c r="A45" t="s">
        <v>560</v>
      </c>
      <c r="B45" t="s">
        <v>3</v>
      </c>
      <c r="C45" s="15" t="s">
        <v>604</v>
      </c>
      <c r="D45" s="22">
        <v>15506.961862000002</v>
      </c>
      <c r="E45" s="22">
        <v>17444.383487999999</v>
      </c>
      <c r="F45" s="22">
        <v>18934.742015</v>
      </c>
      <c r="G45" s="22">
        <v>17262.956333999999</v>
      </c>
      <c r="H45" s="22">
        <v>17375.816185</v>
      </c>
      <c r="I45" s="22">
        <v>18704.819122000001</v>
      </c>
      <c r="J45" s="22">
        <v>17817.843136</v>
      </c>
      <c r="K45" s="22">
        <v>18754.532640000001</v>
      </c>
      <c r="L45" s="22">
        <v>19895.447828000004</v>
      </c>
      <c r="M45" s="22">
        <v>16101.598254</v>
      </c>
      <c r="N45" s="22">
        <v>16407.760908</v>
      </c>
      <c r="O45" s="22">
        <v>17353.260662000001</v>
      </c>
      <c r="P45" s="22">
        <v>18240.829095999998</v>
      </c>
    </row>
    <row r="46" spans="1:16" x14ac:dyDescent="0.2">
      <c r="A46" t="s">
        <v>560</v>
      </c>
      <c r="B46" t="s">
        <v>4</v>
      </c>
      <c r="C46" s="15" t="s">
        <v>605</v>
      </c>
      <c r="D46" s="22">
        <v>117035.47468800002</v>
      </c>
      <c r="E46" s="22">
        <v>132856.32574500001</v>
      </c>
      <c r="F46" s="22">
        <v>146595.839439</v>
      </c>
      <c r="G46" s="22">
        <v>134835.69703499999</v>
      </c>
      <c r="H46" s="22">
        <v>132354.16326</v>
      </c>
      <c r="I46" s="22">
        <v>146486.895808</v>
      </c>
      <c r="J46" s="22">
        <v>139977.64874599999</v>
      </c>
      <c r="K46" s="22">
        <v>149436.57019200001</v>
      </c>
      <c r="L46" s="22">
        <v>152287.873609</v>
      </c>
      <c r="M46" s="22">
        <v>129709.690992</v>
      </c>
      <c r="N46" s="22">
        <v>131152.087818</v>
      </c>
      <c r="O46" s="22">
        <v>138942.465975</v>
      </c>
      <c r="P46" s="22">
        <v>148765.93351999999</v>
      </c>
    </row>
    <row r="47" spans="1:16" x14ac:dyDescent="0.2">
      <c r="A47" t="s">
        <v>560</v>
      </c>
      <c r="B47" t="s">
        <v>5</v>
      </c>
      <c r="C47" s="15" t="s">
        <v>606</v>
      </c>
      <c r="D47" s="22">
        <v>130522.07568400001</v>
      </c>
      <c r="E47" s="22">
        <v>149574.94813800001</v>
      </c>
      <c r="F47" s="22">
        <v>165084.39888199998</v>
      </c>
      <c r="G47" s="22">
        <v>153510.44284999999</v>
      </c>
      <c r="H47" s="22">
        <v>148901.15677199999</v>
      </c>
      <c r="I47" s="22">
        <v>166279.08983500002</v>
      </c>
      <c r="J47" s="22">
        <v>158564.32047899999</v>
      </c>
      <c r="K47" s="22">
        <v>167963.913256</v>
      </c>
      <c r="L47" s="22">
        <v>174599.13388499999</v>
      </c>
      <c r="M47" s="22">
        <v>151253.818612</v>
      </c>
      <c r="N47" s="22">
        <v>157757.46755600002</v>
      </c>
      <c r="O47" s="22">
        <v>167328.90128200001</v>
      </c>
      <c r="P47" s="22">
        <v>183476.52155999999</v>
      </c>
    </row>
    <row r="48" spans="1:16" x14ac:dyDescent="0.2">
      <c r="A48" t="s">
        <v>560</v>
      </c>
      <c r="B48" t="s">
        <v>6</v>
      </c>
      <c r="C48" s="15" t="s">
        <v>607</v>
      </c>
      <c r="D48" s="22">
        <v>8511.3371420000003</v>
      </c>
      <c r="E48" s="22">
        <v>9784.3363069999996</v>
      </c>
      <c r="F48" s="22">
        <v>9615.4611000000004</v>
      </c>
      <c r="G48" s="22">
        <v>7870.422654</v>
      </c>
      <c r="H48" s="22">
        <v>7347.3289559999994</v>
      </c>
      <c r="I48" s="22">
        <v>8036.5095199999987</v>
      </c>
      <c r="J48" s="22">
        <v>7649.0166900000004</v>
      </c>
      <c r="K48" s="22">
        <v>8168.3102879999997</v>
      </c>
      <c r="L48" s="22">
        <v>8772.1135680000007</v>
      </c>
      <c r="M48" s="22">
        <v>7867.4998100000003</v>
      </c>
      <c r="N48" s="22">
        <v>8138.3468000000003</v>
      </c>
      <c r="O48" s="22">
        <v>8642.7452130000001</v>
      </c>
      <c r="P48" s="22">
        <v>9691.7140340000005</v>
      </c>
    </row>
    <row r="49" spans="1:16" x14ac:dyDescent="0.2">
      <c r="A49" t="s">
        <v>560</v>
      </c>
      <c r="B49" t="s">
        <v>7</v>
      </c>
      <c r="C49" s="15" t="s">
        <v>608</v>
      </c>
      <c r="D49" s="22">
        <v>85758.162689999997</v>
      </c>
      <c r="E49" s="22">
        <v>99994.413816</v>
      </c>
      <c r="F49" s="22">
        <v>108488.08616799999</v>
      </c>
      <c r="G49" s="22">
        <v>100609.10221999999</v>
      </c>
      <c r="H49" s="22">
        <v>97244.652730000002</v>
      </c>
      <c r="I49" s="22">
        <v>104146.683571</v>
      </c>
      <c r="J49" s="22">
        <v>99281.119772999984</v>
      </c>
      <c r="K49" s="22">
        <v>102596.812318</v>
      </c>
      <c r="L49" s="22">
        <v>103139.20497799999</v>
      </c>
      <c r="M49" s="22">
        <v>87357.288988</v>
      </c>
      <c r="N49" s="22">
        <v>86980.910309999992</v>
      </c>
      <c r="O49" s="22">
        <v>90750.604965999999</v>
      </c>
      <c r="P49" s="22">
        <v>96423.511200000023</v>
      </c>
    </row>
    <row r="50" spans="1:16" x14ac:dyDescent="0.2">
      <c r="A50" t="s">
        <v>560</v>
      </c>
      <c r="B50" t="s">
        <v>8</v>
      </c>
      <c r="C50" s="15" t="s">
        <v>609</v>
      </c>
      <c r="D50" s="22">
        <v>138557.05016800002</v>
      </c>
      <c r="E50" s="22">
        <v>139061.06987399998</v>
      </c>
      <c r="F50" s="22">
        <v>153318.68459699998</v>
      </c>
      <c r="G50" s="22">
        <v>153378.91817699999</v>
      </c>
      <c r="H50" s="22">
        <v>165388.372485</v>
      </c>
      <c r="I50" s="22">
        <v>184582.11846599999</v>
      </c>
      <c r="J50" s="22">
        <v>190810.80112000002</v>
      </c>
      <c r="K50" s="22">
        <v>162791.73269999999</v>
      </c>
      <c r="L50" s="22">
        <v>161290.816742</v>
      </c>
      <c r="M50" s="22">
        <v>150181.53186399999</v>
      </c>
      <c r="N50" s="22">
        <v>168753.15900399999</v>
      </c>
      <c r="O50" s="22">
        <v>166447.73899999997</v>
      </c>
      <c r="P50" s="22">
        <v>168329.115319</v>
      </c>
    </row>
    <row r="51" spans="1:16" x14ac:dyDescent="0.2">
      <c r="A51" t="s">
        <v>560</v>
      </c>
      <c r="B51" t="s">
        <v>9</v>
      </c>
      <c r="C51" s="15" t="s">
        <v>610</v>
      </c>
      <c r="D51" s="22">
        <v>30999.502596000002</v>
      </c>
      <c r="E51" s="22">
        <v>35179.461526999999</v>
      </c>
      <c r="F51" s="22">
        <v>40487.173874</v>
      </c>
      <c r="G51" s="22">
        <v>36270.641235999996</v>
      </c>
      <c r="H51" s="22">
        <v>35444.362961999999</v>
      </c>
      <c r="I51" s="22">
        <v>37587.449607999995</v>
      </c>
      <c r="J51" s="22">
        <v>35277.25692</v>
      </c>
      <c r="K51" s="22">
        <v>37514.613662000003</v>
      </c>
      <c r="L51" s="22">
        <v>38171.432052000004</v>
      </c>
      <c r="M51" s="22">
        <v>31987.325699999998</v>
      </c>
      <c r="N51" s="22">
        <v>33554.010108000002</v>
      </c>
      <c r="O51" s="22">
        <v>36434.729675000002</v>
      </c>
      <c r="P51" s="22">
        <v>39822.729855000005</v>
      </c>
    </row>
    <row r="52" spans="1:16" x14ac:dyDescent="0.2">
      <c r="A52" t="s">
        <v>560</v>
      </c>
      <c r="B52" t="s">
        <v>10</v>
      </c>
      <c r="C52" s="15" t="s">
        <v>611</v>
      </c>
      <c r="D52" s="22">
        <v>20128.307099999998</v>
      </c>
      <c r="E52" s="22">
        <v>23243.235708</v>
      </c>
      <c r="F52" s="22">
        <v>26957.03325</v>
      </c>
      <c r="G52" s="22">
        <v>21533.84288</v>
      </c>
      <c r="H52" s="22">
        <v>23713.692156000001</v>
      </c>
      <c r="I52" s="22">
        <v>28201.821233999999</v>
      </c>
      <c r="J52" s="22">
        <v>28614.875971999998</v>
      </c>
      <c r="K52" s="22">
        <v>28299.198107999997</v>
      </c>
      <c r="L52" s="22">
        <v>26871.276740000001</v>
      </c>
      <c r="M52" s="22">
        <v>20910.082598000001</v>
      </c>
      <c r="N52" s="22">
        <v>20033.944985999999</v>
      </c>
      <c r="O52" s="22">
        <v>21645.542808000002</v>
      </c>
      <c r="P52" s="22">
        <v>23990.331751999998</v>
      </c>
    </row>
    <row r="53" spans="1:16" x14ac:dyDescent="0.2">
      <c r="A53" t="s">
        <v>560</v>
      </c>
      <c r="B53" t="s">
        <v>11</v>
      </c>
      <c r="C53" s="15" t="s">
        <v>612</v>
      </c>
      <c r="D53" s="22">
        <v>21954.446144999998</v>
      </c>
      <c r="E53" s="22">
        <v>25240.994849999999</v>
      </c>
      <c r="F53" s="22">
        <v>26195.401135999997</v>
      </c>
      <c r="G53" s="22">
        <v>21908.374662999999</v>
      </c>
      <c r="H53" s="22">
        <v>24289.448173000001</v>
      </c>
      <c r="I53" s="22">
        <v>27624.588608000002</v>
      </c>
      <c r="J53" s="22">
        <v>26817.473579000001</v>
      </c>
      <c r="K53" s="22">
        <v>28702.802610000002</v>
      </c>
      <c r="L53" s="22">
        <v>27861.816233000001</v>
      </c>
      <c r="M53" s="22">
        <v>24334.905366999999</v>
      </c>
      <c r="N53" s="22">
        <v>25540.674368</v>
      </c>
      <c r="O53" s="22">
        <v>26721.301529999997</v>
      </c>
      <c r="P53" s="22">
        <v>27410.506388999998</v>
      </c>
    </row>
    <row r="54" spans="1:16" x14ac:dyDescent="0.2">
      <c r="A54" t="s">
        <v>560</v>
      </c>
      <c r="B54" t="s">
        <v>12</v>
      </c>
      <c r="C54" s="15" t="s">
        <v>613</v>
      </c>
      <c r="D54" s="22">
        <v>95014.054277999996</v>
      </c>
      <c r="E54" s="22">
        <v>109037.58730000001</v>
      </c>
      <c r="F54" s="22">
        <v>103681.676763</v>
      </c>
      <c r="G54" s="22">
        <v>81709.331285999986</v>
      </c>
      <c r="H54" s="22">
        <v>86407.234328000006</v>
      </c>
      <c r="I54" s="22">
        <v>94198.184662</v>
      </c>
      <c r="J54" s="22">
        <v>95622.691957999996</v>
      </c>
      <c r="K54" s="22">
        <v>99487.639092000012</v>
      </c>
      <c r="L54" s="22">
        <v>106862.93045</v>
      </c>
      <c r="M54" s="22">
        <v>102773.2035</v>
      </c>
      <c r="N54" s="22">
        <v>95991.764148000002</v>
      </c>
      <c r="O54" s="22">
        <v>96557.810457999993</v>
      </c>
      <c r="P54" s="22">
        <v>104349.991704</v>
      </c>
    </row>
    <row r="55" spans="1:16" x14ac:dyDescent="0.2">
      <c r="A55" t="s">
        <v>560</v>
      </c>
      <c r="B55" t="s">
        <v>13</v>
      </c>
      <c r="C55" s="15" t="s">
        <v>614</v>
      </c>
      <c r="D55" s="22">
        <v>437384.05060000002</v>
      </c>
      <c r="E55" s="22">
        <v>458138.88937500003</v>
      </c>
      <c r="F55" s="22">
        <v>451036.36320000002</v>
      </c>
      <c r="G55" s="22">
        <v>408687.84362499998</v>
      </c>
      <c r="H55" s="22">
        <v>433045.36424999998</v>
      </c>
      <c r="I55" s="22">
        <v>453719.57920000004</v>
      </c>
      <c r="J55" s="22">
        <v>473196.81574999995</v>
      </c>
      <c r="K55" s="22">
        <v>527110.64430000004</v>
      </c>
      <c r="L55" s="22">
        <v>550934.83507500007</v>
      </c>
      <c r="M55" s="22">
        <v>575629.5183750001</v>
      </c>
      <c r="N55" s="22">
        <v>583703.69444999995</v>
      </c>
      <c r="O55" s="22">
        <v>600748.57380000001</v>
      </c>
      <c r="P55" s="22">
        <v>606253.00449999992</v>
      </c>
    </row>
    <row r="56" spans="1:16" x14ac:dyDescent="0.2">
      <c r="A56" t="s">
        <v>561</v>
      </c>
      <c r="B56" t="s">
        <v>1</v>
      </c>
      <c r="C56" s="15" t="s">
        <v>615</v>
      </c>
      <c r="D56" s="22">
        <v>716.99460916442058</v>
      </c>
      <c r="E56" s="22">
        <v>815.04828452539846</v>
      </c>
      <c r="F56" s="22">
        <v>1010.9042076991943</v>
      </c>
      <c r="G56" s="22">
        <v>895.26579296127227</v>
      </c>
      <c r="H56" s="22">
        <v>1101.6136703954903</v>
      </c>
      <c r="I56" s="22">
        <v>1340.587597357784</v>
      </c>
      <c r="J56" s="22">
        <v>1499.1276551866363</v>
      </c>
      <c r="K56" s="22">
        <v>1536.9795834615779</v>
      </c>
      <c r="L56" s="22">
        <v>1429.0828972734785</v>
      </c>
      <c r="M56" s="22">
        <v>1324.0635660204675</v>
      </c>
      <c r="N56" s="22">
        <v>1180.2438491774642</v>
      </c>
      <c r="O56" s="22">
        <v>1293.9731503129949</v>
      </c>
      <c r="P56" s="22">
        <v>1389.1271994419037</v>
      </c>
    </row>
    <row r="57" spans="1:16" x14ac:dyDescent="0.2">
      <c r="A57" t="s">
        <v>561</v>
      </c>
      <c r="B57" t="s">
        <v>2</v>
      </c>
      <c r="C57" s="15" t="s">
        <v>616</v>
      </c>
      <c r="D57" s="22">
        <v>1298.2968970380819</v>
      </c>
      <c r="E57" s="22">
        <v>1447.2004468857647</v>
      </c>
      <c r="F57" s="22">
        <v>1530.1733833177134</v>
      </c>
      <c r="G57" s="22">
        <v>1350.9561718134898</v>
      </c>
      <c r="H57" s="22">
        <v>1585.3798756511878</v>
      </c>
      <c r="I57" s="22">
        <v>1759.4537733196503</v>
      </c>
      <c r="J57" s="22">
        <v>1795.9198696034912</v>
      </c>
      <c r="K57" s="22">
        <v>1818.4710757571318</v>
      </c>
      <c r="L57" s="22">
        <v>1776.5721607023172</v>
      </c>
      <c r="M57" s="22">
        <v>1532.6635480139423</v>
      </c>
      <c r="N57" s="22">
        <v>1509.3279367314544</v>
      </c>
      <c r="O57" s="22">
        <v>1630.4611709208871</v>
      </c>
      <c r="P57" s="22">
        <v>1694.054942563165</v>
      </c>
    </row>
    <row r="58" spans="1:16" x14ac:dyDescent="0.2">
      <c r="A58" t="s">
        <v>561</v>
      </c>
      <c r="B58" t="s">
        <v>5</v>
      </c>
      <c r="C58" s="15" t="s">
        <v>619</v>
      </c>
      <c r="D58" s="22">
        <v>3042.8039141889344</v>
      </c>
      <c r="E58" s="22">
        <v>3470.9074733096086</v>
      </c>
      <c r="F58" s="22">
        <v>3765.4386992822615</v>
      </c>
      <c r="G58" s="22">
        <v>3474.4012225618226</v>
      </c>
      <c r="H58" s="22">
        <v>3464.482469694356</v>
      </c>
      <c r="I58" s="22">
        <v>3840.2930765290043</v>
      </c>
      <c r="J58" s="22">
        <v>3611.9788148030621</v>
      </c>
      <c r="K58" s="22">
        <v>3819.178029463767</v>
      </c>
      <c r="L58" s="22">
        <v>3961.7357426669187</v>
      </c>
      <c r="M58" s="22">
        <v>3437.0234554746608</v>
      </c>
      <c r="N58" s="22">
        <v>3552.1440491816065</v>
      </c>
      <c r="O58" s="22">
        <v>3750.3219199025307</v>
      </c>
      <c r="P58" s="22">
        <v>4058.030342823974</v>
      </c>
    </row>
    <row r="59" spans="1:16" x14ac:dyDescent="0.2">
      <c r="A59" t="s">
        <v>561</v>
      </c>
      <c r="B59" t="s">
        <v>3</v>
      </c>
      <c r="C59" s="15" t="s">
        <v>617</v>
      </c>
      <c r="D59" s="22">
        <v>286.3116297840856</v>
      </c>
      <c r="E59" s="22">
        <v>321.02705880191786</v>
      </c>
      <c r="F59" s="22">
        <v>357.30193601537832</v>
      </c>
      <c r="G59" s="22">
        <v>324.44682795799213</v>
      </c>
      <c r="H59" s="22">
        <v>327.26217200161807</v>
      </c>
      <c r="I59" s="22">
        <v>351.25709170164754</v>
      </c>
      <c r="J59" s="22">
        <v>334.53624233871312</v>
      </c>
      <c r="K59" s="22">
        <v>354.46341144135999</v>
      </c>
      <c r="L59" s="22">
        <v>365.83362039269701</v>
      </c>
      <c r="M59" s="22">
        <v>311.96418925373268</v>
      </c>
      <c r="N59" s="22">
        <v>319.95605248057984</v>
      </c>
      <c r="O59" s="22">
        <v>337.17930049821859</v>
      </c>
      <c r="P59" s="22">
        <v>360.42460786479467</v>
      </c>
    </row>
    <row r="60" spans="1:16" x14ac:dyDescent="0.2">
      <c r="A60" t="s">
        <v>561</v>
      </c>
      <c r="B60" t="s">
        <v>4</v>
      </c>
      <c r="C60" s="15" t="s">
        <v>618</v>
      </c>
      <c r="D60" s="22">
        <v>2364.9830636055699</v>
      </c>
      <c r="E60" s="22">
        <v>2709.9958937859292</v>
      </c>
      <c r="F60" s="22">
        <v>2981.9554709242716</v>
      </c>
      <c r="G60" s="22">
        <v>2752.0936371214229</v>
      </c>
      <c r="H60" s="22">
        <v>2703.780741292187</v>
      </c>
      <c r="I60" s="22">
        <v>2937.4790680935262</v>
      </c>
      <c r="J60" s="22">
        <v>2742.5061649295903</v>
      </c>
      <c r="K60" s="22">
        <v>2874.0431666661302</v>
      </c>
      <c r="L60" s="22">
        <v>2913.9835925564571</v>
      </c>
      <c r="M60" s="22">
        <v>2490.8630597003121</v>
      </c>
      <c r="N60" s="22">
        <v>2523.5623367560911</v>
      </c>
      <c r="O60" s="22">
        <v>2647.9015423538431</v>
      </c>
      <c r="P60" s="22">
        <v>2840.0716560648161</v>
      </c>
    </row>
    <row r="61" spans="1:16" x14ac:dyDescent="0.2">
      <c r="A61" t="s">
        <v>561</v>
      </c>
      <c r="B61" t="s">
        <v>12</v>
      </c>
      <c r="C61" s="15" t="s">
        <v>626</v>
      </c>
      <c r="D61" s="22">
        <v>2716.4176632934682</v>
      </c>
      <c r="E61" s="22">
        <v>3086.2585034013605</v>
      </c>
      <c r="F61" s="22">
        <v>2895.5882352941176</v>
      </c>
      <c r="G61" s="22">
        <v>2392.9350366100639</v>
      </c>
      <c r="H61" s="22">
        <v>2476.9949952782781</v>
      </c>
      <c r="I61" s="22">
        <v>2669.8861932707264</v>
      </c>
      <c r="J61" s="22">
        <v>2676.7918177111906</v>
      </c>
      <c r="K61" s="22">
        <v>2729.2052396183472</v>
      </c>
      <c r="L61" s="22">
        <v>3001.2425251819855</v>
      </c>
      <c r="M61" s="22">
        <v>2861.5933656097118</v>
      </c>
      <c r="N61" s="22">
        <v>2629.5670745299508</v>
      </c>
      <c r="O61" s="22">
        <v>2634.4416414608536</v>
      </c>
      <c r="P61" s="22">
        <v>2816.8059273844301</v>
      </c>
    </row>
    <row r="62" spans="1:16" x14ac:dyDescent="0.2">
      <c r="A62" t="s">
        <v>561</v>
      </c>
      <c r="B62" t="s">
        <v>6</v>
      </c>
      <c r="C62" s="15" t="s">
        <v>620</v>
      </c>
      <c r="D62" s="22">
        <v>203.53595420900766</v>
      </c>
      <c r="E62" s="22">
        <v>233.38146632904463</v>
      </c>
      <c r="F62" s="22">
        <v>238.17563732239637</v>
      </c>
      <c r="G62" s="22">
        <v>197.55104737427064</v>
      </c>
      <c r="H62" s="22">
        <v>186.1192199612135</v>
      </c>
      <c r="I62" s="22">
        <v>192.96582780699327</v>
      </c>
      <c r="J62" s="22">
        <v>181.5013492897352</v>
      </c>
      <c r="K62" s="22">
        <v>201.60397703388946</v>
      </c>
      <c r="L62" s="22">
        <v>218.81706644774562</v>
      </c>
      <c r="M62" s="22">
        <v>223.66226109804091</v>
      </c>
      <c r="N62" s="22">
        <v>246.8378545266587</v>
      </c>
      <c r="O62" s="22">
        <v>263.9414251517793</v>
      </c>
      <c r="P62" s="22">
        <v>308.23675282096696</v>
      </c>
    </row>
    <row r="63" spans="1:16" x14ac:dyDescent="0.2">
      <c r="A63" t="s">
        <v>561</v>
      </c>
      <c r="B63" t="s">
        <v>7</v>
      </c>
      <c r="C63" s="15" t="s">
        <v>621</v>
      </c>
      <c r="D63" s="22">
        <v>1955.6475975410865</v>
      </c>
      <c r="E63" s="22">
        <v>2211.9984943881736</v>
      </c>
      <c r="F63" s="22">
        <v>2376.9323275230704</v>
      </c>
      <c r="G63" s="22">
        <v>2189.8624617949431</v>
      </c>
      <c r="H63" s="22">
        <v>2129.4963905958894</v>
      </c>
      <c r="I63" s="22">
        <v>2286.1940491138052</v>
      </c>
      <c r="J63" s="22">
        <v>2084.5258101247055</v>
      </c>
      <c r="K63" s="22">
        <v>2137.6042924302769</v>
      </c>
      <c r="L63" s="22">
        <v>2159.3224486083554</v>
      </c>
      <c r="M63" s="22">
        <v>1823.207188012206</v>
      </c>
      <c r="N63" s="22">
        <v>1880.9657362046366</v>
      </c>
      <c r="O63" s="22">
        <v>1967.666074400039</v>
      </c>
      <c r="P63" s="22">
        <v>2106.525271006481</v>
      </c>
    </row>
    <row r="64" spans="1:16" x14ac:dyDescent="0.2">
      <c r="A64" t="s">
        <v>561</v>
      </c>
      <c r="B64" t="s">
        <v>8</v>
      </c>
      <c r="C64" s="15" t="s">
        <v>622</v>
      </c>
      <c r="D64" s="22">
        <v>4649.0271222612682</v>
      </c>
      <c r="E64" s="22">
        <v>4650.8239670158428</v>
      </c>
      <c r="F64" s="22">
        <v>5169.912780150833</v>
      </c>
      <c r="G64" s="22">
        <v>5359.2536504716791</v>
      </c>
      <c r="H64" s="22">
        <v>5847.3414321904647</v>
      </c>
      <c r="I64" s="22">
        <v>6331.8803416360861</v>
      </c>
      <c r="J64" s="22">
        <v>6369.3720927387922</v>
      </c>
      <c r="K64" s="22">
        <v>5328.7964769961472</v>
      </c>
      <c r="L64" s="22">
        <v>5024.9733380356447</v>
      </c>
      <c r="M64" s="22">
        <v>4558.091131571472</v>
      </c>
      <c r="N64" s="22">
        <v>5091.9241950671858</v>
      </c>
      <c r="O64" s="22">
        <v>5037.7154331052288</v>
      </c>
      <c r="P64" s="22">
        <v>5155.4239191183869</v>
      </c>
    </row>
    <row r="65" spans="1:16" x14ac:dyDescent="0.2">
      <c r="A65" t="s">
        <v>561</v>
      </c>
      <c r="B65" t="s">
        <v>9</v>
      </c>
      <c r="C65" s="15" t="s">
        <v>623</v>
      </c>
      <c r="D65" s="22">
        <v>739.02898005269094</v>
      </c>
      <c r="E65" s="22">
        <v>847.09280043799606</v>
      </c>
      <c r="F65" s="22">
        <v>921.30950637175931</v>
      </c>
      <c r="G65" s="22">
        <v>859.56932481244792</v>
      </c>
      <c r="H65" s="22">
        <v>849.03951521104989</v>
      </c>
      <c r="I65" s="22">
        <v>916.73480758132075</v>
      </c>
      <c r="J65" s="22">
        <v>853.33478110877991</v>
      </c>
      <c r="K65" s="22">
        <v>888.80015823234885</v>
      </c>
      <c r="L65" s="22">
        <v>888.77627960018617</v>
      </c>
      <c r="M65" s="22">
        <v>765.85164610688787</v>
      </c>
      <c r="N65" s="22">
        <v>771.94124257339695</v>
      </c>
      <c r="O65" s="22">
        <v>838.08109232699235</v>
      </c>
      <c r="P65" s="22">
        <v>922.72258697198151</v>
      </c>
    </row>
    <row r="66" spans="1:16" x14ac:dyDescent="0.2">
      <c r="A66" t="s">
        <v>561</v>
      </c>
      <c r="B66" t="s">
        <v>10</v>
      </c>
      <c r="C66" s="15" t="s">
        <v>624</v>
      </c>
      <c r="D66" s="22">
        <v>345.66931221056245</v>
      </c>
      <c r="E66" s="22">
        <v>399.84219594998041</v>
      </c>
      <c r="F66" s="22">
        <v>460.45992907801423</v>
      </c>
      <c r="G66" s="22">
        <v>388.76405387783666</v>
      </c>
      <c r="H66" s="22">
        <v>433.70858954915184</v>
      </c>
      <c r="I66" s="22">
        <v>503.51806032771668</v>
      </c>
      <c r="J66" s="22">
        <v>514.42269015900297</v>
      </c>
      <c r="K66" s="22">
        <v>529.07268085106386</v>
      </c>
      <c r="L66" s="22">
        <v>515.10182491404362</v>
      </c>
      <c r="M66" s="22">
        <v>402.69591815645327</v>
      </c>
      <c r="N66" s="22">
        <v>387.04095238095238</v>
      </c>
      <c r="O66" s="22">
        <v>416.06584726979634</v>
      </c>
      <c r="P66" s="22">
        <v>452.69375960651701</v>
      </c>
    </row>
    <row r="67" spans="1:16" x14ac:dyDescent="0.2">
      <c r="A67" t="s">
        <v>561</v>
      </c>
      <c r="B67" t="s">
        <v>11</v>
      </c>
      <c r="C67" s="15" t="s">
        <v>625</v>
      </c>
      <c r="D67" s="22">
        <v>431.20462985552035</v>
      </c>
      <c r="E67" s="22">
        <v>502.68731135704564</v>
      </c>
      <c r="F67" s="22">
        <v>533.26682951252451</v>
      </c>
      <c r="G67" s="22">
        <v>445.34623324361758</v>
      </c>
      <c r="H67" s="22">
        <v>508.7970453099415</v>
      </c>
      <c r="I67" s="22">
        <v>584.48397202759895</v>
      </c>
      <c r="J67" s="22">
        <v>563.57713309157111</v>
      </c>
      <c r="K67" s="22">
        <v>597.8176140874624</v>
      </c>
      <c r="L67" s="22">
        <v>592.52782298235547</v>
      </c>
      <c r="M67" s="22">
        <v>508.19251776041233</v>
      </c>
      <c r="N67" s="22">
        <v>519.28712069524306</v>
      </c>
      <c r="O67" s="22">
        <v>548.70456911754241</v>
      </c>
      <c r="P67" s="22">
        <v>564.71758951328093</v>
      </c>
    </row>
    <row r="68" spans="1:16" x14ac:dyDescent="0.2">
      <c r="A68" t="s">
        <v>561</v>
      </c>
      <c r="B68" t="s">
        <v>13</v>
      </c>
      <c r="C68" s="15" t="s">
        <v>627</v>
      </c>
      <c r="D68" s="22">
        <v>14072.966</v>
      </c>
      <c r="E68" s="22">
        <v>14543.216</v>
      </c>
      <c r="F68" s="22">
        <v>14684.602000000001</v>
      </c>
      <c r="G68" s="22">
        <v>14398.708000000001</v>
      </c>
      <c r="H68" s="22">
        <v>15126.736000000001</v>
      </c>
      <c r="I68" s="22">
        <v>15832.207</v>
      </c>
      <c r="J68" s="22">
        <v>16670.651000000002</v>
      </c>
      <c r="K68" s="22">
        <v>17175.898000000001</v>
      </c>
      <c r="L68" s="22">
        <v>18057.489000000001</v>
      </c>
      <c r="M68" s="22">
        <v>18704.316999999999</v>
      </c>
      <c r="N68" s="22">
        <v>19045.164000000001</v>
      </c>
      <c r="O68" s="22">
        <v>19830.276999999998</v>
      </c>
      <c r="P68" s="22">
        <v>20837.347000000002</v>
      </c>
    </row>
    <row r="69" spans="1:16" x14ac:dyDescent="0.2">
      <c r="A69" t="s">
        <v>630</v>
      </c>
      <c r="B69" t="s">
        <v>1</v>
      </c>
      <c r="C69" s="15" t="str">
        <f>B69&amp;A69</f>
        <v>AustraliaGDP</v>
      </c>
      <c r="D69" s="22">
        <v>781.14200000000005</v>
      </c>
      <c r="E69" s="22">
        <v>947.93799999999999</v>
      </c>
      <c r="F69" s="22">
        <v>1055.569</v>
      </c>
      <c r="G69" s="22">
        <v>998.93499999999995</v>
      </c>
      <c r="H69" s="22">
        <v>1251.7170000000001</v>
      </c>
      <c r="I69" s="22">
        <v>1513.991</v>
      </c>
      <c r="J69" s="22">
        <v>1569.104</v>
      </c>
      <c r="K69" s="22">
        <v>1518.345</v>
      </c>
      <c r="L69" s="22">
        <v>1457.4860000000001</v>
      </c>
      <c r="M69" s="22">
        <v>1235.125</v>
      </c>
      <c r="N69" s="22">
        <v>1267.75</v>
      </c>
      <c r="O69" s="22">
        <v>1386.7719999999999</v>
      </c>
      <c r="P69" s="22">
        <v>1420.0450000000001</v>
      </c>
    </row>
    <row r="70" spans="1:16" x14ac:dyDescent="0.2">
      <c r="A70" t="s">
        <v>630</v>
      </c>
      <c r="B70" t="s">
        <v>2</v>
      </c>
      <c r="C70" s="15" t="str">
        <f t="shared" ref="C70:C107" si="0">B70&amp;A70</f>
        <v>CanadaGDP</v>
      </c>
      <c r="D70" s="22">
        <v>1319.327</v>
      </c>
      <c r="E70" s="22">
        <v>1468.8969999999999</v>
      </c>
      <c r="F70" s="22">
        <v>1552.865</v>
      </c>
      <c r="G70" s="22">
        <v>1376.509</v>
      </c>
      <c r="H70" s="22">
        <v>1617.3440000000001</v>
      </c>
      <c r="I70" s="22">
        <v>1793.327</v>
      </c>
      <c r="J70" s="22">
        <v>1828.3630000000001</v>
      </c>
      <c r="K70" s="22">
        <v>1846.595</v>
      </c>
      <c r="L70" s="22">
        <v>1805.7449999999999</v>
      </c>
      <c r="M70" s="22">
        <v>1556.5060000000001</v>
      </c>
      <c r="N70" s="22">
        <v>1530.0239999999999</v>
      </c>
      <c r="O70" s="22">
        <v>1649.934</v>
      </c>
      <c r="P70" s="22">
        <v>1712.479</v>
      </c>
    </row>
    <row r="71" spans="1:16" x14ac:dyDescent="0.2">
      <c r="A71" t="s">
        <v>630</v>
      </c>
      <c r="B71" t="s">
        <v>3</v>
      </c>
      <c r="C71" s="15" t="str">
        <f t="shared" si="0"/>
        <v>DenmarkGDP</v>
      </c>
      <c r="D71" s="22">
        <v>282.88600000000002</v>
      </c>
      <c r="E71" s="22">
        <v>319.42399999999998</v>
      </c>
      <c r="F71" s="22">
        <v>353.35899999999998</v>
      </c>
      <c r="G71" s="22">
        <v>321.24299999999999</v>
      </c>
      <c r="H71" s="22">
        <v>321.995</v>
      </c>
      <c r="I71" s="22">
        <v>344.00299999999999</v>
      </c>
      <c r="J71" s="22">
        <v>327.149</v>
      </c>
      <c r="K71" s="22">
        <v>343.584</v>
      </c>
      <c r="L71" s="22">
        <v>352.99400000000003</v>
      </c>
      <c r="M71" s="22">
        <v>302.673</v>
      </c>
      <c r="N71" s="22">
        <v>311.988</v>
      </c>
      <c r="O71" s="22">
        <v>329.86599999999999</v>
      </c>
      <c r="P71" s="22">
        <v>352.05799999999999</v>
      </c>
    </row>
    <row r="72" spans="1:16" x14ac:dyDescent="0.2">
      <c r="A72" t="s">
        <v>630</v>
      </c>
      <c r="B72" t="s">
        <v>4</v>
      </c>
      <c r="C72" s="15" t="str">
        <f t="shared" si="0"/>
        <v>FranceGDP</v>
      </c>
      <c r="D72" s="22">
        <v>2320.6590000000001</v>
      </c>
      <c r="E72" s="22">
        <v>2660.9050000000002</v>
      </c>
      <c r="F72" s="22">
        <v>2929.9830000000002</v>
      </c>
      <c r="G72" s="22">
        <v>2697.9549999999999</v>
      </c>
      <c r="H72" s="22">
        <v>2647.348</v>
      </c>
      <c r="I72" s="22">
        <v>2864.6529999999998</v>
      </c>
      <c r="J72" s="22">
        <v>2685.3710000000001</v>
      </c>
      <c r="K72" s="22">
        <v>2811.9180000000001</v>
      </c>
      <c r="L72" s="22">
        <v>2856.701</v>
      </c>
      <c r="M72" s="22">
        <v>2439.4360000000001</v>
      </c>
      <c r="N72" s="22">
        <v>2472.2820000000002</v>
      </c>
      <c r="O72" s="22">
        <v>2591.7750000000001</v>
      </c>
      <c r="P72" s="22">
        <v>2780.152</v>
      </c>
    </row>
    <row r="73" spans="1:16" x14ac:dyDescent="0.2">
      <c r="A73" t="s">
        <v>630</v>
      </c>
      <c r="B73" t="s">
        <v>5</v>
      </c>
      <c r="C73" s="15" t="str">
        <f t="shared" si="0"/>
        <v>GermanyGDP</v>
      </c>
      <c r="D73" s="22">
        <v>2994.8620000000001</v>
      </c>
      <c r="E73" s="22">
        <v>3425.982</v>
      </c>
      <c r="F73" s="22">
        <v>3744.8539999999998</v>
      </c>
      <c r="G73" s="22">
        <v>3407.5569999999998</v>
      </c>
      <c r="H73" s="22">
        <v>3402.444</v>
      </c>
      <c r="I73" s="22">
        <v>3748.6550000000002</v>
      </c>
      <c r="J73" s="22">
        <v>3529.377</v>
      </c>
      <c r="K73" s="22">
        <v>3733.8589999999999</v>
      </c>
      <c r="L73" s="22">
        <v>3890.0949999999998</v>
      </c>
      <c r="M73" s="22">
        <v>3362.2420000000002</v>
      </c>
      <c r="N73" s="22">
        <v>3468.1880000000001</v>
      </c>
      <c r="O73" s="22">
        <v>3664.511</v>
      </c>
      <c r="P73" s="22">
        <v>3951.34</v>
      </c>
    </row>
    <row r="74" spans="1:16" x14ac:dyDescent="0.2">
      <c r="A74" t="s">
        <v>630</v>
      </c>
      <c r="B74" t="s">
        <v>6</v>
      </c>
      <c r="C74" s="15" t="str">
        <f t="shared" si="0"/>
        <v>IrelandGDP</v>
      </c>
      <c r="D74" s="22">
        <v>232.309</v>
      </c>
      <c r="E74" s="22">
        <v>270.29300000000001</v>
      </c>
      <c r="F74" s="22">
        <v>276.108</v>
      </c>
      <c r="G74" s="22">
        <v>236.96100000000001</v>
      </c>
      <c r="H74" s="22">
        <v>222.49799999999999</v>
      </c>
      <c r="I74" s="22">
        <v>237.64</v>
      </c>
      <c r="J74" s="22">
        <v>224.93799999999999</v>
      </c>
      <c r="K74" s="22">
        <v>238.29599999999999</v>
      </c>
      <c r="L74" s="22">
        <v>258.52800000000002</v>
      </c>
      <c r="M74" s="22">
        <v>291.28100000000001</v>
      </c>
      <c r="N74" s="22">
        <v>300.30799999999999</v>
      </c>
      <c r="O74" s="22">
        <v>335.21100000000001</v>
      </c>
      <c r="P74" s="22">
        <v>382.75400000000002</v>
      </c>
    </row>
    <row r="75" spans="1:16" x14ac:dyDescent="0.2">
      <c r="A75" t="s">
        <v>630</v>
      </c>
      <c r="B75" t="s">
        <v>7</v>
      </c>
      <c r="C75" s="15" t="str">
        <f t="shared" si="0"/>
        <v>ItalyGDP</v>
      </c>
      <c r="D75" s="22">
        <v>1944.365</v>
      </c>
      <c r="E75" s="22">
        <v>2206.116</v>
      </c>
      <c r="F75" s="22">
        <v>2400.232</v>
      </c>
      <c r="G75" s="22">
        <v>2191.442</v>
      </c>
      <c r="H75" s="22">
        <v>2128.87</v>
      </c>
      <c r="I75" s="22">
        <v>2278.8710000000001</v>
      </c>
      <c r="J75" s="22">
        <v>2074.0169999999998</v>
      </c>
      <c r="K75" s="22">
        <v>2131.1289999999999</v>
      </c>
      <c r="L75" s="22">
        <v>2155.154</v>
      </c>
      <c r="M75" s="22">
        <v>1833.1959999999999</v>
      </c>
      <c r="N75" s="22">
        <v>1869.954</v>
      </c>
      <c r="O75" s="22">
        <v>1950.703</v>
      </c>
      <c r="P75" s="22">
        <v>2075.8560000000002</v>
      </c>
    </row>
    <row r="76" spans="1:16" x14ac:dyDescent="0.2">
      <c r="A76" t="s">
        <v>630</v>
      </c>
      <c r="B76" t="s">
        <v>8</v>
      </c>
      <c r="C76" s="15" t="str">
        <f t="shared" si="0"/>
        <v>JapanGDP</v>
      </c>
      <c r="D76" s="22">
        <v>4530.3770000000004</v>
      </c>
      <c r="E76" s="22">
        <v>4515.2629999999999</v>
      </c>
      <c r="F76" s="22">
        <v>5037.9089999999997</v>
      </c>
      <c r="G76" s="22">
        <v>5231.3829999999998</v>
      </c>
      <c r="H76" s="22">
        <v>5700.0990000000002</v>
      </c>
      <c r="I76" s="22">
        <v>6157.4579999999996</v>
      </c>
      <c r="J76" s="22">
        <v>6203.2120000000004</v>
      </c>
      <c r="K76" s="22">
        <v>5155.7160000000003</v>
      </c>
      <c r="L76" s="22">
        <v>4850.4139999999998</v>
      </c>
      <c r="M76" s="22">
        <v>4389.4759999999997</v>
      </c>
      <c r="N76" s="22">
        <v>4926.6679999999997</v>
      </c>
      <c r="O76" s="22">
        <v>4859.7879999999996</v>
      </c>
      <c r="P76" s="22">
        <v>4971.7669999999998</v>
      </c>
    </row>
    <row r="77" spans="1:16" x14ac:dyDescent="0.2">
      <c r="A77" t="s">
        <v>630</v>
      </c>
      <c r="B77" t="s">
        <v>9</v>
      </c>
      <c r="C77" s="15" t="str">
        <f t="shared" si="0"/>
        <v>NetherlandsGDP</v>
      </c>
      <c r="D77" s="22">
        <v>733.99400000000003</v>
      </c>
      <c r="E77" s="22">
        <v>848.65899999999999</v>
      </c>
      <c r="F77" s="22">
        <v>951.76599999999996</v>
      </c>
      <c r="G77" s="22">
        <v>870.572</v>
      </c>
      <c r="H77" s="22">
        <v>848.07299999999998</v>
      </c>
      <c r="I77" s="22">
        <v>905.11099999999999</v>
      </c>
      <c r="J77" s="22">
        <v>839.45500000000004</v>
      </c>
      <c r="K77" s="22">
        <v>877.18600000000004</v>
      </c>
      <c r="L77" s="22">
        <v>892.39800000000002</v>
      </c>
      <c r="M77" s="22">
        <v>765.65</v>
      </c>
      <c r="N77" s="22">
        <v>783.84400000000005</v>
      </c>
      <c r="O77" s="22">
        <v>833.57500000000005</v>
      </c>
      <c r="P77" s="22">
        <v>914.51900000000001</v>
      </c>
    </row>
    <row r="78" spans="1:16" x14ac:dyDescent="0.2">
      <c r="A78" t="s">
        <v>630</v>
      </c>
      <c r="B78" t="s">
        <v>10</v>
      </c>
      <c r="C78" s="15" t="str">
        <f t="shared" si="0"/>
        <v>NorwayGDP</v>
      </c>
      <c r="D78" s="22">
        <v>345.58</v>
      </c>
      <c r="E78" s="22">
        <v>400.93900000000002</v>
      </c>
      <c r="F78" s="22">
        <v>462.25</v>
      </c>
      <c r="G78" s="22">
        <v>386.18799999999999</v>
      </c>
      <c r="H78" s="22">
        <v>428.75700000000001</v>
      </c>
      <c r="I78" s="22">
        <v>498.28300000000002</v>
      </c>
      <c r="J78" s="22">
        <v>509.50599999999997</v>
      </c>
      <c r="K78" s="22">
        <v>522.76199999999994</v>
      </c>
      <c r="L78" s="22">
        <v>498.41</v>
      </c>
      <c r="M78" s="22">
        <v>385.80200000000002</v>
      </c>
      <c r="N78" s="22">
        <v>368.827</v>
      </c>
      <c r="O78" s="22">
        <v>398.39400000000001</v>
      </c>
      <c r="P78" s="22">
        <v>434.16699999999997</v>
      </c>
    </row>
    <row r="79" spans="1:16" x14ac:dyDescent="0.2">
      <c r="A79" t="s">
        <v>630</v>
      </c>
      <c r="B79" t="s">
        <v>11</v>
      </c>
      <c r="C79" s="15" t="str">
        <f t="shared" si="0"/>
        <v>SwedenGDP</v>
      </c>
      <c r="D79" s="22">
        <v>420.221</v>
      </c>
      <c r="E79" s="22">
        <v>487.97500000000002</v>
      </c>
      <c r="F79" s="22">
        <v>515.41399999999999</v>
      </c>
      <c r="G79" s="22">
        <v>435.113</v>
      </c>
      <c r="H79" s="22">
        <v>495.32900000000001</v>
      </c>
      <c r="I79" s="22">
        <v>572.74400000000003</v>
      </c>
      <c r="J79" s="22">
        <v>550.92700000000002</v>
      </c>
      <c r="K79" s="22">
        <v>584.63800000000003</v>
      </c>
      <c r="L79" s="22">
        <v>580.24900000000002</v>
      </c>
      <c r="M79" s="22">
        <v>503.65100000000001</v>
      </c>
      <c r="N79" s="22">
        <v>515.74400000000003</v>
      </c>
      <c r="O79" s="22">
        <v>540.54499999999996</v>
      </c>
      <c r="P79" s="22">
        <v>556.07299999999998</v>
      </c>
    </row>
    <row r="80" spans="1:16" x14ac:dyDescent="0.2">
      <c r="A80" t="s">
        <v>630</v>
      </c>
      <c r="B80" t="s">
        <v>12</v>
      </c>
      <c r="C80" s="15" t="str">
        <f t="shared" si="0"/>
        <v>United KingdomGDP</v>
      </c>
      <c r="D80" s="22">
        <v>2700.951</v>
      </c>
      <c r="E80" s="22">
        <v>3085.3</v>
      </c>
      <c r="F80" s="22">
        <v>2934.7469999999998</v>
      </c>
      <c r="G80" s="22">
        <v>2403.357</v>
      </c>
      <c r="H80" s="22">
        <v>2455.3090000000002</v>
      </c>
      <c r="I80" s="22">
        <v>2635.799</v>
      </c>
      <c r="J80" s="22">
        <v>2677.0819999999999</v>
      </c>
      <c r="K80" s="22">
        <v>2755.3560000000002</v>
      </c>
      <c r="L80" s="22">
        <v>3036.31</v>
      </c>
      <c r="M80" s="22">
        <v>2897.06</v>
      </c>
      <c r="N80" s="22">
        <v>2669.107</v>
      </c>
      <c r="O80" s="22">
        <v>2640.067</v>
      </c>
      <c r="P80" s="22">
        <v>2828.8330000000001</v>
      </c>
    </row>
    <row r="81" spans="1:22" ht="18" customHeight="1" x14ac:dyDescent="0.2">
      <c r="A81" t="s">
        <v>630</v>
      </c>
      <c r="B81" t="s">
        <v>13</v>
      </c>
      <c r="C81" s="15" t="str">
        <f t="shared" si="0"/>
        <v>United StatesGDP</v>
      </c>
      <c r="D81" s="22">
        <v>13814.6</v>
      </c>
      <c r="E81" s="22">
        <v>14451.875</v>
      </c>
      <c r="F81" s="22">
        <v>14712.825000000001</v>
      </c>
      <c r="G81" s="22">
        <v>14448.924999999999</v>
      </c>
      <c r="H81" s="22">
        <v>14992.05</v>
      </c>
      <c r="I81" s="22">
        <v>15542.6</v>
      </c>
      <c r="J81" s="22">
        <v>16197.05</v>
      </c>
      <c r="K81" s="22">
        <v>16784.825000000001</v>
      </c>
      <c r="L81" s="22">
        <v>17527.275000000001</v>
      </c>
      <c r="M81" s="22">
        <v>18224.775000000001</v>
      </c>
      <c r="N81" s="22">
        <v>18715.05</v>
      </c>
      <c r="O81" s="22">
        <v>19519.400000000001</v>
      </c>
      <c r="P81" s="22">
        <v>20580.25</v>
      </c>
    </row>
    <row r="82" spans="1:22" x14ac:dyDescent="0.2">
      <c r="A82" t="s">
        <v>632</v>
      </c>
      <c r="B82" t="s">
        <v>1</v>
      </c>
      <c r="C82" s="15" t="str">
        <f t="shared" si="0"/>
        <v>AustraliaGDP LCU</v>
      </c>
      <c r="D82" s="22">
        <v>1036.8910000000001</v>
      </c>
      <c r="E82" s="22">
        <v>1130.4349999999999</v>
      </c>
      <c r="F82" s="22">
        <v>1234.201</v>
      </c>
      <c r="G82" s="22">
        <v>1262.3910000000001</v>
      </c>
      <c r="H82" s="22">
        <v>1361.3030000000001</v>
      </c>
      <c r="I82" s="22">
        <v>1466.7439999999999</v>
      </c>
      <c r="J82" s="22">
        <v>1514.8720000000001</v>
      </c>
      <c r="K82" s="22">
        <v>1567.847</v>
      </c>
      <c r="L82" s="22">
        <v>1614.5930000000001</v>
      </c>
      <c r="M82" s="22">
        <v>1641.117</v>
      </c>
      <c r="N82" s="22">
        <v>1704.22</v>
      </c>
      <c r="O82" s="22">
        <v>1808.5820000000001</v>
      </c>
      <c r="P82" s="22">
        <v>1898.1</v>
      </c>
      <c r="Q82" s="22">
        <v>1983.3320000000001</v>
      </c>
      <c r="R82" s="22">
        <v>2029.3109999999999</v>
      </c>
      <c r="S82" s="22">
        <v>2121.7420000000002</v>
      </c>
      <c r="T82" s="22">
        <v>2229.37</v>
      </c>
      <c r="U82" s="22">
        <v>2343.9180000000001</v>
      </c>
      <c r="V82" s="22">
        <v>2455.9319999999998</v>
      </c>
    </row>
    <row r="83" spans="1:22" x14ac:dyDescent="0.2">
      <c r="A83" t="s">
        <v>632</v>
      </c>
      <c r="B83" t="s">
        <v>2</v>
      </c>
      <c r="C83" s="15" t="str">
        <f t="shared" si="0"/>
        <v>CanadaGDP LCU</v>
      </c>
      <c r="D83" s="22">
        <v>1496.5719999999999</v>
      </c>
      <c r="E83" s="22">
        <v>1577.662</v>
      </c>
      <c r="F83" s="22">
        <v>1657.0419999999999</v>
      </c>
      <c r="G83" s="22">
        <v>1571.3340000000001</v>
      </c>
      <c r="H83" s="22">
        <v>1666.047</v>
      </c>
      <c r="I83" s="22">
        <v>1774.0630000000001</v>
      </c>
      <c r="J83" s="22">
        <v>1827.202</v>
      </c>
      <c r="K83" s="22">
        <v>1902.2470000000001</v>
      </c>
      <c r="L83" s="22">
        <v>1994.8920000000001</v>
      </c>
      <c r="M83" s="22">
        <v>1990.4390000000001</v>
      </c>
      <c r="N83" s="22">
        <v>2028.223</v>
      </c>
      <c r="O83" s="22">
        <v>2141.5079999999998</v>
      </c>
      <c r="P83" s="22">
        <v>2219.0610000000001</v>
      </c>
      <c r="Q83" s="22">
        <v>2297.5529999999999</v>
      </c>
      <c r="R83" s="22">
        <v>2382.8020000000001</v>
      </c>
      <c r="S83" s="22">
        <v>2475.7669999999998</v>
      </c>
      <c r="T83" s="22">
        <v>2572.1179999999999</v>
      </c>
      <c r="U83" s="22">
        <v>2673.15</v>
      </c>
      <c r="V83" s="22">
        <v>2775.1120000000001</v>
      </c>
    </row>
    <row r="84" spans="1:22" x14ac:dyDescent="0.2">
      <c r="A84" t="s">
        <v>632</v>
      </c>
      <c r="B84" t="s">
        <v>3</v>
      </c>
      <c r="C84" s="15" t="str">
        <f t="shared" si="0"/>
        <v>DenmarkGDP LCU</v>
      </c>
      <c r="D84" s="22">
        <v>1682.26</v>
      </c>
      <c r="E84" s="22">
        <v>1738.846</v>
      </c>
      <c r="F84" s="22">
        <v>1801.47</v>
      </c>
      <c r="G84" s="22">
        <v>1722.143</v>
      </c>
      <c r="H84" s="22">
        <v>1810.9259999999999</v>
      </c>
      <c r="I84" s="22">
        <v>1846.854</v>
      </c>
      <c r="J84" s="22">
        <v>1895.002</v>
      </c>
      <c r="K84" s="22">
        <v>1929.6769999999999</v>
      </c>
      <c r="L84" s="22">
        <v>1981.165</v>
      </c>
      <c r="M84" s="22">
        <v>2036.356</v>
      </c>
      <c r="N84" s="22">
        <v>2100.2159999999999</v>
      </c>
      <c r="O84" s="22">
        <v>2178.067</v>
      </c>
      <c r="P84" s="22">
        <v>2223.1149999999998</v>
      </c>
      <c r="Q84" s="22">
        <v>2297.732</v>
      </c>
      <c r="R84" s="22">
        <v>2380.5540000000001</v>
      </c>
      <c r="S84" s="22">
        <v>2471.444</v>
      </c>
      <c r="T84" s="22">
        <v>2569.8240000000001</v>
      </c>
      <c r="U84" s="22">
        <v>2671.366</v>
      </c>
      <c r="V84" s="22">
        <v>2776.5250000000001</v>
      </c>
    </row>
    <row r="85" spans="1:22" x14ac:dyDescent="0.2">
      <c r="A85" t="s">
        <v>632</v>
      </c>
      <c r="B85" t="s">
        <v>4</v>
      </c>
      <c r="C85" s="15" t="str">
        <f t="shared" si="0"/>
        <v>FranceGDP LCU</v>
      </c>
      <c r="D85" s="22">
        <v>1848.1510000000001</v>
      </c>
      <c r="E85" s="22">
        <v>1941.36</v>
      </c>
      <c r="F85" s="22">
        <v>1992.38</v>
      </c>
      <c r="G85" s="22">
        <v>1936.422</v>
      </c>
      <c r="H85" s="22">
        <v>1995.289</v>
      </c>
      <c r="I85" s="22">
        <v>2058.3690000000001</v>
      </c>
      <c r="J85" s="22">
        <v>2088.8040000000001</v>
      </c>
      <c r="K85" s="22">
        <v>2117.1889999999999</v>
      </c>
      <c r="L85" s="22">
        <v>2149.7649999999999</v>
      </c>
      <c r="M85" s="22">
        <v>2198.4319999999998</v>
      </c>
      <c r="N85" s="22">
        <v>2234.1289999999999</v>
      </c>
      <c r="O85" s="22">
        <v>2295.0630000000001</v>
      </c>
      <c r="P85" s="22">
        <v>2353.09</v>
      </c>
      <c r="Q85" s="22">
        <v>2410.3890000000001</v>
      </c>
      <c r="R85" s="22">
        <v>2473.5970000000002</v>
      </c>
      <c r="S85" s="22">
        <v>2542.4490000000001</v>
      </c>
      <c r="T85" s="22">
        <v>2617.8519999999999</v>
      </c>
      <c r="U85" s="22">
        <v>2698.8150000000001</v>
      </c>
      <c r="V85" s="22">
        <v>2783.759</v>
      </c>
    </row>
    <row r="86" spans="1:22" x14ac:dyDescent="0.2">
      <c r="A86" t="s">
        <v>632</v>
      </c>
      <c r="B86" t="s">
        <v>5</v>
      </c>
      <c r="C86" s="15" t="str">
        <f t="shared" si="0"/>
        <v>GermanyGDP LCU</v>
      </c>
      <c r="D86" s="22">
        <v>2385.08</v>
      </c>
      <c r="E86" s="22">
        <v>2499.5500000000002</v>
      </c>
      <c r="F86" s="22">
        <v>2546.4899999999998</v>
      </c>
      <c r="G86" s="22">
        <v>2445.73</v>
      </c>
      <c r="H86" s="22">
        <v>2564.4</v>
      </c>
      <c r="I86" s="22">
        <v>2693.56</v>
      </c>
      <c r="J86" s="22">
        <v>2745.31</v>
      </c>
      <c r="K86" s="22">
        <v>2811.35</v>
      </c>
      <c r="L86" s="22">
        <v>2927.43</v>
      </c>
      <c r="M86" s="22">
        <v>3030.07</v>
      </c>
      <c r="N86" s="22">
        <v>3134.1</v>
      </c>
      <c r="O86" s="22">
        <v>3244.99</v>
      </c>
      <c r="P86" s="22">
        <v>3344.37</v>
      </c>
      <c r="Q86" s="22">
        <v>3439.9369999999999</v>
      </c>
      <c r="R86" s="22">
        <v>3554.0360000000001</v>
      </c>
      <c r="S86" s="22">
        <v>3676.056</v>
      </c>
      <c r="T86" s="22">
        <v>3792.4450000000002</v>
      </c>
      <c r="U86" s="22">
        <v>3918.1419999999998</v>
      </c>
      <c r="V86" s="22">
        <v>4048.6959999999999</v>
      </c>
    </row>
    <row r="87" spans="1:22" x14ac:dyDescent="0.2">
      <c r="A87" t="s">
        <v>632</v>
      </c>
      <c r="B87" t="s">
        <v>6</v>
      </c>
      <c r="C87" s="15" t="str">
        <f t="shared" si="0"/>
        <v>IrelandGDP LCU</v>
      </c>
      <c r="D87" s="22">
        <v>185.00899999999999</v>
      </c>
      <c r="E87" s="22">
        <v>197.202</v>
      </c>
      <c r="F87" s="22">
        <v>187.75299999999999</v>
      </c>
      <c r="G87" s="22">
        <v>170.07599999999999</v>
      </c>
      <c r="H87" s="22">
        <v>167.69499999999999</v>
      </c>
      <c r="I87" s="22">
        <v>170.75399999999999</v>
      </c>
      <c r="J87" s="22">
        <v>174.96700000000001</v>
      </c>
      <c r="K87" s="22">
        <v>179.42099999999999</v>
      </c>
      <c r="L87" s="22">
        <v>194.55099999999999</v>
      </c>
      <c r="M87" s="22">
        <v>262.50400000000002</v>
      </c>
      <c r="N87" s="22">
        <v>271.38</v>
      </c>
      <c r="O87" s="22">
        <v>296.83499999999998</v>
      </c>
      <c r="P87" s="22">
        <v>323.959</v>
      </c>
      <c r="Q87" s="22">
        <v>342.75200000000001</v>
      </c>
      <c r="R87" s="22">
        <v>358.81900000000002</v>
      </c>
      <c r="S87" s="22">
        <v>375.01400000000001</v>
      </c>
      <c r="T87" s="22">
        <v>392.839</v>
      </c>
      <c r="U87" s="22">
        <v>411.46800000000002</v>
      </c>
      <c r="V87" s="22">
        <v>431.02</v>
      </c>
    </row>
    <row r="88" spans="1:22" x14ac:dyDescent="0.2">
      <c r="A88" t="s">
        <v>632</v>
      </c>
      <c r="B88" t="s">
        <v>7</v>
      </c>
      <c r="C88" s="15" t="str">
        <f t="shared" si="0"/>
        <v>ItalyGDP LCU</v>
      </c>
      <c r="D88" s="22">
        <v>1548.4739999999999</v>
      </c>
      <c r="E88" s="22">
        <v>1609.5519999999999</v>
      </c>
      <c r="F88" s="22">
        <v>1632.1510000000001</v>
      </c>
      <c r="G88" s="22">
        <v>1572.8789999999999</v>
      </c>
      <c r="H88" s="22">
        <v>1604.5150000000001</v>
      </c>
      <c r="I88" s="22">
        <v>1637.461</v>
      </c>
      <c r="J88" s="22">
        <v>1613.2650000000001</v>
      </c>
      <c r="K88" s="22">
        <v>1604.6</v>
      </c>
      <c r="L88" s="22">
        <v>1621.827</v>
      </c>
      <c r="M88" s="22">
        <v>1652.086</v>
      </c>
      <c r="N88" s="22">
        <v>1689.8230000000001</v>
      </c>
      <c r="O88" s="22">
        <v>1727.383</v>
      </c>
      <c r="P88" s="22">
        <v>1756.981</v>
      </c>
      <c r="Q88" s="22">
        <v>1770.6890000000001</v>
      </c>
      <c r="R88" s="22">
        <v>1797.146</v>
      </c>
      <c r="S88" s="22">
        <v>1829.875</v>
      </c>
      <c r="T88" s="22">
        <v>1865.192</v>
      </c>
      <c r="U88" s="22">
        <v>1903.9839999999999</v>
      </c>
      <c r="V88" s="22">
        <v>1944.9880000000001</v>
      </c>
    </row>
    <row r="89" spans="1:22" x14ac:dyDescent="0.2">
      <c r="A89" t="s">
        <v>632</v>
      </c>
      <c r="B89" t="s">
        <v>8</v>
      </c>
      <c r="C89" s="15" t="str">
        <f t="shared" si="0"/>
        <v>JapanGDP LCU</v>
      </c>
      <c r="D89" s="22">
        <v>526879.69999999995</v>
      </c>
      <c r="E89" s="22">
        <v>531688.19999999995</v>
      </c>
      <c r="F89" s="22">
        <v>520715.7</v>
      </c>
      <c r="G89" s="22">
        <v>489501</v>
      </c>
      <c r="H89" s="22">
        <v>500354</v>
      </c>
      <c r="I89" s="22">
        <v>491408.4</v>
      </c>
      <c r="J89" s="22">
        <v>494957.1</v>
      </c>
      <c r="K89" s="22">
        <v>503175.5</v>
      </c>
      <c r="L89" s="22">
        <v>513876</v>
      </c>
      <c r="M89" s="22">
        <v>531319.80000000005</v>
      </c>
      <c r="N89" s="22">
        <v>535986.5</v>
      </c>
      <c r="O89" s="22">
        <v>545103.69999999995</v>
      </c>
      <c r="P89" s="22">
        <v>548998.35</v>
      </c>
      <c r="Q89" s="22">
        <v>557715.69799999997</v>
      </c>
      <c r="R89" s="22">
        <v>565864.59499999997</v>
      </c>
      <c r="S89" s="22">
        <v>570389.28500000003</v>
      </c>
      <c r="T89" s="22">
        <v>578156.96100000001</v>
      </c>
      <c r="U89" s="22">
        <v>586406.12399999995</v>
      </c>
      <c r="V89" s="22">
        <v>594463.41599999997</v>
      </c>
    </row>
    <row r="90" spans="1:22" x14ac:dyDescent="0.2">
      <c r="A90" t="s">
        <v>632</v>
      </c>
      <c r="B90" t="s">
        <v>9</v>
      </c>
      <c r="C90" s="15" t="str">
        <f t="shared" si="0"/>
        <v>NetherlandsGDP LCU</v>
      </c>
      <c r="D90" s="22">
        <v>584.54600000000005</v>
      </c>
      <c r="E90" s="22">
        <v>619.16999999999996</v>
      </c>
      <c r="F90" s="22">
        <v>647.19799999999998</v>
      </c>
      <c r="G90" s="22">
        <v>624.84199999999998</v>
      </c>
      <c r="H90" s="22">
        <v>639.18700000000001</v>
      </c>
      <c r="I90" s="22">
        <v>650.35900000000004</v>
      </c>
      <c r="J90" s="22">
        <v>652.96600000000001</v>
      </c>
      <c r="K90" s="22">
        <v>660.46299999999997</v>
      </c>
      <c r="L90" s="22">
        <v>671.56</v>
      </c>
      <c r="M90" s="22">
        <v>690.00800000000004</v>
      </c>
      <c r="N90" s="22">
        <v>708.33699999999999</v>
      </c>
      <c r="O90" s="22">
        <v>738.14599999999996</v>
      </c>
      <c r="P90" s="22">
        <v>774.03899999999999</v>
      </c>
      <c r="Q90" s="22">
        <v>803.46</v>
      </c>
      <c r="R90" s="22">
        <v>830.88300000000004</v>
      </c>
      <c r="S90" s="22">
        <v>857.89599999999996</v>
      </c>
      <c r="T90" s="22">
        <v>886.02300000000002</v>
      </c>
      <c r="U90" s="22">
        <v>916.19299999999998</v>
      </c>
      <c r="V90" s="22">
        <v>949.10299999999995</v>
      </c>
    </row>
    <row r="91" spans="1:22" x14ac:dyDescent="0.2">
      <c r="A91" t="s">
        <v>632</v>
      </c>
      <c r="B91" t="s">
        <v>10</v>
      </c>
      <c r="C91" s="15" t="str">
        <f t="shared" si="0"/>
        <v>NorwayGDP LCU</v>
      </c>
      <c r="D91" s="22">
        <v>2216.317</v>
      </c>
      <c r="E91" s="22">
        <v>2350.1729999999998</v>
      </c>
      <c r="F91" s="22">
        <v>2607.0909999999999</v>
      </c>
      <c r="G91" s="22">
        <v>2428.4810000000002</v>
      </c>
      <c r="H91" s="22">
        <v>2591.4789999999998</v>
      </c>
      <c r="I91" s="22">
        <v>2792.683</v>
      </c>
      <c r="J91" s="22">
        <v>2964.0520000000001</v>
      </c>
      <c r="K91" s="22">
        <v>3071.2249999999999</v>
      </c>
      <c r="L91" s="22">
        <v>3140.8139999999999</v>
      </c>
      <c r="M91" s="22">
        <v>3111.1689999999999</v>
      </c>
      <c r="N91" s="22">
        <v>3098.1489999999999</v>
      </c>
      <c r="O91" s="22">
        <v>3295.3809999999999</v>
      </c>
      <c r="P91" s="22">
        <v>3530.86</v>
      </c>
      <c r="Q91" s="22">
        <v>3656.5680000000002</v>
      </c>
      <c r="R91" s="22">
        <v>3815.1849999999999</v>
      </c>
      <c r="S91" s="22">
        <v>3945.6970000000001</v>
      </c>
      <c r="T91" s="22">
        <v>4079.9920000000002</v>
      </c>
      <c r="U91" s="22">
        <v>4224.7619999999997</v>
      </c>
      <c r="V91" s="22">
        <v>4379.2219999999998</v>
      </c>
    </row>
    <row r="92" spans="1:22" x14ac:dyDescent="0.2">
      <c r="A92" t="s">
        <v>632</v>
      </c>
      <c r="B92" t="s">
        <v>11</v>
      </c>
      <c r="C92" s="15" t="str">
        <f t="shared" si="0"/>
        <v>SwedenGDP LCU</v>
      </c>
      <c r="D92" s="22">
        <v>3100.4949999999999</v>
      </c>
      <c r="E92" s="22">
        <v>3298.1109999999999</v>
      </c>
      <c r="F92" s="22">
        <v>3397.143</v>
      </c>
      <c r="G92" s="22">
        <v>3330.277</v>
      </c>
      <c r="H92" s="22">
        <v>3570.0929999999998</v>
      </c>
      <c r="I92" s="22">
        <v>3719.1379999999999</v>
      </c>
      <c r="J92" s="22">
        <v>3732.5390000000002</v>
      </c>
      <c r="K92" s="22">
        <v>3808.3139999999999</v>
      </c>
      <c r="L92" s="22">
        <v>3980.9659999999999</v>
      </c>
      <c r="M92" s="22">
        <v>4248.2129999999997</v>
      </c>
      <c r="N92" s="22">
        <v>4415.799</v>
      </c>
      <c r="O92" s="22">
        <v>4621.0460000000003</v>
      </c>
      <c r="P92" s="22">
        <v>4833.6719999999996</v>
      </c>
      <c r="Q92" s="22">
        <v>4994.5630000000001</v>
      </c>
      <c r="R92" s="22">
        <v>5159.2920000000004</v>
      </c>
      <c r="S92" s="22">
        <v>5349.3620000000001</v>
      </c>
      <c r="T92" s="22">
        <v>5553.1450000000004</v>
      </c>
      <c r="U92" s="22">
        <v>5770.7120000000004</v>
      </c>
      <c r="V92" s="22">
        <v>5997.1760000000004</v>
      </c>
    </row>
    <row r="93" spans="1:22" x14ac:dyDescent="0.2">
      <c r="A93" t="s">
        <v>632</v>
      </c>
      <c r="B93" t="s">
        <v>12</v>
      </c>
      <c r="C93" s="15" t="str">
        <f t="shared" si="0"/>
        <v>United KingdomGDP LCU</v>
      </c>
      <c r="D93" s="22">
        <v>1465.902</v>
      </c>
      <c r="E93" s="22">
        <v>1541.442</v>
      </c>
      <c r="F93" s="22">
        <v>1579.796</v>
      </c>
      <c r="G93" s="22">
        <v>1537.213</v>
      </c>
      <c r="H93" s="22">
        <v>1587.4659999999999</v>
      </c>
      <c r="I93" s="22">
        <v>1644.546</v>
      </c>
      <c r="J93" s="22">
        <v>1694.4169999999999</v>
      </c>
      <c r="K93" s="22">
        <v>1761.347</v>
      </c>
      <c r="L93" s="22">
        <v>1844.2950000000001</v>
      </c>
      <c r="M93" s="22">
        <v>1895.8389999999999</v>
      </c>
      <c r="N93" s="22">
        <v>1969.5239999999999</v>
      </c>
      <c r="O93" s="22">
        <v>2049.6289999999999</v>
      </c>
      <c r="P93" s="22">
        <v>2117.7240000000002</v>
      </c>
      <c r="Q93" s="22">
        <v>2184.924</v>
      </c>
      <c r="R93" s="22">
        <v>2258.607</v>
      </c>
      <c r="S93" s="22">
        <v>2337.152</v>
      </c>
      <c r="T93" s="22">
        <v>2418.4920000000002</v>
      </c>
      <c r="U93" s="22">
        <v>2504.509</v>
      </c>
      <c r="V93" s="22">
        <v>2593.4639999999999</v>
      </c>
    </row>
    <row r="94" spans="1:22" x14ac:dyDescent="0.2">
      <c r="A94" t="s">
        <v>632</v>
      </c>
      <c r="B94" t="s">
        <v>13</v>
      </c>
      <c r="C94" s="15" t="str">
        <f t="shared" si="0"/>
        <v>United StatesGDP LCU</v>
      </c>
      <c r="D94" s="22">
        <v>13814.6</v>
      </c>
      <c r="E94" s="22">
        <v>14451.875</v>
      </c>
      <c r="F94" s="22">
        <v>14712.825000000001</v>
      </c>
      <c r="G94" s="22">
        <v>14448.924999999999</v>
      </c>
      <c r="H94" s="22">
        <v>14992.05</v>
      </c>
      <c r="I94" s="22">
        <v>15542.6</v>
      </c>
      <c r="J94" s="22">
        <v>16197.05</v>
      </c>
      <c r="K94" s="22">
        <v>16784.825000000001</v>
      </c>
      <c r="L94" s="22">
        <v>17527.275000000001</v>
      </c>
      <c r="M94" s="22">
        <v>18224.775000000001</v>
      </c>
      <c r="N94" s="22">
        <v>18715.05</v>
      </c>
      <c r="O94" s="22">
        <v>19519.400000000001</v>
      </c>
      <c r="P94" s="22">
        <v>20580.25</v>
      </c>
      <c r="Q94" s="22">
        <v>21439.453000000001</v>
      </c>
      <c r="R94" s="22">
        <v>22321.761999999999</v>
      </c>
      <c r="S94" s="22">
        <v>23180.282999999999</v>
      </c>
      <c r="T94" s="22">
        <v>24013.800999999999</v>
      </c>
      <c r="U94" s="22">
        <v>24881.411</v>
      </c>
      <c r="V94" s="22">
        <v>25793.419000000002</v>
      </c>
    </row>
    <row r="95" spans="1:22" x14ac:dyDescent="0.2">
      <c r="A95" t="s">
        <v>631</v>
      </c>
      <c r="B95" t="s">
        <v>1</v>
      </c>
      <c r="C95" s="15" t="str">
        <f t="shared" si="0"/>
        <v>AustraliaGen. Govt. Revenue LCU</v>
      </c>
      <c r="D95" s="22">
        <v>377.59399999999999</v>
      </c>
      <c r="E95" s="22">
        <v>405.37599999999998</v>
      </c>
      <c r="F95" s="22">
        <v>419.75299999999999</v>
      </c>
      <c r="G95" s="22">
        <v>419.791</v>
      </c>
      <c r="H95" s="22">
        <v>434.37400000000002</v>
      </c>
      <c r="I95" s="22">
        <v>466.63499999999999</v>
      </c>
      <c r="J95" s="22">
        <v>500.98</v>
      </c>
      <c r="K95" s="22">
        <v>528.09500000000003</v>
      </c>
      <c r="L95" s="22">
        <v>547.53</v>
      </c>
      <c r="M95" s="22">
        <v>566.85500000000002</v>
      </c>
      <c r="N95" s="22">
        <v>593.625</v>
      </c>
      <c r="O95" s="22">
        <v>633.27099999999996</v>
      </c>
      <c r="P95" s="22">
        <v>680.34199999999998</v>
      </c>
      <c r="Q95" s="22">
        <v>713.99800000000005</v>
      </c>
      <c r="R95" s="22">
        <v>735.62099999999998</v>
      </c>
      <c r="S95" s="22">
        <v>763.41099999999994</v>
      </c>
      <c r="T95" s="22">
        <v>794.41099999999994</v>
      </c>
      <c r="U95" s="22">
        <v>828.40099999999995</v>
      </c>
      <c r="V95" s="22">
        <v>868.23099999999999</v>
      </c>
    </row>
    <row r="96" spans="1:22" x14ac:dyDescent="0.2">
      <c r="A96" t="s">
        <v>631</v>
      </c>
      <c r="B96" t="s">
        <v>2</v>
      </c>
      <c r="C96" s="15" t="str">
        <f t="shared" si="0"/>
        <v>CanadaGen. Govt. Revenue LCU</v>
      </c>
      <c r="D96" s="22">
        <v>605.95100000000002</v>
      </c>
      <c r="E96" s="22">
        <v>636.40800000000002</v>
      </c>
      <c r="F96" s="22">
        <v>645.58000000000004</v>
      </c>
      <c r="G96" s="22">
        <v>621.29600000000005</v>
      </c>
      <c r="H96" s="22">
        <v>638.53599999999994</v>
      </c>
      <c r="I96" s="22">
        <v>678.87199999999996</v>
      </c>
      <c r="J96" s="22">
        <v>701.67600000000004</v>
      </c>
      <c r="K96" s="22">
        <v>731.71900000000005</v>
      </c>
      <c r="L96" s="22">
        <v>768.93499999999995</v>
      </c>
      <c r="M96" s="22">
        <v>795.30700000000002</v>
      </c>
      <c r="N96" s="22">
        <v>814</v>
      </c>
      <c r="O96" s="22">
        <v>855.31799999999998</v>
      </c>
      <c r="P96" s="22">
        <v>893.47299999999996</v>
      </c>
      <c r="Q96" s="22">
        <v>918.22299999999996</v>
      </c>
      <c r="R96" s="22">
        <v>955.22</v>
      </c>
      <c r="S96" s="22">
        <v>992.69299999999998</v>
      </c>
      <c r="T96" s="22">
        <v>1032.2059999999999</v>
      </c>
      <c r="U96" s="22">
        <v>1073.577</v>
      </c>
      <c r="V96" s="22">
        <v>1115.52</v>
      </c>
    </row>
    <row r="97" spans="1:22" x14ac:dyDescent="0.2">
      <c r="A97" t="s">
        <v>631</v>
      </c>
      <c r="B97" t="s">
        <v>3</v>
      </c>
      <c r="C97" s="15" t="str">
        <f t="shared" si="0"/>
        <v>DenmarkGen. Govt. Revenue LCU</v>
      </c>
      <c r="D97" s="22">
        <v>922.16200000000003</v>
      </c>
      <c r="E97" s="22">
        <v>949.61599999999999</v>
      </c>
      <c r="F97" s="22">
        <v>965.31200000000001</v>
      </c>
      <c r="G97" s="22">
        <v>925.44799999999998</v>
      </c>
      <c r="H97" s="22">
        <v>977.23</v>
      </c>
      <c r="I97" s="22">
        <v>1004.2</v>
      </c>
      <c r="J97" s="22">
        <v>1032.1030000000001</v>
      </c>
      <c r="K97" s="22">
        <v>1053.309</v>
      </c>
      <c r="L97" s="22">
        <v>1116.627</v>
      </c>
      <c r="M97" s="22">
        <v>1083.3019999999999</v>
      </c>
      <c r="N97" s="22">
        <v>1104.5350000000001</v>
      </c>
      <c r="O97" s="22">
        <v>1145.826</v>
      </c>
      <c r="P97" s="22">
        <v>1151.8399999999999</v>
      </c>
      <c r="Q97" s="22">
        <v>1186.6389999999999</v>
      </c>
      <c r="R97" s="22">
        <v>1217.922</v>
      </c>
      <c r="S97" s="22">
        <v>1258.979</v>
      </c>
      <c r="T97" s="22">
        <v>1303.607</v>
      </c>
      <c r="U97" s="22">
        <v>1354.971</v>
      </c>
      <c r="V97" s="22">
        <v>1411.0650000000001</v>
      </c>
    </row>
    <row r="98" spans="1:22" x14ac:dyDescent="0.2">
      <c r="A98" t="s">
        <v>631</v>
      </c>
      <c r="B98" t="s">
        <v>4</v>
      </c>
      <c r="C98" s="15" t="str">
        <f t="shared" si="0"/>
        <v>FranceGen. Govt. Revenue LCU</v>
      </c>
      <c r="D98" s="22">
        <v>932.06</v>
      </c>
      <c r="E98" s="22">
        <v>969.30700000000002</v>
      </c>
      <c r="F98" s="22">
        <v>996.83900000000006</v>
      </c>
      <c r="G98" s="22">
        <v>967.76700000000005</v>
      </c>
      <c r="H98" s="22">
        <v>997.54700000000003</v>
      </c>
      <c r="I98" s="22">
        <v>1052.566</v>
      </c>
      <c r="J98" s="22">
        <v>1088.816</v>
      </c>
      <c r="K98" s="22">
        <v>1125.153</v>
      </c>
      <c r="L98" s="22">
        <v>1146.0170000000001</v>
      </c>
      <c r="M98" s="22">
        <v>1168.9590000000001</v>
      </c>
      <c r="N98" s="22">
        <v>1185.174</v>
      </c>
      <c r="O98" s="22">
        <v>1230.3499999999999</v>
      </c>
      <c r="P98" s="22">
        <v>1259.1389999999999</v>
      </c>
      <c r="Q98" s="22">
        <v>1262.961</v>
      </c>
      <c r="R98" s="22">
        <v>1287.598</v>
      </c>
      <c r="S98" s="22">
        <v>1315.67</v>
      </c>
      <c r="T98" s="22">
        <v>1347.2829999999999</v>
      </c>
      <c r="U98" s="22">
        <v>1387.9829999999999</v>
      </c>
      <c r="V98" s="22">
        <v>1430.5930000000001</v>
      </c>
    </row>
    <row r="99" spans="1:22" x14ac:dyDescent="0.2">
      <c r="A99" t="s">
        <v>631</v>
      </c>
      <c r="B99" t="s">
        <v>5</v>
      </c>
      <c r="C99" s="15" t="str">
        <f t="shared" si="0"/>
        <v>GermanyGen. Govt. Revenue LCU</v>
      </c>
      <c r="D99" s="22">
        <v>1039.4690000000001</v>
      </c>
      <c r="E99" s="22">
        <v>1091.269</v>
      </c>
      <c r="F99" s="22">
        <v>1122.5730000000001</v>
      </c>
      <c r="G99" s="22">
        <v>1101.797</v>
      </c>
      <c r="H99" s="22">
        <v>1122.258</v>
      </c>
      <c r="I99" s="22">
        <v>1194.7829999999999</v>
      </c>
      <c r="J99" s="22">
        <v>1233.394</v>
      </c>
      <c r="K99" s="22">
        <v>1264.6679999999999</v>
      </c>
      <c r="L99" s="22">
        <v>1313.9059999999999</v>
      </c>
      <c r="M99" s="22">
        <v>1363.098</v>
      </c>
      <c r="N99" s="22">
        <v>1425.5940000000001</v>
      </c>
      <c r="O99" s="22">
        <v>1481.7139999999999</v>
      </c>
      <c r="P99" s="22">
        <v>1552.924</v>
      </c>
      <c r="Q99" s="22">
        <v>1594.296</v>
      </c>
      <c r="R99" s="22">
        <v>1641.4690000000001</v>
      </c>
      <c r="S99" s="22">
        <v>1686.2249999999999</v>
      </c>
      <c r="T99" s="22">
        <v>1739.0160000000001</v>
      </c>
      <c r="U99" s="22">
        <v>1800.1089999999999</v>
      </c>
      <c r="V99" s="22">
        <v>1860.0889999999999</v>
      </c>
    </row>
    <row r="100" spans="1:22" x14ac:dyDescent="0.2">
      <c r="A100" t="s">
        <v>631</v>
      </c>
      <c r="B100" t="s">
        <v>6</v>
      </c>
      <c r="C100" s="15" t="str">
        <f t="shared" si="0"/>
        <v>IrelandGen. Govt. Revenue LCU</v>
      </c>
      <c r="D100" s="22">
        <v>67.783000000000001</v>
      </c>
      <c r="E100" s="22">
        <v>71.385000000000005</v>
      </c>
      <c r="F100" s="22">
        <v>65.385000000000005</v>
      </c>
      <c r="G100" s="22">
        <v>56.49</v>
      </c>
      <c r="H100" s="22">
        <v>55.375999999999998</v>
      </c>
      <c r="I100" s="22">
        <v>57.746000000000002</v>
      </c>
      <c r="J100" s="22">
        <v>59.497999999999998</v>
      </c>
      <c r="K100" s="22">
        <v>61.502000000000002</v>
      </c>
      <c r="L100" s="22">
        <v>66.012</v>
      </c>
      <c r="M100" s="22">
        <v>70.900999999999996</v>
      </c>
      <c r="N100" s="22">
        <v>73.545000000000002</v>
      </c>
      <c r="O100" s="22">
        <v>76.533000000000001</v>
      </c>
      <c r="P100" s="22">
        <v>82.028999999999996</v>
      </c>
      <c r="Q100" s="22">
        <v>86.688000000000002</v>
      </c>
      <c r="R100" s="22">
        <v>89.340999999999994</v>
      </c>
      <c r="S100" s="22">
        <v>92.924000000000007</v>
      </c>
      <c r="T100" s="22">
        <v>95.442999999999998</v>
      </c>
      <c r="U100" s="22">
        <v>99.816000000000003</v>
      </c>
      <c r="V100" s="22">
        <v>104.16200000000001</v>
      </c>
    </row>
    <row r="101" spans="1:22" x14ac:dyDescent="0.2">
      <c r="A101" t="s">
        <v>631</v>
      </c>
      <c r="B101" t="s">
        <v>7</v>
      </c>
      <c r="C101" s="15" t="str">
        <f t="shared" si="0"/>
        <v>ItalyGen. Govt. Revenue LCU</v>
      </c>
      <c r="D101" s="22">
        <v>682.97699999999998</v>
      </c>
      <c r="E101" s="22">
        <v>729.55</v>
      </c>
      <c r="F101" s="22">
        <v>737.72199999999998</v>
      </c>
      <c r="G101" s="22">
        <v>722.11300000000006</v>
      </c>
      <c r="H101" s="22">
        <v>732.92100000000005</v>
      </c>
      <c r="I101" s="22">
        <v>748.33100000000002</v>
      </c>
      <c r="J101" s="22">
        <v>772.25900000000001</v>
      </c>
      <c r="K101" s="22">
        <v>772.48800000000006</v>
      </c>
      <c r="L101" s="22">
        <v>776.16200000000003</v>
      </c>
      <c r="M101" s="22">
        <v>787.27200000000005</v>
      </c>
      <c r="N101" s="22">
        <v>786.02</v>
      </c>
      <c r="O101" s="22">
        <v>803.61</v>
      </c>
      <c r="P101" s="22">
        <v>816.11300000000006</v>
      </c>
      <c r="Q101" s="22">
        <v>827.94799999999998</v>
      </c>
      <c r="R101" s="22">
        <v>837.846</v>
      </c>
      <c r="S101" s="22">
        <v>852.72199999999998</v>
      </c>
      <c r="T101" s="22">
        <v>869.10500000000002</v>
      </c>
      <c r="U101" s="22">
        <v>885.96500000000003</v>
      </c>
      <c r="V101" s="22">
        <v>905.85900000000004</v>
      </c>
    </row>
    <row r="102" spans="1:22" x14ac:dyDescent="0.2">
      <c r="A102" t="s">
        <v>631</v>
      </c>
      <c r="B102" t="s">
        <v>8</v>
      </c>
      <c r="C102" s="15" t="str">
        <f t="shared" si="0"/>
        <v>JapanGen. Govt. Revenue LCU</v>
      </c>
      <c r="D102" s="22">
        <v>161143.1</v>
      </c>
      <c r="E102" s="22">
        <v>163748.20000000001</v>
      </c>
      <c r="F102" s="22">
        <v>158467</v>
      </c>
      <c r="G102" s="22">
        <v>143516.20000000001</v>
      </c>
      <c r="H102" s="22">
        <v>145176.4</v>
      </c>
      <c r="I102" s="22">
        <v>147309.29999999999</v>
      </c>
      <c r="J102" s="22">
        <v>152250.4</v>
      </c>
      <c r="K102" s="22">
        <v>158880.1</v>
      </c>
      <c r="L102" s="22">
        <v>170880.7</v>
      </c>
      <c r="M102" s="22">
        <v>181787.4</v>
      </c>
      <c r="N102" s="22">
        <v>183592.4</v>
      </c>
      <c r="O102" s="22">
        <v>186696.2</v>
      </c>
      <c r="P102" s="22">
        <v>185871.94399999999</v>
      </c>
      <c r="Q102" s="22">
        <v>189687.62899999999</v>
      </c>
      <c r="R102" s="22">
        <v>196066.86199999999</v>
      </c>
      <c r="S102" s="22">
        <v>197712.02900000001</v>
      </c>
      <c r="T102" s="22">
        <v>200241.24600000001</v>
      </c>
      <c r="U102" s="22">
        <v>202875.84</v>
      </c>
      <c r="V102" s="22">
        <v>205517.00399999999</v>
      </c>
    </row>
    <row r="103" spans="1:22" x14ac:dyDescent="0.2">
      <c r="A103" t="s">
        <v>631</v>
      </c>
      <c r="B103" t="s">
        <v>9</v>
      </c>
      <c r="C103" s="15" t="str">
        <f t="shared" si="0"/>
        <v>NetherlandsGen. Govt. Revenue LCU</v>
      </c>
      <c r="D103" s="22">
        <v>246.88</v>
      </c>
      <c r="E103" s="22">
        <v>256.66500000000002</v>
      </c>
      <c r="F103" s="22">
        <v>275.31</v>
      </c>
      <c r="G103" s="22">
        <v>260.32900000000001</v>
      </c>
      <c r="H103" s="22">
        <v>267.13900000000001</v>
      </c>
      <c r="I103" s="22">
        <v>270.084</v>
      </c>
      <c r="J103" s="22">
        <v>274.40300000000002</v>
      </c>
      <c r="K103" s="22">
        <v>282.46100000000001</v>
      </c>
      <c r="L103" s="22">
        <v>287.255</v>
      </c>
      <c r="M103" s="22">
        <v>288.27199999999999</v>
      </c>
      <c r="N103" s="22">
        <v>303.22000000000003</v>
      </c>
      <c r="O103" s="22">
        <v>322.63499999999999</v>
      </c>
      <c r="P103" s="22">
        <v>337.05700000000002</v>
      </c>
      <c r="Q103" s="22">
        <v>353.65499999999997</v>
      </c>
      <c r="R103" s="22">
        <v>362.05900000000003</v>
      </c>
      <c r="S103" s="22">
        <v>372.18299999999999</v>
      </c>
      <c r="T103" s="22">
        <v>384.197</v>
      </c>
      <c r="U103" s="22">
        <v>397.07600000000002</v>
      </c>
      <c r="V103" s="22">
        <v>411.33800000000002</v>
      </c>
    </row>
    <row r="104" spans="1:22" ht="16" customHeight="1" x14ac:dyDescent="0.2">
      <c r="A104" t="s">
        <v>631</v>
      </c>
      <c r="B104" t="s">
        <v>10</v>
      </c>
      <c r="C104" s="15" t="str">
        <f t="shared" si="0"/>
        <v>NorwayGen. Govt. Revenue LCU</v>
      </c>
      <c r="D104" s="22">
        <v>1290.886</v>
      </c>
      <c r="E104" s="22">
        <v>1362.45</v>
      </c>
      <c r="F104" s="22">
        <v>1520.3679999999999</v>
      </c>
      <c r="G104" s="22">
        <v>1354.127</v>
      </c>
      <c r="H104" s="22">
        <v>1433.2829999999999</v>
      </c>
      <c r="I104" s="22">
        <v>1580.595</v>
      </c>
      <c r="J104" s="22">
        <v>1664.6780000000001</v>
      </c>
      <c r="K104" s="22">
        <v>1662.578</v>
      </c>
      <c r="L104" s="22">
        <v>1693.35</v>
      </c>
      <c r="M104" s="22">
        <v>1686.213</v>
      </c>
      <c r="N104" s="22">
        <v>1682.8420000000001</v>
      </c>
      <c r="O104" s="22">
        <v>1790.45</v>
      </c>
      <c r="P104" s="22">
        <v>1951.008</v>
      </c>
      <c r="Q104" s="22">
        <v>2034.9369999999999</v>
      </c>
      <c r="R104" s="22">
        <v>2116.7719999999999</v>
      </c>
      <c r="S104" s="22">
        <v>2202.1419999999998</v>
      </c>
      <c r="T104" s="22">
        <v>2290.096</v>
      </c>
      <c r="U104" s="22">
        <v>2389.326</v>
      </c>
      <c r="V104" s="22">
        <v>2493.6660000000002</v>
      </c>
    </row>
    <row r="105" spans="1:22" ht="47.5" customHeight="1" x14ac:dyDescent="0.2">
      <c r="A105" t="s">
        <v>631</v>
      </c>
      <c r="B105" t="s">
        <v>11</v>
      </c>
      <c r="C105" s="15" t="str">
        <f t="shared" si="0"/>
        <v>SwedenGen. Govt. Revenue LCU</v>
      </c>
      <c r="D105" s="22">
        <v>1619.8610000000001</v>
      </c>
      <c r="E105" s="22">
        <v>1705.9960000000001</v>
      </c>
      <c r="F105" s="22">
        <v>1726.5719999999999</v>
      </c>
      <c r="G105" s="22">
        <v>1676.8389999999999</v>
      </c>
      <c r="H105" s="22">
        <v>1750.6659999999999</v>
      </c>
      <c r="I105" s="22">
        <v>1793.8009999999999</v>
      </c>
      <c r="J105" s="22">
        <v>1816.876</v>
      </c>
      <c r="K105" s="22">
        <v>1869.6849999999999</v>
      </c>
      <c r="L105" s="22">
        <v>1911.5450000000001</v>
      </c>
      <c r="M105" s="22">
        <v>2052.6030000000001</v>
      </c>
      <c r="N105" s="22">
        <v>2186.8119999999999</v>
      </c>
      <c r="O105" s="22">
        <v>2284.3620000000001</v>
      </c>
      <c r="P105" s="22">
        <v>2382.6840000000002</v>
      </c>
      <c r="Q105" s="22">
        <v>2438.5680000000002</v>
      </c>
      <c r="R105" s="22">
        <v>2509.3939999999998</v>
      </c>
      <c r="S105" s="22">
        <v>2585.9780000000001</v>
      </c>
      <c r="T105" s="22">
        <v>2687.6089999999999</v>
      </c>
      <c r="U105" s="22">
        <v>2792.7660000000001</v>
      </c>
      <c r="V105" s="22">
        <v>2902.223</v>
      </c>
    </row>
    <row r="106" spans="1:22" ht="77" customHeight="1" x14ac:dyDescent="0.2">
      <c r="A106" t="s">
        <v>631</v>
      </c>
      <c r="B106" t="s">
        <v>12</v>
      </c>
      <c r="C106" s="15" t="str">
        <f t="shared" si="0"/>
        <v>United KingdomGen. Govt. Revenue LCU</v>
      </c>
      <c r="D106" s="22">
        <v>515.67200000000003</v>
      </c>
      <c r="E106" s="22">
        <v>544.75599999999997</v>
      </c>
      <c r="F106" s="22">
        <v>558.12</v>
      </c>
      <c r="G106" s="22">
        <v>522.62400000000002</v>
      </c>
      <c r="H106" s="22">
        <v>558.66499999999996</v>
      </c>
      <c r="I106" s="22">
        <v>587.721</v>
      </c>
      <c r="J106" s="22">
        <v>605.23</v>
      </c>
      <c r="K106" s="22">
        <v>635.96699999999998</v>
      </c>
      <c r="L106" s="22">
        <v>649.10400000000004</v>
      </c>
      <c r="M106" s="22">
        <v>672.54700000000003</v>
      </c>
      <c r="N106" s="22">
        <v>708.31600000000003</v>
      </c>
      <c r="O106" s="22">
        <v>749.63400000000001</v>
      </c>
      <c r="P106" s="22">
        <v>781.19299999999998</v>
      </c>
      <c r="Q106" s="22">
        <v>807.91700000000003</v>
      </c>
      <c r="R106" s="22">
        <v>835.20399999999995</v>
      </c>
      <c r="S106" s="22">
        <v>861.90800000000002</v>
      </c>
      <c r="T106" s="22">
        <v>894.19500000000005</v>
      </c>
      <c r="U106" s="22">
        <v>929.33100000000002</v>
      </c>
      <c r="V106" s="22">
        <v>962.97199999999998</v>
      </c>
    </row>
    <row r="107" spans="1:22" ht="18" customHeight="1" x14ac:dyDescent="0.2">
      <c r="A107" t="s">
        <v>631</v>
      </c>
      <c r="B107" t="s">
        <v>13</v>
      </c>
      <c r="C107" s="15" t="str">
        <f t="shared" si="0"/>
        <v>United StatesGen. Govt. Revenue LCU</v>
      </c>
      <c r="D107" s="22">
        <v>4373.8159999999998</v>
      </c>
      <c r="E107" s="22">
        <v>4581.3779999999997</v>
      </c>
      <c r="F107" s="22">
        <v>4510.3</v>
      </c>
      <c r="G107" s="22">
        <v>4086.8240000000001</v>
      </c>
      <c r="H107" s="22">
        <v>4330.4939999999997</v>
      </c>
      <c r="I107" s="22">
        <v>4537.152</v>
      </c>
      <c r="J107" s="22">
        <v>4731.9690000000001</v>
      </c>
      <c r="K107" s="22">
        <v>5271.1030000000001</v>
      </c>
      <c r="L107" s="22">
        <v>5509.4279999999999</v>
      </c>
      <c r="M107" s="22">
        <v>5756.3530000000001</v>
      </c>
      <c r="N107" s="22">
        <v>5837.0379999999996</v>
      </c>
      <c r="O107" s="22">
        <v>6007.55</v>
      </c>
      <c r="P107" s="22">
        <v>6062.5959999999995</v>
      </c>
      <c r="Q107" s="22">
        <v>6552.18</v>
      </c>
      <c r="R107" s="22">
        <v>6901.2579999999998</v>
      </c>
      <c r="S107" s="22">
        <v>7197.0590000000002</v>
      </c>
      <c r="T107" s="22">
        <v>7484.4709999999995</v>
      </c>
      <c r="U107" s="22">
        <v>7812.9709999999995</v>
      </c>
      <c r="V107" s="22">
        <v>8167.82</v>
      </c>
    </row>
  </sheetData>
  <autoFilter ref="A3:V107" xr:uid="{4F2EF5C5-0E05-4853-81FD-CFFDC73F477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sqref="A1:A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8"/>
  <sheetViews>
    <sheetView showGridLines="0" zoomScale="90" zoomScaleNormal="90" workbookViewId="0">
      <selection activeCell="D2" sqref="D2"/>
    </sheetView>
  </sheetViews>
  <sheetFormatPr baseColWidth="10" defaultColWidth="8.83203125" defaultRowHeight="15" x14ac:dyDescent="0.2"/>
  <cols>
    <col min="1" max="1" width="0.5" customWidth="1"/>
    <col min="2" max="2" width="18.5" customWidth="1"/>
    <col min="3" max="3" width="25.6640625" customWidth="1"/>
    <col min="4" max="4" width="18.83203125" customWidth="1"/>
    <col min="5" max="5" width="15.6640625" customWidth="1"/>
    <col min="6" max="16" width="10.83203125" bestFit="1" customWidth="1"/>
  </cols>
  <sheetData>
    <row r="1" spans="1:18" ht="16" thickBot="1" x14ac:dyDescent="0.25"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</row>
    <row r="2" spans="1:18" ht="20" thickBot="1" x14ac:dyDescent="0.25">
      <c r="C2" s="41" t="s">
        <v>628</v>
      </c>
      <c r="D2" s="50" t="s">
        <v>9</v>
      </c>
    </row>
    <row r="4" spans="1:18" ht="16" thickBot="1" x14ac:dyDescent="0.25">
      <c r="B4" s="19" t="s">
        <v>550</v>
      </c>
      <c r="C4" s="19" t="s">
        <v>559</v>
      </c>
      <c r="D4" s="33">
        <v>2006</v>
      </c>
      <c r="E4" s="33">
        <v>2007</v>
      </c>
      <c r="F4" s="33">
        <v>2008</v>
      </c>
      <c r="G4" s="33">
        <v>2009</v>
      </c>
      <c r="H4" s="33">
        <v>2010</v>
      </c>
      <c r="I4" s="33">
        <v>2011</v>
      </c>
      <c r="J4" s="33">
        <v>2012</v>
      </c>
      <c r="K4" s="33">
        <v>2013</v>
      </c>
      <c r="L4" s="33">
        <v>2014</v>
      </c>
      <c r="M4" s="33">
        <v>2015</v>
      </c>
      <c r="N4" s="33">
        <v>2016</v>
      </c>
      <c r="O4" s="33">
        <v>2017</v>
      </c>
      <c r="P4" s="33">
        <v>2018</v>
      </c>
    </row>
    <row r="5" spans="1:18" x14ac:dyDescent="0.2">
      <c r="A5" s="26" t="str">
        <f t="shared" ref="A5:A12" si="0">$D$2&amp;C5</f>
        <v>NetherlandsHIV ODA</v>
      </c>
      <c r="B5" s="31" t="s">
        <v>629</v>
      </c>
      <c r="C5" s="27" t="s">
        <v>556</v>
      </c>
      <c r="D5" s="35">
        <f>VLOOKUP($A5,'Master data'!$C$4:$P$68,D$1,0)</f>
        <v>442.36800000000005</v>
      </c>
      <c r="E5" s="36">
        <f>VLOOKUP($A5,'Master data'!$C$4:$P$68,E$1,0)</f>
        <v>475.625</v>
      </c>
      <c r="F5" s="36">
        <f>VLOOKUP($A5,'Master data'!$C$4:$P$68,F$1,0)</f>
        <v>600.96</v>
      </c>
      <c r="G5" s="36">
        <f>VLOOKUP($A5,'Master data'!$C$4:$P$68,G$1,0)</f>
        <v>462.14134999999999</v>
      </c>
      <c r="H5" s="36">
        <f>VLOOKUP($A5,'Master data'!$C$4:$P$68,H$1,0)</f>
        <v>417.08446135999998</v>
      </c>
      <c r="I5" s="36">
        <f>VLOOKUP($A5,'Master data'!$C$4:$P$68,I$1,0)</f>
        <v>370.67371078499997</v>
      </c>
      <c r="J5" s="36">
        <f>VLOOKUP($A5,'Master data'!$C$4:$P$68,J$1,0)</f>
        <v>218.60285162999998</v>
      </c>
      <c r="K5" s="36">
        <f>VLOOKUP($A5,'Master data'!$C$4:$P$68,K$1,0)</f>
        <v>206.90336064000002</v>
      </c>
      <c r="L5" s="36">
        <f>VLOOKUP($A5,'Master data'!$C$4:$P$68,L$1,0)</f>
        <v>238.37543158500003</v>
      </c>
      <c r="M5" s="36">
        <f>VLOOKUP($A5,'Master data'!$C$4:$P$68,M$1,0)</f>
        <v>190.4551768</v>
      </c>
      <c r="N5" s="36">
        <f>VLOOKUP($A5,'Master data'!$C$4:$P$68,N$1,0)</f>
        <v>196.14313727999999</v>
      </c>
      <c r="O5" s="36">
        <f>VLOOKUP($A5,'Master data'!$C$4:$P$68,O$1,0)</f>
        <v>212.70321845043142</v>
      </c>
      <c r="P5" s="37">
        <f>VLOOKUP($A5,'Master data'!$C$4:$P$68,P$1,0)</f>
        <v>238.45181688966923</v>
      </c>
    </row>
    <row r="6" spans="1:18" x14ac:dyDescent="0.2">
      <c r="A6" s="26" t="str">
        <f t="shared" si="0"/>
        <v>NetherlandsTotal Health ODA</v>
      </c>
      <c r="B6" s="31" t="s">
        <v>629</v>
      </c>
      <c r="C6" s="27" t="s">
        <v>557</v>
      </c>
      <c r="D6" s="38">
        <f>VLOOKUP($A6,'Master data'!$C$4:$P$68,D$1,0)</f>
        <v>249.21699000000001</v>
      </c>
      <c r="E6" s="34">
        <f>VLOOKUP($A6,'Master data'!$C$4:$P$68,E$1,0)</f>
        <v>306.40800000000002</v>
      </c>
      <c r="F6" s="34">
        <f>VLOOKUP($A6,'Master data'!$C$4:$P$68,F$1,0)</f>
        <v>372.62200000000001</v>
      </c>
      <c r="G6" s="34">
        <f>VLOOKUP($A6,'Master data'!$C$4:$P$68,G$1,0)</f>
        <v>357.96476999999999</v>
      </c>
      <c r="H6" s="34">
        <f>VLOOKUP($A6,'Master data'!$C$4:$P$68,H$1,0)</f>
        <v>308.77775099999997</v>
      </c>
      <c r="I6" s="34">
        <f>VLOOKUP($A6,'Master data'!$C$4:$P$68,I$1,0)</f>
        <v>309.27507200000002</v>
      </c>
      <c r="J6" s="34">
        <f>VLOOKUP($A6,'Master data'!$C$4:$P$68,J$1,0)</f>
        <v>269.91334700000004</v>
      </c>
      <c r="K6" s="34">
        <f>VLOOKUP($A6,'Master data'!$C$4:$P$68,K$1,0)</f>
        <v>266.57989499999996</v>
      </c>
      <c r="L6" s="34">
        <f>VLOOKUP($A6,'Master data'!$C$4:$P$68,L$1,0)</f>
        <v>283.15400499999998</v>
      </c>
      <c r="M6" s="34">
        <f>VLOOKUP($A6,'Master data'!$C$4:$P$68,M$1,0)</f>
        <v>238.673248</v>
      </c>
      <c r="N6" s="34">
        <f>VLOOKUP($A6,'Master data'!$C$4:$P$68,N$1,0)</f>
        <v>286.70165300000002</v>
      </c>
      <c r="O6" s="34">
        <f>VLOOKUP($A6,'Master data'!$C$4:$P$68,O$1,0)</f>
        <v>267.43920000000003</v>
      </c>
      <c r="P6" s="39">
        <f>VLOOKUP($A6,'Master data'!$C$4:$P$68,P$1,0)</f>
        <v>379.73569499999996</v>
      </c>
    </row>
    <row r="7" spans="1:18" x14ac:dyDescent="0.2">
      <c r="A7" s="26" t="str">
        <f t="shared" si="0"/>
        <v>NetherlandsTotal ODA</v>
      </c>
      <c r="B7" s="31" t="s">
        <v>629</v>
      </c>
      <c r="C7" s="27" t="s">
        <v>558</v>
      </c>
      <c r="D7" s="38">
        <f>VLOOKUP($A7,'Master data'!$C$4:$P$68,D$1,0)</f>
        <v>4719.7224930000002</v>
      </c>
      <c r="E7" s="34">
        <f>VLOOKUP($A7,'Master data'!$C$4:$P$68,E$1,0)</f>
        <v>4813.3104000000003</v>
      </c>
      <c r="F7" s="34">
        <f>VLOOKUP($A7,'Master data'!$C$4:$P$68,F$1,0)</f>
        <v>5489.317</v>
      </c>
      <c r="G7" s="34">
        <f>VLOOKUP($A7,'Master data'!$C$4:$P$68,G$1,0)</f>
        <v>4957.2635399999999</v>
      </c>
      <c r="H7" s="34">
        <f>VLOOKUP($A7,'Master data'!$C$4:$P$68,H$1,0)</f>
        <v>4952.1199790000001</v>
      </c>
      <c r="I7" s="34">
        <f>VLOOKUP($A7,'Master data'!$C$4:$P$68,I$1,0)</f>
        <v>4550.7998029999999</v>
      </c>
      <c r="J7" s="34">
        <f>VLOOKUP($A7,'Master data'!$C$4:$P$68,J$1,0)</f>
        <v>3963.9788410000001</v>
      </c>
      <c r="K7" s="34">
        <f>VLOOKUP($A7,'Master data'!$C$4:$P$68,K$1,0)</f>
        <v>3824.5069039999998</v>
      </c>
      <c r="L7" s="34">
        <f>VLOOKUP($A7,'Master data'!$C$4:$P$68,L$1,0)</f>
        <v>4180.1039250000003</v>
      </c>
      <c r="M7" s="34">
        <f>VLOOKUP($A7,'Master data'!$C$4:$P$68,M$1,0)</f>
        <v>4256.0025050000004</v>
      </c>
      <c r="N7" s="34">
        <f>VLOOKUP($A7,'Master data'!$C$4:$P$68,N$1,0)</f>
        <v>3336.6278320000001</v>
      </c>
      <c r="O7" s="34">
        <f>VLOOKUP($A7,'Master data'!$C$4:$P$68,O$1,0)</f>
        <v>3638.6588080000001</v>
      </c>
      <c r="P7" s="39">
        <f>VLOOKUP($A7,'Master data'!$C$4:$P$68,P$1,0)</f>
        <v>3833.3182080000001</v>
      </c>
    </row>
    <row r="8" spans="1:18" x14ac:dyDescent="0.2">
      <c r="A8" s="26" t="str">
        <f t="shared" si="0"/>
        <v>NetherlandsGen. Govt. Revenue</v>
      </c>
      <c r="B8" s="31" t="s">
        <v>554</v>
      </c>
      <c r="C8" s="27" t="s">
        <v>560</v>
      </c>
      <c r="D8" s="38">
        <f>VLOOKUP($A8,'Master data'!$C$4:$P$68,D$1,0)/100</f>
        <v>309.99502596000002</v>
      </c>
      <c r="E8" s="38">
        <f>VLOOKUP($A8,'Master data'!$C$4:$P$68,E$1,0)/100</f>
        <v>351.79461527000001</v>
      </c>
      <c r="F8" s="38">
        <f>VLOOKUP($A8,'Master data'!$C$4:$P$68,F$1,0)/100</f>
        <v>404.87173874000001</v>
      </c>
      <c r="G8" s="38">
        <f>VLOOKUP($A8,'Master data'!$C$4:$P$68,G$1,0)/100</f>
        <v>362.70641235999994</v>
      </c>
      <c r="H8" s="38">
        <f>VLOOKUP($A8,'Master data'!$C$4:$P$68,H$1,0)/100</f>
        <v>354.44362961999997</v>
      </c>
      <c r="I8" s="38">
        <f>VLOOKUP($A8,'Master data'!$C$4:$P$68,I$1,0)/100</f>
        <v>375.87449607999997</v>
      </c>
      <c r="J8" s="38">
        <f>VLOOKUP($A8,'Master data'!$C$4:$P$68,J$1,0)/100</f>
        <v>352.77256920000002</v>
      </c>
      <c r="K8" s="38">
        <f>VLOOKUP($A8,'Master data'!$C$4:$P$68,K$1,0)/100</f>
        <v>375.14613662000005</v>
      </c>
      <c r="L8" s="38">
        <f>VLOOKUP($A8,'Master data'!$C$4:$P$68,L$1,0)/100</f>
        <v>381.71432052000006</v>
      </c>
      <c r="M8" s="38">
        <f>VLOOKUP($A8,'Master data'!$C$4:$P$68,M$1,0)/100</f>
        <v>319.87325699999997</v>
      </c>
      <c r="N8" s="38">
        <f>VLOOKUP($A8,'Master data'!$C$4:$P$68,N$1,0)/100</f>
        <v>335.54010108</v>
      </c>
      <c r="O8" s="38">
        <f>VLOOKUP($A8,'Master data'!$C$4:$P$68,O$1,0)/100</f>
        <v>364.34729675</v>
      </c>
      <c r="P8" s="38">
        <f>VLOOKUP($A8,'Master data'!$C$4:$P$68,P$1,0)/100</f>
        <v>398.22729855000006</v>
      </c>
    </row>
    <row r="9" spans="1:18" ht="16" thickBot="1" x14ac:dyDescent="0.25">
      <c r="A9" s="26" t="str">
        <f t="shared" si="0"/>
        <v>NetherlandsGross National income</v>
      </c>
      <c r="B9" s="31" t="s">
        <v>554</v>
      </c>
      <c r="C9" s="27" t="s">
        <v>561</v>
      </c>
      <c r="D9" s="40">
        <f>VLOOKUP($A9,'Master data'!$C$4:$P$68,D$1,0)</f>
        <v>739.02898005269094</v>
      </c>
      <c r="E9" s="40">
        <f>VLOOKUP($A9,'Master data'!$C$4:$P$68,E$1,0)</f>
        <v>847.09280043799606</v>
      </c>
      <c r="F9" s="40">
        <f>VLOOKUP($A9,'Master data'!$C$4:$P$68,F$1,0)</f>
        <v>921.30950637175931</v>
      </c>
      <c r="G9" s="40">
        <f>VLOOKUP($A9,'Master data'!$C$4:$P$68,G$1,0)</f>
        <v>859.56932481244792</v>
      </c>
      <c r="H9" s="40">
        <f>VLOOKUP($A9,'Master data'!$C$4:$P$68,H$1,0)</f>
        <v>849.03951521104989</v>
      </c>
      <c r="I9" s="40">
        <f>VLOOKUP($A9,'Master data'!$C$4:$P$68,I$1,0)</f>
        <v>916.73480758132075</v>
      </c>
      <c r="J9" s="40">
        <f>VLOOKUP($A9,'Master data'!$C$4:$P$68,J$1,0)</f>
        <v>853.33478110877991</v>
      </c>
      <c r="K9" s="40">
        <f>VLOOKUP($A9,'Master data'!$C$4:$P$68,K$1,0)</f>
        <v>888.80015823234885</v>
      </c>
      <c r="L9" s="40">
        <f>VLOOKUP($A9,'Master data'!$C$4:$P$68,L$1,0)</f>
        <v>888.77627960018617</v>
      </c>
      <c r="M9" s="40">
        <f>VLOOKUP($A9,'Master data'!$C$4:$P$68,M$1,0)</f>
        <v>765.85164610688787</v>
      </c>
      <c r="N9" s="40">
        <f>VLOOKUP($A9,'Master data'!$C$4:$P$68,N$1,0)</f>
        <v>771.94124257339695</v>
      </c>
      <c r="O9" s="40">
        <f>VLOOKUP($A9,'Master data'!$C$4:$P$68,O$1,0)</f>
        <v>838.08109232699235</v>
      </c>
      <c r="P9" s="40">
        <f>VLOOKUP($A9,'Master data'!$C$4:$P$68,P$1,0)</f>
        <v>922.72258697198151</v>
      </c>
    </row>
    <row r="10" spans="1:18" ht="16" thickBot="1" x14ac:dyDescent="0.25">
      <c r="A10" s="26" t="str">
        <f t="shared" si="0"/>
        <v>NetherlandsGDP</v>
      </c>
      <c r="B10" s="31" t="s">
        <v>554</v>
      </c>
      <c r="C10" s="27" t="s">
        <v>630</v>
      </c>
      <c r="D10" s="40">
        <f>VLOOKUP($A10,'Master data'!$C$4:$P$85,D$1,0)</f>
        <v>733.99400000000003</v>
      </c>
      <c r="E10" s="40">
        <f>VLOOKUP($A10,'Master data'!$C$4:$P$85,E$1,0)</f>
        <v>848.65899999999999</v>
      </c>
      <c r="F10" s="40">
        <f>VLOOKUP($A10,'Master data'!$C$4:$P$85,F$1,0)</f>
        <v>951.76599999999996</v>
      </c>
      <c r="G10" s="40">
        <f>VLOOKUP($A10,'Master data'!$C$4:$P$85,G$1,0)</f>
        <v>870.572</v>
      </c>
      <c r="H10" s="40">
        <f>VLOOKUP($A10,'Master data'!$C$4:$P$85,H$1,0)</f>
        <v>848.07299999999998</v>
      </c>
      <c r="I10" s="40">
        <f>VLOOKUP($A10,'Master data'!$C$4:$P$85,I$1,0)</f>
        <v>905.11099999999999</v>
      </c>
      <c r="J10" s="40">
        <f>VLOOKUP($A10,'Master data'!$C$4:$P$85,J$1,0)</f>
        <v>839.45500000000004</v>
      </c>
      <c r="K10" s="40">
        <f>VLOOKUP($A10,'Master data'!$C$4:$P$85,K$1,0)</f>
        <v>877.18600000000004</v>
      </c>
      <c r="L10" s="40">
        <f>VLOOKUP($A10,'Master data'!$C$4:$P$85,L$1,0)</f>
        <v>892.39800000000002</v>
      </c>
      <c r="M10" s="40">
        <f>VLOOKUP($A10,'Master data'!$C$4:$P$85,M$1,0)</f>
        <v>765.65</v>
      </c>
      <c r="N10" s="40">
        <f>VLOOKUP($A10,'Master data'!$C$4:$P$85,N$1,0)</f>
        <v>783.84400000000005</v>
      </c>
      <c r="O10" s="40">
        <f>VLOOKUP($A10,'Master data'!$C$4:$P$85,O$1,0)</f>
        <v>833.57500000000005</v>
      </c>
      <c r="P10" s="40">
        <f>VLOOKUP($A10,'Master data'!$C$4:$P$85,P$1,0)</f>
        <v>914.51900000000001</v>
      </c>
    </row>
    <row r="11" spans="1:18" ht="16" thickBot="1" x14ac:dyDescent="0.25">
      <c r="A11" s="26" t="str">
        <f t="shared" si="0"/>
        <v>NetherlandsGDP LCU</v>
      </c>
      <c r="B11" s="31" t="s">
        <v>633</v>
      </c>
      <c r="C11" s="27" t="s">
        <v>632</v>
      </c>
      <c r="D11" s="49">
        <f>VLOOKUP($A11,'Master data'!$C$4:$P$160,D$1,0)</f>
        <v>584.54600000000005</v>
      </c>
      <c r="E11" s="49">
        <f>VLOOKUP($A11,'Master data'!$C$4:$P$160,E$1,0)</f>
        <v>619.16999999999996</v>
      </c>
      <c r="F11" s="49">
        <f>VLOOKUP($A11,'Master data'!$C$4:$P$160,F$1,0)</f>
        <v>647.19799999999998</v>
      </c>
      <c r="G11" s="49">
        <f>VLOOKUP($A11,'Master data'!$C$4:$P$160,G$1,0)</f>
        <v>624.84199999999998</v>
      </c>
      <c r="H11" s="49">
        <f>VLOOKUP($A11,'Master data'!$C$4:$P$160,H$1,0)</f>
        <v>639.18700000000001</v>
      </c>
      <c r="I11" s="49">
        <f>VLOOKUP($A11,'Master data'!$C$4:$P$160,I$1,0)</f>
        <v>650.35900000000004</v>
      </c>
      <c r="J11" s="49">
        <f>VLOOKUP($A11,'Master data'!$C$4:$P$160,J$1,0)</f>
        <v>652.96600000000001</v>
      </c>
      <c r="K11" s="49">
        <f>VLOOKUP($A11,'Master data'!$C$4:$P$160,K$1,0)</f>
        <v>660.46299999999997</v>
      </c>
      <c r="L11" s="49">
        <f>VLOOKUP($A11,'Master data'!$C$4:$P$160,L$1,0)</f>
        <v>671.56</v>
      </c>
      <c r="M11" s="49">
        <f>VLOOKUP($A11,'Master data'!$C$4:$P$160,M$1,0)</f>
        <v>690.00800000000004</v>
      </c>
      <c r="N11" s="49">
        <f>VLOOKUP($A11,'Master data'!$C$4:$P$160,N$1,0)</f>
        <v>708.33699999999999</v>
      </c>
      <c r="O11" s="49">
        <f>VLOOKUP($A11,'Master data'!$C$4:$P$160,O$1,0)</f>
        <v>738.14599999999996</v>
      </c>
      <c r="P11" s="49">
        <f>VLOOKUP($A11,'Master data'!$C$4:$P$160,P$1,0)</f>
        <v>774.03899999999999</v>
      </c>
      <c r="Q11" s="26"/>
      <c r="R11" s="26"/>
    </row>
    <row r="12" spans="1:18" ht="16" thickBot="1" x14ac:dyDescent="0.25">
      <c r="A12" s="26" t="str">
        <f t="shared" si="0"/>
        <v>NetherlandsGen. Govt. Revenue LCU</v>
      </c>
      <c r="B12" s="31" t="s">
        <v>633</v>
      </c>
      <c r="C12" s="27" t="s">
        <v>631</v>
      </c>
      <c r="D12" s="49">
        <f>VLOOKUP($A12,'Master data'!$C$4:$P$160,D$1,0)</f>
        <v>246.88</v>
      </c>
      <c r="E12" s="49">
        <f>VLOOKUP($A12,'Master data'!$C$4:$P$160,E$1,0)</f>
        <v>256.66500000000002</v>
      </c>
      <c r="F12" s="49">
        <f>VLOOKUP($A12,'Master data'!$C$4:$P$160,F$1,0)</f>
        <v>275.31</v>
      </c>
      <c r="G12" s="49">
        <f>VLOOKUP($A12,'Master data'!$C$4:$P$160,G$1,0)</f>
        <v>260.32900000000001</v>
      </c>
      <c r="H12" s="49">
        <f>VLOOKUP($A12,'Master data'!$C$4:$P$160,H$1,0)</f>
        <v>267.13900000000001</v>
      </c>
      <c r="I12" s="49">
        <f>VLOOKUP($A12,'Master data'!$C$4:$P$160,I$1,0)</f>
        <v>270.084</v>
      </c>
      <c r="J12" s="49">
        <f>VLOOKUP($A12,'Master data'!$C$4:$P$160,J$1,0)</f>
        <v>274.40300000000002</v>
      </c>
      <c r="K12" s="49">
        <f>VLOOKUP($A12,'Master data'!$C$4:$P$160,K$1,0)</f>
        <v>282.46100000000001</v>
      </c>
      <c r="L12" s="49">
        <f>VLOOKUP($A12,'Master data'!$C$4:$P$160,L$1,0)</f>
        <v>287.255</v>
      </c>
      <c r="M12" s="49">
        <f>VLOOKUP($A12,'Master data'!$C$4:$P$160,M$1,0)</f>
        <v>288.27199999999999</v>
      </c>
      <c r="N12" s="49">
        <f>VLOOKUP($A12,'Master data'!$C$4:$P$160,N$1,0)</f>
        <v>303.22000000000003</v>
      </c>
      <c r="O12" s="49">
        <f>VLOOKUP($A12,'Master data'!$C$4:$P$160,O$1,0)</f>
        <v>322.63499999999999</v>
      </c>
      <c r="P12" s="49">
        <f>VLOOKUP($A12,'Master data'!$C$4:$P$160,P$1,0)</f>
        <v>337.05700000000002</v>
      </c>
      <c r="Q12" s="26"/>
      <c r="R12" s="26"/>
    </row>
    <row r="13" spans="1:18" x14ac:dyDescent="0.2">
      <c r="C13" s="26" t="s">
        <v>556</v>
      </c>
      <c r="D13" s="29">
        <f>(E5-D5)/D5</f>
        <v>7.5179488570601721E-2</v>
      </c>
      <c r="E13" s="29">
        <f>(F5-E5)/E5</f>
        <v>0.26351642575558482</v>
      </c>
      <c r="F13" s="29">
        <f t="shared" ref="F13:O13" si="1">(G5-F5)/F5</f>
        <v>-0.23099482494675194</v>
      </c>
      <c r="G13" s="29">
        <f t="shared" si="1"/>
        <v>-9.7495903883086876E-2</v>
      </c>
      <c r="H13" s="29">
        <f t="shared" si="1"/>
        <v>-0.11127422590538871</v>
      </c>
      <c r="I13" s="29">
        <f t="shared" si="1"/>
        <v>-0.41025531277346211</v>
      </c>
      <c r="J13" s="29">
        <f t="shared" si="1"/>
        <v>-5.3519388712285114E-2</v>
      </c>
      <c r="K13" s="29">
        <f t="shared" si="1"/>
        <v>0.15211000366378588</v>
      </c>
      <c r="L13" s="29">
        <f t="shared" si="1"/>
        <v>-0.20102849721705737</v>
      </c>
      <c r="M13" s="29">
        <f t="shared" si="1"/>
        <v>2.9865087290186939E-2</v>
      </c>
      <c r="N13" s="29">
        <f t="shared" si="1"/>
        <v>8.442855253605655E-2</v>
      </c>
      <c r="O13" s="29">
        <f t="shared" si="1"/>
        <v>0.12105410828674551</v>
      </c>
      <c r="P13" s="26"/>
      <c r="Q13" s="26"/>
      <c r="R13" s="26"/>
    </row>
    <row r="14" spans="1:18" x14ac:dyDescent="0.2">
      <c r="C14" s="26" t="s">
        <v>557</v>
      </c>
      <c r="D14" s="29">
        <f t="shared" ref="D14:O14" si="2">(E6-D6)/D6</f>
        <v>0.2294827892753219</v>
      </c>
      <c r="E14" s="29">
        <f t="shared" si="2"/>
        <v>0.21609749092712982</v>
      </c>
      <c r="F14" s="29">
        <f t="shared" si="2"/>
        <v>-3.9335385457648843E-2</v>
      </c>
      <c r="G14" s="29">
        <f t="shared" si="2"/>
        <v>-0.13740742978701515</v>
      </c>
      <c r="H14" s="29">
        <f t="shared" si="2"/>
        <v>1.6106115106721416E-3</v>
      </c>
      <c r="I14" s="29">
        <f t="shared" si="2"/>
        <v>-0.12727092663970013</v>
      </c>
      <c r="J14" s="29">
        <f t="shared" si="2"/>
        <v>-1.2350082117280694E-2</v>
      </c>
      <c r="K14" s="29">
        <f t="shared" si="2"/>
        <v>6.2173143252232208E-2</v>
      </c>
      <c r="L14" s="29">
        <f t="shared" si="2"/>
        <v>-0.15709033322696597</v>
      </c>
      <c r="M14" s="29">
        <f t="shared" si="2"/>
        <v>0.20123078477567799</v>
      </c>
      <c r="N14" s="29">
        <f t="shared" si="2"/>
        <v>-6.7186403700295341E-2</v>
      </c>
      <c r="O14" s="29">
        <f t="shared" si="2"/>
        <v>0.41989541922051787</v>
      </c>
      <c r="P14" s="26"/>
      <c r="Q14" s="26"/>
      <c r="R14" s="26"/>
    </row>
    <row r="15" spans="1:18" x14ac:dyDescent="0.2">
      <c r="C15" s="26" t="s">
        <v>558</v>
      </c>
      <c r="D15" s="29">
        <f t="shared" ref="D15:O15" si="3">(E7-D7)/D7</f>
        <v>1.9829112228272716E-2</v>
      </c>
      <c r="E15" s="29">
        <f t="shared" si="3"/>
        <v>0.14044525364497576</v>
      </c>
      <c r="F15" s="29">
        <f t="shared" si="3"/>
        <v>-9.6925256821568162E-2</v>
      </c>
      <c r="G15" s="29">
        <f t="shared" si="3"/>
        <v>-1.0375807052614078E-3</v>
      </c>
      <c r="H15" s="29">
        <f t="shared" si="3"/>
        <v>-8.1040075301455086E-2</v>
      </c>
      <c r="I15" s="29">
        <f t="shared" si="3"/>
        <v>-0.12894897323612278</v>
      </c>
      <c r="J15" s="29">
        <f t="shared" si="3"/>
        <v>-3.5184833873839604E-2</v>
      </c>
      <c r="K15" s="29">
        <f t="shared" si="3"/>
        <v>9.2978527670609351E-2</v>
      </c>
      <c r="L15" s="29">
        <f t="shared" si="3"/>
        <v>1.8157103594021298E-2</v>
      </c>
      <c r="M15" s="29">
        <f t="shared" si="3"/>
        <v>-0.21601835805310463</v>
      </c>
      <c r="N15" s="29">
        <f t="shared" si="3"/>
        <v>9.051982756463442E-2</v>
      </c>
      <c r="O15" s="29">
        <f t="shared" si="3"/>
        <v>5.3497568821792095E-2</v>
      </c>
      <c r="P15" s="26"/>
      <c r="Q15" s="26"/>
      <c r="R15" s="26"/>
    </row>
    <row r="16" spans="1:18" x14ac:dyDescent="0.2">
      <c r="C16" s="26" t="s">
        <v>560</v>
      </c>
      <c r="D16" s="29">
        <f t="shared" ref="D16:O16" si="4">(E8-D8)/D8</f>
        <v>0.13483954841066892</v>
      </c>
      <c r="E16" s="29">
        <f t="shared" si="4"/>
        <v>0.15087531521556596</v>
      </c>
      <c r="F16" s="29">
        <f t="shared" si="4"/>
        <v>-0.10414489910118854</v>
      </c>
      <c r="G16" s="29">
        <f t="shared" si="4"/>
        <v>-2.2780911664166695E-2</v>
      </c>
      <c r="H16" s="29">
        <f t="shared" si="4"/>
        <v>6.0463398602977003E-2</v>
      </c>
      <c r="I16" s="29">
        <f t="shared" si="4"/>
        <v>-6.1461810048115122E-2</v>
      </c>
      <c r="J16" s="29">
        <f t="shared" si="4"/>
        <v>6.3422072387140774E-2</v>
      </c>
      <c r="K16" s="29">
        <f t="shared" si="4"/>
        <v>1.7508334109950261E-2</v>
      </c>
      <c r="L16" s="29">
        <f t="shared" si="4"/>
        <v>-0.16200875941923146</v>
      </c>
      <c r="M16" s="29">
        <f t="shared" si="4"/>
        <v>4.8978286671836506E-2</v>
      </c>
      <c r="N16" s="29">
        <f t="shared" si="4"/>
        <v>8.5853212707746498E-2</v>
      </c>
      <c r="O16" s="29">
        <f t="shared" si="4"/>
        <v>9.2988206862550465E-2</v>
      </c>
      <c r="P16" s="26"/>
      <c r="Q16" s="26"/>
      <c r="R16" s="26"/>
    </row>
    <row r="17" spans="3:18" x14ac:dyDescent="0.2">
      <c r="C17" s="26" t="s">
        <v>561</v>
      </c>
      <c r="D17" s="29">
        <f t="shared" ref="D17:O17" si="5">(E9-D9)/D9</f>
        <v>0.14622406333456697</v>
      </c>
      <c r="E17" s="29">
        <f t="shared" si="5"/>
        <v>8.7613430187801045E-2</v>
      </c>
      <c r="F17" s="29">
        <f t="shared" si="5"/>
        <v>-6.7013507548025347E-2</v>
      </c>
      <c r="G17" s="29">
        <f t="shared" si="5"/>
        <v>-1.2250099320023501E-2</v>
      </c>
      <c r="H17" s="29">
        <f t="shared" si="5"/>
        <v>7.9731615734567454E-2</v>
      </c>
      <c r="I17" s="29">
        <f t="shared" si="5"/>
        <v>-6.9158524306296529E-2</v>
      </c>
      <c r="J17" s="29">
        <f t="shared" si="5"/>
        <v>4.1560918303935802E-2</v>
      </c>
      <c r="K17" s="29">
        <f t="shared" si="5"/>
        <v>-2.6866143014834262E-5</v>
      </c>
      <c r="L17" s="29">
        <f t="shared" si="5"/>
        <v>-0.13830773425748452</v>
      </c>
      <c r="M17" s="29">
        <f t="shared" si="5"/>
        <v>7.951404815103277E-3</v>
      </c>
      <c r="N17" s="29">
        <f t="shared" si="5"/>
        <v>8.5679901663379202E-2</v>
      </c>
      <c r="O17" s="29">
        <f t="shared" si="5"/>
        <v>0.10099439710538748</v>
      </c>
      <c r="P17" s="26"/>
      <c r="Q17" s="26"/>
      <c r="R17" s="26"/>
    </row>
    <row r="18" spans="3:18" x14ac:dyDescent="0.2"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</sheetData>
  <pageMargins left="0.7" right="0.7" top="0.75" bottom="0.75" header="0.3" footer="0.3"/>
  <ignoredErrors>
    <ignoredError sqref="D8:P8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'Meta list'!$B$2:$B$14</xm:f>
          </x14:formula1>
          <xm:sqref>D2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14"/>
  <sheetViews>
    <sheetView workbookViewId="0">
      <selection activeCell="F2" sqref="F2:F6"/>
    </sheetView>
  </sheetViews>
  <sheetFormatPr baseColWidth="10" defaultColWidth="8.83203125" defaultRowHeight="15" x14ac:dyDescent="0.2"/>
  <sheetData>
    <row r="2" spans="2:6" x14ac:dyDescent="0.2">
      <c r="B2" t="s">
        <v>1</v>
      </c>
      <c r="F2" t="s">
        <v>556</v>
      </c>
    </row>
    <row r="3" spans="2:6" x14ac:dyDescent="0.2">
      <c r="B3" t="s">
        <v>2</v>
      </c>
      <c r="F3" t="s">
        <v>557</v>
      </c>
    </row>
    <row r="4" spans="2:6" x14ac:dyDescent="0.2">
      <c r="B4" t="s">
        <v>3</v>
      </c>
      <c r="F4" t="s">
        <v>558</v>
      </c>
    </row>
    <row r="5" spans="2:6" x14ac:dyDescent="0.2">
      <c r="B5" t="s">
        <v>4</v>
      </c>
      <c r="F5" t="s">
        <v>560</v>
      </c>
    </row>
    <row r="6" spans="2:6" x14ac:dyDescent="0.2">
      <c r="B6" t="s">
        <v>5</v>
      </c>
      <c r="F6" t="s">
        <v>561</v>
      </c>
    </row>
    <row r="7" spans="2:6" x14ac:dyDescent="0.2">
      <c r="B7" t="s">
        <v>6</v>
      </c>
    </row>
    <row r="8" spans="2:6" x14ac:dyDescent="0.2">
      <c r="B8" t="s">
        <v>7</v>
      </c>
    </row>
    <row r="9" spans="2:6" x14ac:dyDescent="0.2">
      <c r="B9" t="s">
        <v>8</v>
      </c>
    </row>
    <row r="10" spans="2:6" x14ac:dyDescent="0.2">
      <c r="B10" t="s">
        <v>9</v>
      </c>
    </row>
    <row r="11" spans="2:6" x14ac:dyDescent="0.2">
      <c r="B11" t="s">
        <v>10</v>
      </c>
    </row>
    <row r="12" spans="2:6" x14ac:dyDescent="0.2">
      <c r="B12" t="s">
        <v>11</v>
      </c>
    </row>
    <row r="13" spans="2:6" x14ac:dyDescent="0.2">
      <c r="B13" t="s">
        <v>12</v>
      </c>
    </row>
    <row r="14" spans="2:6" x14ac:dyDescent="0.2">
      <c r="B1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O18"/>
  <sheetViews>
    <sheetView topLeftCell="A4" workbookViewId="0">
      <selection activeCell="B6" sqref="B6:O18"/>
    </sheetView>
  </sheetViews>
  <sheetFormatPr baseColWidth="10" defaultColWidth="8.83203125" defaultRowHeight="15" x14ac:dyDescent="0.2"/>
  <sheetData>
    <row r="3" spans="2:15" x14ac:dyDescent="0.2">
      <c r="B3" s="6" t="s">
        <v>552</v>
      </c>
      <c r="C3" t="s">
        <v>536</v>
      </c>
      <c r="D3" t="s">
        <v>536</v>
      </c>
      <c r="E3" t="s">
        <v>536</v>
      </c>
      <c r="F3" t="s">
        <v>536</v>
      </c>
      <c r="G3" t="s">
        <v>536</v>
      </c>
      <c r="H3" t="s">
        <v>536</v>
      </c>
      <c r="I3" t="s">
        <v>536</v>
      </c>
      <c r="J3" t="s">
        <v>536</v>
      </c>
      <c r="K3" t="s">
        <v>536</v>
      </c>
      <c r="L3" t="s">
        <v>536</v>
      </c>
      <c r="M3" t="s">
        <v>536</v>
      </c>
      <c r="N3" t="s">
        <v>536</v>
      </c>
      <c r="O3" t="s">
        <v>536</v>
      </c>
    </row>
    <row r="5" spans="2:15" x14ac:dyDescent="0.2">
      <c r="B5" t="s">
        <v>551</v>
      </c>
      <c r="C5" s="20">
        <v>2006</v>
      </c>
      <c r="D5" s="20">
        <v>2007</v>
      </c>
      <c r="E5" s="20">
        <v>2008</v>
      </c>
      <c r="F5" s="20">
        <v>2009</v>
      </c>
      <c r="G5" s="20">
        <v>2010</v>
      </c>
      <c r="H5" s="20">
        <v>2011</v>
      </c>
      <c r="I5" s="20">
        <v>2012</v>
      </c>
      <c r="J5" s="20">
        <v>2013</v>
      </c>
      <c r="K5" s="20">
        <v>2014</v>
      </c>
      <c r="L5" s="20">
        <v>2015</v>
      </c>
      <c r="M5" s="20">
        <v>2016</v>
      </c>
      <c r="N5" s="20">
        <v>2017</v>
      </c>
      <c r="O5" s="20">
        <v>2018</v>
      </c>
    </row>
    <row r="6" spans="2:15" x14ac:dyDescent="0.2">
      <c r="B6" s="6" t="s">
        <v>1</v>
      </c>
      <c r="C6">
        <v>1757.508527</v>
      </c>
      <c r="D6">
        <v>2268.067618</v>
      </c>
      <c r="E6">
        <v>2621.365796</v>
      </c>
      <c r="F6">
        <v>2311.7766620000002</v>
      </c>
      <c r="G6">
        <v>3299.3194859999999</v>
      </c>
      <c r="H6">
        <v>4152.7086490000002</v>
      </c>
      <c r="I6">
        <v>4650.0282100000004</v>
      </c>
      <c r="J6">
        <v>4228.0180760000003</v>
      </c>
      <c r="K6">
        <v>3520.7673450000002</v>
      </c>
      <c r="L6">
        <v>2755.933724</v>
      </c>
      <c r="M6">
        <v>2293.6600239999998</v>
      </c>
      <c r="N6">
        <v>2441.3362670000001</v>
      </c>
      <c r="O6">
        <v>2553.5797250000001</v>
      </c>
    </row>
    <row r="7" spans="2:15" x14ac:dyDescent="0.2">
      <c r="B7" s="6" t="s">
        <v>2</v>
      </c>
      <c r="C7">
        <v>1952.4467810000001</v>
      </c>
      <c r="D7">
        <v>2273.1551100000001</v>
      </c>
      <c r="E7">
        <v>3270.0737859999999</v>
      </c>
      <c r="F7">
        <v>3181.5435269999998</v>
      </c>
      <c r="G7">
        <v>3949.977539</v>
      </c>
      <c r="H7">
        <v>4122.9168529999997</v>
      </c>
      <c r="I7">
        <v>4079.921589</v>
      </c>
      <c r="J7">
        <v>3554.3518170000002</v>
      </c>
      <c r="K7">
        <v>3323.6301079999998</v>
      </c>
      <c r="L7">
        <v>3014.5382460000001</v>
      </c>
      <c r="M7">
        <v>2703.958063</v>
      </c>
      <c r="N7">
        <v>3173.4716779999999</v>
      </c>
      <c r="O7">
        <v>3542.3150599999999</v>
      </c>
    </row>
    <row r="8" spans="2:15" x14ac:dyDescent="0.2">
      <c r="B8" s="6" t="s">
        <v>3</v>
      </c>
      <c r="C8">
        <v>1056.3604580000001</v>
      </c>
      <c r="D8">
        <v>1443.0505639999999</v>
      </c>
      <c r="E8">
        <v>1479.156653</v>
      </c>
      <c r="F8">
        <v>1666.306556</v>
      </c>
      <c r="G8">
        <v>2185.0559330000001</v>
      </c>
      <c r="H8">
        <v>2213.751021</v>
      </c>
      <c r="I8">
        <v>2041.287924</v>
      </c>
      <c r="J8">
        <v>2307.3188839999998</v>
      </c>
      <c r="K8">
        <v>2272.7865929999998</v>
      </c>
      <c r="L8">
        <v>1979.589757</v>
      </c>
      <c r="M8">
        <v>1785.4984010000001</v>
      </c>
      <c r="N8">
        <v>1796.083149</v>
      </c>
      <c r="O8">
        <v>1852.884133</v>
      </c>
    </row>
    <row r="9" spans="2:15" x14ac:dyDescent="0.2">
      <c r="B9" s="17" t="s">
        <v>4</v>
      </c>
      <c r="C9">
        <v>8740.8472789999996</v>
      </c>
      <c r="D9">
        <v>7625.2992219999996</v>
      </c>
      <c r="E9">
        <v>7939.068448</v>
      </c>
      <c r="F9">
        <v>8540.0708830000003</v>
      </c>
      <c r="G9">
        <v>9557.8299559999996</v>
      </c>
      <c r="H9">
        <v>9672.3929079999998</v>
      </c>
      <c r="I9">
        <v>9407.4671319999998</v>
      </c>
      <c r="J9">
        <v>8292.6411989999997</v>
      </c>
      <c r="K9">
        <v>8306.2588009999999</v>
      </c>
      <c r="L9">
        <v>6796.4119890000002</v>
      </c>
      <c r="M9">
        <v>7426.0107120000002</v>
      </c>
      <c r="N9">
        <v>8645.8716769999992</v>
      </c>
      <c r="O9">
        <v>9542.743316</v>
      </c>
    </row>
    <row r="10" spans="2:15" x14ac:dyDescent="0.2">
      <c r="B10" s="6" t="s">
        <v>5</v>
      </c>
      <c r="C10">
        <v>8649.1520579999997</v>
      </c>
      <c r="D10">
        <v>9347.1483680000001</v>
      </c>
      <c r="E10">
        <v>11043.059396000001</v>
      </c>
      <c r="F10">
        <v>8359.5180540000001</v>
      </c>
      <c r="G10">
        <v>9436.6084449999998</v>
      </c>
      <c r="H10">
        <v>10239.548507</v>
      </c>
      <c r="I10">
        <v>10214.175757999999</v>
      </c>
      <c r="J10">
        <v>11443.697145</v>
      </c>
      <c r="K10">
        <v>14370.24411</v>
      </c>
      <c r="L10">
        <v>15924.393908</v>
      </c>
      <c r="M10">
        <v>21719.158209000001</v>
      </c>
      <c r="N10">
        <v>22650.223225000002</v>
      </c>
      <c r="O10">
        <v>22424.766315000001</v>
      </c>
    </row>
    <row r="11" spans="2:15" x14ac:dyDescent="0.2">
      <c r="B11" s="6" t="s">
        <v>6</v>
      </c>
      <c r="C11">
        <v>632.60673099999997</v>
      </c>
      <c r="D11">
        <v>826.39715000000001</v>
      </c>
      <c r="E11">
        <v>930.83234500000003</v>
      </c>
      <c r="F11">
        <v>697.22762399999999</v>
      </c>
      <c r="G11">
        <v>587.04250100000002</v>
      </c>
      <c r="H11">
        <v>606.987707</v>
      </c>
      <c r="I11">
        <v>536.17576699999995</v>
      </c>
      <c r="J11">
        <v>543.04043100000001</v>
      </c>
      <c r="K11">
        <v>524.50538700000004</v>
      </c>
      <c r="L11">
        <v>427.46646600000003</v>
      </c>
      <c r="M11">
        <v>427.00615599999998</v>
      </c>
      <c r="N11">
        <v>492.63371599999999</v>
      </c>
      <c r="O11">
        <v>530.322045</v>
      </c>
    </row>
    <row r="12" spans="2:15" x14ac:dyDescent="0.2">
      <c r="B12" s="6" t="s">
        <v>7</v>
      </c>
      <c r="C12">
        <v>2346.8718180000001</v>
      </c>
      <c r="D12">
        <v>1570.272164</v>
      </c>
      <c r="E12">
        <v>2062.0036329999998</v>
      </c>
      <c r="F12">
        <v>1051.467811</v>
      </c>
      <c r="G12">
        <v>975.88260600000001</v>
      </c>
      <c r="H12">
        <v>1986.543586</v>
      </c>
      <c r="I12">
        <v>717.67745500000001</v>
      </c>
      <c r="J12">
        <v>982.43725900000004</v>
      </c>
      <c r="K12">
        <v>1459.502792</v>
      </c>
      <c r="L12">
        <v>1882.1066599999999</v>
      </c>
      <c r="M12">
        <v>2491.5300860000002</v>
      </c>
      <c r="N12">
        <v>3207.9106740000002</v>
      </c>
      <c r="O12">
        <v>2248.2581089999999</v>
      </c>
    </row>
    <row r="13" spans="2:15" x14ac:dyDescent="0.2">
      <c r="B13" s="6" t="s">
        <v>8</v>
      </c>
      <c r="C13">
        <v>12888.380692999999</v>
      </c>
      <c r="D13">
        <v>11463.779694000001</v>
      </c>
      <c r="E13">
        <v>14697.060555</v>
      </c>
      <c r="F13">
        <v>12964.657493000001</v>
      </c>
      <c r="G13">
        <v>15144.178703</v>
      </c>
      <c r="H13">
        <v>15893.506211</v>
      </c>
      <c r="I13">
        <v>14459.86326</v>
      </c>
      <c r="J13">
        <v>19444.331946999999</v>
      </c>
      <c r="K13">
        <v>12569.882804999999</v>
      </c>
      <c r="L13">
        <v>11991.625862000001</v>
      </c>
      <c r="M13">
        <v>13439.451622</v>
      </c>
      <c r="N13">
        <v>15078.820646</v>
      </c>
      <c r="O13">
        <v>13284.632183</v>
      </c>
    </row>
    <row r="14" spans="2:15" x14ac:dyDescent="0.2">
      <c r="B14" s="6" t="s">
        <v>9</v>
      </c>
      <c r="C14">
        <v>4719.7224930000002</v>
      </c>
      <c r="D14">
        <v>4813.3104000000003</v>
      </c>
      <c r="E14">
        <v>5489.317</v>
      </c>
      <c r="F14">
        <v>4957.2635399999999</v>
      </c>
      <c r="G14">
        <v>4952.1199790000001</v>
      </c>
      <c r="H14">
        <v>4550.7998029999999</v>
      </c>
      <c r="I14">
        <v>3963.9788410000001</v>
      </c>
      <c r="J14">
        <v>3824.5069039999998</v>
      </c>
      <c r="K14">
        <v>4180.1039250000003</v>
      </c>
      <c r="L14">
        <v>4256.0025050000004</v>
      </c>
      <c r="M14">
        <v>3336.6278320000001</v>
      </c>
      <c r="N14">
        <v>3638.6588080000001</v>
      </c>
      <c r="O14">
        <v>3833.3182080000001</v>
      </c>
    </row>
    <row r="15" spans="2:15" x14ac:dyDescent="0.2">
      <c r="B15" s="6" t="s">
        <v>10</v>
      </c>
      <c r="C15">
        <v>2194.4158269999998</v>
      </c>
      <c r="D15">
        <v>2889.5298659999999</v>
      </c>
      <c r="E15">
        <v>3078.0671940000002</v>
      </c>
      <c r="F15">
        <v>3163.6191990000002</v>
      </c>
      <c r="G15">
        <v>3352.9353209999999</v>
      </c>
      <c r="H15">
        <v>3561.590252</v>
      </c>
      <c r="I15">
        <v>3619.1378829999999</v>
      </c>
      <c r="J15">
        <v>4406.4098400000003</v>
      </c>
      <c r="K15">
        <v>3913.5117180000002</v>
      </c>
      <c r="L15">
        <v>3333.5926030000001</v>
      </c>
      <c r="M15">
        <v>3473.9547950000001</v>
      </c>
      <c r="N15">
        <v>3150.5054810000001</v>
      </c>
      <c r="O15">
        <v>3274.9631840000002</v>
      </c>
    </row>
    <row r="16" spans="2:15" x14ac:dyDescent="0.2">
      <c r="B16" s="6" t="s">
        <v>11</v>
      </c>
      <c r="C16">
        <v>2821.766001</v>
      </c>
      <c r="D16">
        <v>2936.3177059999998</v>
      </c>
      <c r="E16">
        <v>3145.7199340000002</v>
      </c>
      <c r="F16">
        <v>3028.1673730000002</v>
      </c>
      <c r="G16">
        <v>2956.3819100000001</v>
      </c>
      <c r="H16">
        <v>3703.5774280000001</v>
      </c>
      <c r="I16">
        <v>3667.8655530000001</v>
      </c>
      <c r="J16">
        <v>3982.4035979999999</v>
      </c>
      <c r="K16">
        <v>4418.8083390000002</v>
      </c>
      <c r="L16">
        <v>4908.1066790000004</v>
      </c>
      <c r="M16">
        <v>3570.5861300000001</v>
      </c>
      <c r="N16">
        <v>3901.1384560000001</v>
      </c>
      <c r="O16">
        <v>3953.3664650000001</v>
      </c>
    </row>
    <row r="17" spans="2:15" x14ac:dyDescent="0.2">
      <c r="B17" s="6" t="s">
        <v>12</v>
      </c>
      <c r="C17">
        <v>8258.6873030000006</v>
      </c>
      <c r="D17">
        <v>7357.3324160000002</v>
      </c>
      <c r="E17">
        <v>7847.3999750000003</v>
      </c>
      <c r="F17">
        <v>7711.5003470000001</v>
      </c>
      <c r="G17">
        <v>8364.4420879999998</v>
      </c>
      <c r="H17">
        <v>8773.0639169999995</v>
      </c>
      <c r="I17">
        <v>8845.4967410000008</v>
      </c>
      <c r="J17">
        <v>10932.412931000001</v>
      </c>
      <c r="K17">
        <v>11835.323332</v>
      </c>
      <c r="L17">
        <v>11849.265013</v>
      </c>
      <c r="M17">
        <v>11668.653109999999</v>
      </c>
      <c r="N17">
        <v>11461.247375999999</v>
      </c>
      <c r="O17">
        <v>12524.564913</v>
      </c>
    </row>
    <row r="18" spans="2:15" ht="16" thickBot="1" x14ac:dyDescent="0.25">
      <c r="B18" s="11" t="s">
        <v>13</v>
      </c>
      <c r="C18">
        <v>22144.723999999998</v>
      </c>
      <c r="D18">
        <v>19794.805888999999</v>
      </c>
      <c r="E18">
        <v>24422.13334</v>
      </c>
      <c r="F18">
        <v>25526.938316</v>
      </c>
      <c r="G18">
        <v>26774.366419999998</v>
      </c>
      <c r="H18">
        <v>28600.912240000001</v>
      </c>
      <c r="I18">
        <v>26153.654709999999</v>
      </c>
      <c r="J18">
        <v>27049.098720000002</v>
      </c>
      <c r="K18">
        <v>28263.415000000001</v>
      </c>
      <c r="L18">
        <v>27402.328903000001</v>
      </c>
      <c r="M18">
        <v>29257.921049</v>
      </c>
      <c r="N18">
        <v>30723.294730000001</v>
      </c>
      <c r="O18">
        <v>30667.659019999999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"/>
  <sheetViews>
    <sheetView workbookViewId="0">
      <selection activeCell="B3" sqref="B3:O15"/>
    </sheetView>
  </sheetViews>
  <sheetFormatPr baseColWidth="10" defaultColWidth="8.83203125" defaultRowHeight="15" x14ac:dyDescent="0.2"/>
  <cols>
    <col min="3" max="15" width="9.83203125" bestFit="1" customWidth="1"/>
  </cols>
  <sheetData>
    <row r="1" spans="1:15" x14ac:dyDescent="0.2">
      <c r="A1" t="s">
        <v>552</v>
      </c>
    </row>
    <row r="2" spans="1:15" x14ac:dyDescent="0.2">
      <c r="B2" t="s">
        <v>551</v>
      </c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  <c r="N2">
        <v>2017</v>
      </c>
      <c r="O2">
        <v>2018</v>
      </c>
    </row>
    <row r="3" spans="1:15" x14ac:dyDescent="0.2">
      <c r="B3" t="s">
        <v>537</v>
      </c>
      <c r="C3" s="21">
        <v>180.11809</v>
      </c>
      <c r="D3" s="21">
        <v>181.94273000000001</v>
      </c>
      <c r="E3" s="21">
        <v>207.837704</v>
      </c>
      <c r="F3" s="21">
        <v>225.918136</v>
      </c>
      <c r="G3" s="21">
        <v>333.26439400000004</v>
      </c>
      <c r="H3" s="21">
        <v>474.75024199999996</v>
      </c>
      <c r="I3" s="21">
        <v>526.55941299999995</v>
      </c>
      <c r="J3" s="21">
        <v>370.94171899999998</v>
      </c>
      <c r="K3" s="21">
        <v>341.394138</v>
      </c>
      <c r="L3" s="21">
        <v>252.82388800000001</v>
      </c>
      <c r="M3" s="21">
        <v>177.74096900000001</v>
      </c>
      <c r="N3" s="21">
        <v>189.895929</v>
      </c>
      <c r="O3" s="21">
        <v>298.04536200000001</v>
      </c>
    </row>
    <row r="4" spans="1:15" x14ac:dyDescent="0.2">
      <c r="B4" t="s">
        <v>538</v>
      </c>
      <c r="C4" s="21">
        <v>213.17036999999999</v>
      </c>
      <c r="D4" s="21">
        <v>412.90685799999994</v>
      </c>
      <c r="E4" s="21">
        <v>407.35048699999999</v>
      </c>
      <c r="F4" s="21">
        <v>438.63314000000003</v>
      </c>
      <c r="G4" s="21">
        <v>429.28086099999996</v>
      </c>
      <c r="H4" s="21">
        <v>668.68356799999992</v>
      </c>
      <c r="I4" s="21">
        <v>662.67952000000002</v>
      </c>
      <c r="J4" s="21">
        <v>768.79912100000001</v>
      </c>
      <c r="K4" s="21">
        <v>617.43564000000003</v>
      </c>
      <c r="L4" s="21">
        <v>425.87282599999998</v>
      </c>
      <c r="M4" s="21">
        <v>445.23095999999998</v>
      </c>
      <c r="N4" s="21">
        <v>523.52592500000003</v>
      </c>
      <c r="O4" s="21">
        <v>566.34239500000001</v>
      </c>
    </row>
    <row r="5" spans="1:15" x14ac:dyDescent="0.2">
      <c r="B5" t="s">
        <v>539</v>
      </c>
      <c r="C5" s="21">
        <v>68.072777000000002</v>
      </c>
      <c r="D5" s="21">
        <v>79.783191000000002</v>
      </c>
      <c r="E5" s="21">
        <v>89.548135000000002</v>
      </c>
      <c r="F5" s="21">
        <v>130.94117700000001</v>
      </c>
      <c r="G5" s="21">
        <v>169.62106199999999</v>
      </c>
      <c r="H5" s="21">
        <v>148.45496700000001</v>
      </c>
      <c r="I5" s="21">
        <v>114.10888</v>
      </c>
      <c r="J5" s="21">
        <v>98.141408999999996</v>
      </c>
      <c r="K5" s="21">
        <v>114.94295700000001</v>
      </c>
      <c r="L5" s="21">
        <v>89.041159999999991</v>
      </c>
      <c r="M5" s="21">
        <v>75.928726999999995</v>
      </c>
      <c r="N5" s="21">
        <v>113.54974199999999</v>
      </c>
      <c r="O5" s="21">
        <v>132.156147</v>
      </c>
    </row>
    <row r="6" spans="1:15" x14ac:dyDescent="0.2">
      <c r="B6" t="s">
        <v>540</v>
      </c>
      <c r="C6" s="21">
        <v>276.24963700000001</v>
      </c>
      <c r="D6" s="21">
        <v>97.848771999999997</v>
      </c>
      <c r="E6" s="21">
        <v>349.94399099999998</v>
      </c>
      <c r="F6" s="21">
        <v>344.40716300000003</v>
      </c>
      <c r="G6" s="21">
        <v>431.583912</v>
      </c>
      <c r="H6" s="21">
        <v>213.32223100000002</v>
      </c>
      <c r="I6" s="21">
        <v>192.91348600000001</v>
      </c>
      <c r="J6" s="21">
        <v>302.138306</v>
      </c>
      <c r="K6" s="21">
        <v>565.147381</v>
      </c>
      <c r="L6" s="21">
        <v>167.86082800000003</v>
      </c>
      <c r="M6" s="21">
        <v>286.75808699999999</v>
      </c>
      <c r="N6" s="21">
        <v>172.18089900000001</v>
      </c>
      <c r="O6" s="21">
        <v>243.16325000000001</v>
      </c>
    </row>
    <row r="7" spans="1:15" x14ac:dyDescent="0.2">
      <c r="B7" t="s">
        <v>541</v>
      </c>
      <c r="C7" s="21">
        <v>248.14367000000001</v>
      </c>
      <c r="D7" s="21">
        <v>350.17386899999997</v>
      </c>
      <c r="E7" s="21">
        <v>405.61185899999998</v>
      </c>
      <c r="F7" s="21">
        <v>424.62419199999999</v>
      </c>
      <c r="G7" s="21">
        <v>475.27049900000003</v>
      </c>
      <c r="H7" s="21">
        <v>405.95782399999996</v>
      </c>
      <c r="I7" s="21">
        <v>425.26775599999996</v>
      </c>
      <c r="J7" s="21">
        <v>501.13472100000001</v>
      </c>
      <c r="K7" s="21">
        <v>518.234915</v>
      </c>
      <c r="L7" s="21">
        <v>516.99792000000002</v>
      </c>
      <c r="M7" s="21">
        <v>610.18018499999994</v>
      </c>
      <c r="N7" s="21">
        <v>711.42719299999999</v>
      </c>
      <c r="O7" s="21">
        <v>827.24542099999996</v>
      </c>
    </row>
    <row r="8" spans="1:15" x14ac:dyDescent="0.2">
      <c r="B8" t="s">
        <v>542</v>
      </c>
      <c r="C8" s="21">
        <v>155.556838</v>
      </c>
      <c r="D8" s="21">
        <v>179.808774</v>
      </c>
      <c r="E8" s="21">
        <v>152.47482500000001</v>
      </c>
      <c r="F8" s="21">
        <v>123.734889</v>
      </c>
      <c r="G8" s="21">
        <v>98.742541000000003</v>
      </c>
      <c r="H8" s="21">
        <v>96.243327999999991</v>
      </c>
      <c r="I8" s="21">
        <v>84.617244999999997</v>
      </c>
      <c r="J8" s="21">
        <v>94.720973999999998</v>
      </c>
      <c r="K8" s="21">
        <v>99.845246000000003</v>
      </c>
      <c r="L8" s="21">
        <v>70.607083000000003</v>
      </c>
      <c r="M8" s="21">
        <v>68.564212999999995</v>
      </c>
      <c r="N8" s="21">
        <v>72.242202000000006</v>
      </c>
      <c r="O8" s="21">
        <v>69.091245000000001</v>
      </c>
    </row>
    <row r="9" spans="1:15" x14ac:dyDescent="0.2">
      <c r="B9" t="s">
        <v>543</v>
      </c>
      <c r="C9" s="21">
        <v>72.072807999999995</v>
      </c>
      <c r="D9" s="21">
        <v>107.020134</v>
      </c>
      <c r="E9" s="21">
        <v>120.48988999999999</v>
      </c>
      <c r="F9" s="21">
        <v>102.266899</v>
      </c>
      <c r="G9" s="21">
        <v>84.269705000000002</v>
      </c>
      <c r="H9" s="21">
        <v>87.417681999999999</v>
      </c>
      <c r="I9" s="21">
        <v>48.343828999999999</v>
      </c>
      <c r="J9" s="21">
        <v>54.900410999999998</v>
      </c>
      <c r="K9" s="21">
        <v>67.233727999999999</v>
      </c>
      <c r="L9" s="21">
        <v>77.094870999999998</v>
      </c>
      <c r="M9" s="21">
        <v>66.063523000000004</v>
      </c>
      <c r="N9" s="21">
        <v>123.51889199999999</v>
      </c>
      <c r="O9" s="21">
        <v>120.461716</v>
      </c>
    </row>
    <row r="10" spans="1:15" x14ac:dyDescent="0.2">
      <c r="B10" t="s">
        <v>544</v>
      </c>
      <c r="C10" s="21">
        <v>353.88862300000005</v>
      </c>
      <c r="D10" s="21">
        <v>396.31305900000001</v>
      </c>
      <c r="E10" s="21">
        <v>347.46043199999997</v>
      </c>
      <c r="F10" s="21">
        <v>358.28334699999999</v>
      </c>
      <c r="G10" s="21">
        <v>391.17141399999997</v>
      </c>
      <c r="H10" s="21">
        <v>436.13806099999999</v>
      </c>
      <c r="I10" s="21">
        <v>508.38896799999998</v>
      </c>
      <c r="J10" s="21">
        <v>423.20403199999998</v>
      </c>
      <c r="K10" s="21">
        <v>382.81047699999999</v>
      </c>
      <c r="L10" s="21">
        <v>388.47573199999999</v>
      </c>
      <c r="M10" s="21">
        <v>466.48064999999997</v>
      </c>
      <c r="N10" s="21">
        <v>523.14443199999994</v>
      </c>
      <c r="O10" s="21">
        <v>378.89688699999999</v>
      </c>
    </row>
    <row r="11" spans="1:15" x14ac:dyDescent="0.2">
      <c r="B11" t="s">
        <v>545</v>
      </c>
      <c r="C11" s="21">
        <v>249.21699000000001</v>
      </c>
      <c r="D11" s="21">
        <v>306.40800000000002</v>
      </c>
      <c r="E11" s="21">
        <v>372.62200000000001</v>
      </c>
      <c r="F11" s="21">
        <v>357.96476999999999</v>
      </c>
      <c r="G11" s="21">
        <v>308.77775099999997</v>
      </c>
      <c r="H11" s="21">
        <v>309.27507200000002</v>
      </c>
      <c r="I11" s="21">
        <v>269.91334700000004</v>
      </c>
      <c r="J11" s="21">
        <v>266.57989499999996</v>
      </c>
      <c r="K11" s="21">
        <v>283.15400499999998</v>
      </c>
      <c r="L11" s="21">
        <v>238.673248</v>
      </c>
      <c r="M11" s="21">
        <v>286.70165300000002</v>
      </c>
      <c r="N11" s="21">
        <v>267.43920000000003</v>
      </c>
      <c r="O11" s="21">
        <v>379.73569499999996</v>
      </c>
    </row>
    <row r="12" spans="1:15" x14ac:dyDescent="0.2">
      <c r="B12" t="s">
        <v>546</v>
      </c>
      <c r="C12" s="21">
        <v>239.534673</v>
      </c>
      <c r="D12" s="21">
        <v>211.941574</v>
      </c>
      <c r="E12" s="21">
        <v>252.486222</v>
      </c>
      <c r="F12" s="21">
        <v>260.89235600000001</v>
      </c>
      <c r="G12" s="21">
        <v>197.797371</v>
      </c>
      <c r="H12" s="21">
        <v>216.99816900000002</v>
      </c>
      <c r="I12" s="21">
        <v>214.33024699999999</v>
      </c>
      <c r="J12" s="21">
        <v>314.85979599999996</v>
      </c>
      <c r="K12" s="21">
        <v>309.85591599999998</v>
      </c>
      <c r="L12" s="21">
        <v>233.70833199999998</v>
      </c>
      <c r="M12" s="21">
        <v>220.770568</v>
      </c>
      <c r="N12" s="21">
        <v>257.59663899999998</v>
      </c>
      <c r="O12" s="21">
        <v>270.427481</v>
      </c>
    </row>
    <row r="13" spans="1:15" x14ac:dyDescent="0.2">
      <c r="B13" t="s">
        <v>547</v>
      </c>
      <c r="C13" s="21">
        <v>250.27978400000001</v>
      </c>
      <c r="D13" s="21">
        <v>297.06497100000001</v>
      </c>
      <c r="E13" s="21">
        <v>250.691126</v>
      </c>
      <c r="F13" s="21">
        <v>212.451956</v>
      </c>
      <c r="G13" s="21">
        <v>195.630494</v>
      </c>
      <c r="H13" s="21">
        <v>189.730424</v>
      </c>
      <c r="I13" s="21">
        <v>270.874506</v>
      </c>
      <c r="J13" s="21">
        <v>248.64169099999998</v>
      </c>
      <c r="K13" s="21">
        <v>230.907554</v>
      </c>
      <c r="L13" s="21">
        <v>179.54265700000002</v>
      </c>
      <c r="M13" s="21">
        <v>200.64166700000001</v>
      </c>
      <c r="N13" s="21">
        <v>247.65640199999999</v>
      </c>
      <c r="O13" s="21">
        <v>245.75679300000002</v>
      </c>
    </row>
    <row r="14" spans="1:15" x14ac:dyDescent="0.2">
      <c r="B14" t="s">
        <v>548</v>
      </c>
      <c r="C14" s="21">
        <v>879.73233299999993</v>
      </c>
      <c r="D14" s="21">
        <v>1099.4309170000001</v>
      </c>
      <c r="E14" s="21">
        <v>1003.015127</v>
      </c>
      <c r="F14" s="21">
        <v>1088.7152879999999</v>
      </c>
      <c r="G14" s="21">
        <v>1213.6626180000001</v>
      </c>
      <c r="H14" s="21">
        <v>1520.2220620000001</v>
      </c>
      <c r="I14" s="21">
        <v>1710.7128149999999</v>
      </c>
      <c r="J14" s="21">
        <v>2013.1158420000002</v>
      </c>
      <c r="K14" s="21">
        <v>2063.0628660000002</v>
      </c>
      <c r="L14" s="21">
        <v>1558.6313930000001</v>
      </c>
      <c r="M14" s="21">
        <v>1424.2158119999999</v>
      </c>
      <c r="N14" s="21">
        <v>1715.87708</v>
      </c>
      <c r="O14" s="21">
        <v>1808.7011699999998</v>
      </c>
    </row>
    <row r="15" spans="1:15" x14ac:dyDescent="0.2">
      <c r="B15" t="s">
        <v>549</v>
      </c>
      <c r="C15" s="21">
        <v>3583.21</v>
      </c>
      <c r="D15" s="21">
        <v>4216.8448769999995</v>
      </c>
      <c r="E15" s="21">
        <v>5319.9886550000001</v>
      </c>
      <c r="F15" s="21">
        <v>6079.971689</v>
      </c>
      <c r="G15" s="21">
        <v>6471.5447699999995</v>
      </c>
      <c r="H15" s="21">
        <v>7302.9490800000003</v>
      </c>
      <c r="I15" s="21">
        <v>7138.2826999999997</v>
      </c>
      <c r="J15" s="21">
        <v>7571.2558300000001</v>
      </c>
      <c r="K15" s="21">
        <v>7561.5986400000002</v>
      </c>
      <c r="L15" s="21">
        <v>7498.9193519999999</v>
      </c>
      <c r="M15" s="21">
        <v>8155.1683730000004</v>
      </c>
      <c r="N15" s="21">
        <v>9022.9503999999997</v>
      </c>
      <c r="O15" s="21">
        <v>8594.9591</v>
      </c>
    </row>
  </sheetData>
  <sortState xmlns:xlrd2="http://schemas.microsoft.com/office/spreadsheetml/2017/richdata2" ref="A3:O43">
    <sortCondition ref="B3:B4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O15"/>
  <sheetViews>
    <sheetView topLeftCell="A3" workbookViewId="0">
      <selection activeCell="B3" sqref="B3:O15"/>
    </sheetView>
  </sheetViews>
  <sheetFormatPr baseColWidth="10" defaultColWidth="8.83203125" defaultRowHeight="15" x14ac:dyDescent="0.2"/>
  <sheetData>
    <row r="1" spans="2:15" x14ac:dyDescent="0.2">
      <c r="B1" t="s">
        <v>554</v>
      </c>
    </row>
    <row r="2" spans="2:15" x14ac:dyDescent="0.2"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  <c r="N2">
        <v>2017</v>
      </c>
      <c r="O2">
        <v>2018</v>
      </c>
    </row>
    <row r="3" spans="2:15" x14ac:dyDescent="0.2">
      <c r="B3" t="s">
        <v>1</v>
      </c>
      <c r="C3">
        <v>28446.067071999998</v>
      </c>
      <c r="D3">
        <v>33993.056680000002</v>
      </c>
      <c r="E3">
        <v>35899.901689999999</v>
      </c>
      <c r="F3">
        <v>33218.584489999994</v>
      </c>
      <c r="G3">
        <v>39941.037753000004</v>
      </c>
      <c r="H3">
        <v>48166.109673999999</v>
      </c>
      <c r="I3">
        <v>51891.838383999995</v>
      </c>
      <c r="J3">
        <v>51142.414635000001</v>
      </c>
      <c r="K3">
        <v>49424.807746000006</v>
      </c>
      <c r="L3">
        <v>42662.452624999998</v>
      </c>
      <c r="M3">
        <v>44159.535749999995</v>
      </c>
      <c r="N3">
        <v>48557.821579999996</v>
      </c>
      <c r="O3">
        <v>50898.67293500001</v>
      </c>
    </row>
    <row r="4" spans="2:15" x14ac:dyDescent="0.2">
      <c r="B4" t="s">
        <v>2</v>
      </c>
      <c r="C4">
        <v>53418.230902999996</v>
      </c>
      <c r="D4">
        <v>59253.836082999995</v>
      </c>
      <c r="E4">
        <v>60499.6204</v>
      </c>
      <c r="F4">
        <v>54425.789350999999</v>
      </c>
      <c r="G4">
        <v>61986.326144000006</v>
      </c>
      <c r="H4">
        <v>68625.244309000002</v>
      </c>
      <c r="I4">
        <v>70212.795926000006</v>
      </c>
      <c r="J4">
        <v>71031.123269999996</v>
      </c>
      <c r="K4">
        <v>69602.441024999993</v>
      </c>
      <c r="L4">
        <v>62191.753736000006</v>
      </c>
      <c r="M4">
        <v>61405.983215999993</v>
      </c>
      <c r="N4">
        <v>65898.363959999988</v>
      </c>
      <c r="O4">
        <v>68951.25445600001</v>
      </c>
    </row>
    <row r="5" spans="2:15" x14ac:dyDescent="0.2">
      <c r="B5" t="s">
        <v>3</v>
      </c>
      <c r="C5">
        <v>15506.961862000002</v>
      </c>
      <c r="D5">
        <v>17444.383487999999</v>
      </c>
      <c r="E5">
        <v>18934.742015</v>
      </c>
      <c r="F5">
        <v>17262.956333999999</v>
      </c>
      <c r="G5">
        <v>17375.816185</v>
      </c>
      <c r="H5">
        <v>18704.819122000001</v>
      </c>
      <c r="I5">
        <v>17817.843136</v>
      </c>
      <c r="J5">
        <v>18754.532640000001</v>
      </c>
      <c r="K5">
        <v>19895.447828000004</v>
      </c>
      <c r="L5">
        <v>16101.598254</v>
      </c>
      <c r="M5">
        <v>16407.760908</v>
      </c>
      <c r="N5">
        <v>17353.260662000001</v>
      </c>
      <c r="O5">
        <v>18240.829095999998</v>
      </c>
    </row>
    <row r="6" spans="2:15" x14ac:dyDescent="0.2">
      <c r="B6" t="s">
        <v>4</v>
      </c>
      <c r="C6">
        <v>117035.47468800002</v>
      </c>
      <c r="D6">
        <v>132856.32574500001</v>
      </c>
      <c r="E6">
        <v>146595.839439</v>
      </c>
      <c r="F6">
        <v>134835.69703499999</v>
      </c>
      <c r="G6">
        <v>132354.16326</v>
      </c>
      <c r="H6">
        <v>146486.895808</v>
      </c>
      <c r="I6">
        <v>139977.64874599999</v>
      </c>
      <c r="J6">
        <v>149436.57019200001</v>
      </c>
      <c r="K6">
        <v>152287.873609</v>
      </c>
      <c r="L6">
        <v>129709.690992</v>
      </c>
      <c r="M6">
        <v>131152.087818</v>
      </c>
      <c r="N6">
        <v>138942.465975</v>
      </c>
      <c r="O6">
        <v>148765.93351999999</v>
      </c>
    </row>
    <row r="7" spans="2:15" x14ac:dyDescent="0.2">
      <c r="B7" t="s">
        <v>5</v>
      </c>
      <c r="C7">
        <v>130522.07568400001</v>
      </c>
      <c r="D7">
        <v>149574.94813800001</v>
      </c>
      <c r="E7">
        <v>165084.39888199998</v>
      </c>
      <c r="F7">
        <v>153510.44284999999</v>
      </c>
      <c r="G7">
        <v>148901.15677199999</v>
      </c>
      <c r="H7">
        <v>166279.08983500002</v>
      </c>
      <c r="I7">
        <v>158564.32047899999</v>
      </c>
      <c r="J7">
        <v>167963.913256</v>
      </c>
      <c r="K7">
        <v>174599.13388499999</v>
      </c>
      <c r="L7">
        <v>151253.818612</v>
      </c>
      <c r="M7">
        <v>157757.46755600002</v>
      </c>
      <c r="N7">
        <v>167328.90128200001</v>
      </c>
      <c r="O7">
        <v>183476.52155999999</v>
      </c>
    </row>
    <row r="8" spans="2:15" x14ac:dyDescent="0.2">
      <c r="B8" t="s">
        <v>6</v>
      </c>
      <c r="C8">
        <v>8511.3371420000003</v>
      </c>
      <c r="D8">
        <v>9784.3363069999996</v>
      </c>
      <c r="E8">
        <v>9615.4611000000004</v>
      </c>
      <c r="F8">
        <v>7870.422654</v>
      </c>
      <c r="G8">
        <v>7347.3289559999994</v>
      </c>
      <c r="H8">
        <v>8036.5095199999987</v>
      </c>
      <c r="I8">
        <v>7649.0166900000004</v>
      </c>
      <c r="J8">
        <v>8168.3102879999997</v>
      </c>
      <c r="K8">
        <v>8772.1135680000007</v>
      </c>
      <c r="L8">
        <v>7867.4998100000003</v>
      </c>
      <c r="M8">
        <v>8138.3468000000003</v>
      </c>
      <c r="N8">
        <v>8642.7452130000001</v>
      </c>
      <c r="O8">
        <v>9691.7140340000005</v>
      </c>
    </row>
    <row r="9" spans="2:15" x14ac:dyDescent="0.2">
      <c r="B9" t="s">
        <v>7</v>
      </c>
      <c r="C9">
        <v>85758.162689999997</v>
      </c>
      <c r="D9">
        <v>99994.413816</v>
      </c>
      <c r="E9">
        <v>108488.08616799999</v>
      </c>
      <c r="F9">
        <v>100609.10221999999</v>
      </c>
      <c r="G9">
        <v>97244.652730000002</v>
      </c>
      <c r="H9">
        <v>104146.683571</v>
      </c>
      <c r="I9">
        <v>99281.119772999984</v>
      </c>
      <c r="J9">
        <v>102596.812318</v>
      </c>
      <c r="K9">
        <v>103139.20497799999</v>
      </c>
      <c r="L9">
        <v>87357.288988</v>
      </c>
      <c r="M9">
        <v>86980.910309999992</v>
      </c>
      <c r="N9">
        <v>90750.604965999999</v>
      </c>
      <c r="O9">
        <v>96423.511200000023</v>
      </c>
    </row>
    <row r="10" spans="2:15" x14ac:dyDescent="0.2">
      <c r="B10" t="s">
        <v>8</v>
      </c>
      <c r="C10">
        <v>138557.05016800002</v>
      </c>
      <c r="D10">
        <v>139061.06987399998</v>
      </c>
      <c r="E10">
        <v>153318.68459699998</v>
      </c>
      <c r="F10">
        <v>153378.91817699999</v>
      </c>
      <c r="G10">
        <v>165388.372485</v>
      </c>
      <c r="H10">
        <v>184582.11846599999</v>
      </c>
      <c r="I10">
        <v>190810.80112000002</v>
      </c>
      <c r="J10">
        <v>162791.73269999999</v>
      </c>
      <c r="K10">
        <v>161290.816742</v>
      </c>
      <c r="L10">
        <v>150181.53186399999</v>
      </c>
      <c r="M10">
        <v>168753.15900399999</v>
      </c>
      <c r="N10">
        <v>166447.73899999997</v>
      </c>
      <c r="O10">
        <v>168329.115319</v>
      </c>
    </row>
    <row r="11" spans="2:15" x14ac:dyDescent="0.2">
      <c r="B11" t="s">
        <v>9</v>
      </c>
      <c r="C11">
        <v>30999.502596000002</v>
      </c>
      <c r="D11">
        <v>35179.461526999999</v>
      </c>
      <c r="E11">
        <v>40487.173874</v>
      </c>
      <c r="F11">
        <v>36270.641235999996</v>
      </c>
      <c r="G11">
        <v>35444.362961999999</v>
      </c>
      <c r="H11">
        <v>37587.449607999995</v>
      </c>
      <c r="I11">
        <v>35277.25692</v>
      </c>
      <c r="J11">
        <v>37514.613662000003</v>
      </c>
      <c r="K11">
        <v>38171.432052000004</v>
      </c>
      <c r="L11">
        <v>31987.325699999998</v>
      </c>
      <c r="M11">
        <v>33554.010108000002</v>
      </c>
      <c r="N11">
        <v>36434.729675000002</v>
      </c>
      <c r="O11">
        <v>39822.729855000005</v>
      </c>
    </row>
    <row r="12" spans="2:15" x14ac:dyDescent="0.2">
      <c r="B12" t="s">
        <v>10</v>
      </c>
      <c r="C12">
        <v>20128.307099999998</v>
      </c>
      <c r="D12">
        <v>23243.235708</v>
      </c>
      <c r="E12">
        <v>26957.03325</v>
      </c>
      <c r="F12">
        <v>21533.84288</v>
      </c>
      <c r="G12">
        <v>23713.692156000001</v>
      </c>
      <c r="H12">
        <v>28201.821233999999</v>
      </c>
      <c r="I12">
        <v>28614.875971999998</v>
      </c>
      <c r="J12">
        <v>28299.198107999997</v>
      </c>
      <c r="K12">
        <v>26871.276740000001</v>
      </c>
      <c r="L12">
        <v>20910.082598000001</v>
      </c>
      <c r="M12">
        <v>20033.944985999999</v>
      </c>
      <c r="N12">
        <v>21645.542808000002</v>
      </c>
      <c r="O12">
        <v>23990.331751999998</v>
      </c>
    </row>
    <row r="13" spans="2:15" x14ac:dyDescent="0.2">
      <c r="B13" t="s">
        <v>11</v>
      </c>
      <c r="C13">
        <v>21954.446144999998</v>
      </c>
      <c r="D13">
        <v>25240.994849999999</v>
      </c>
      <c r="E13">
        <v>26195.401135999997</v>
      </c>
      <c r="F13">
        <v>21908.374662999999</v>
      </c>
      <c r="G13">
        <v>24289.448173000001</v>
      </c>
      <c r="H13">
        <v>27624.588608000002</v>
      </c>
      <c r="I13">
        <v>26817.473579000001</v>
      </c>
      <c r="J13">
        <v>28702.802610000002</v>
      </c>
      <c r="K13">
        <v>27861.816233000001</v>
      </c>
      <c r="L13">
        <v>24334.905366999999</v>
      </c>
      <c r="M13">
        <v>25540.674368</v>
      </c>
      <c r="N13">
        <v>26721.301529999997</v>
      </c>
      <c r="O13">
        <v>27410.506388999998</v>
      </c>
    </row>
    <row r="14" spans="2:15" x14ac:dyDescent="0.2">
      <c r="B14" t="s">
        <v>12</v>
      </c>
      <c r="C14">
        <v>95014.054277999996</v>
      </c>
      <c r="D14">
        <v>109037.58730000001</v>
      </c>
      <c r="E14">
        <v>103681.676763</v>
      </c>
      <c r="F14">
        <v>81709.331285999986</v>
      </c>
      <c r="G14">
        <v>86407.234328000006</v>
      </c>
      <c r="H14">
        <v>94198.184662</v>
      </c>
      <c r="I14">
        <v>95622.691957999996</v>
      </c>
      <c r="J14">
        <v>99487.639092000012</v>
      </c>
      <c r="K14">
        <v>106862.93045</v>
      </c>
      <c r="L14">
        <v>102773.2035</v>
      </c>
      <c r="M14">
        <v>95991.764148000002</v>
      </c>
      <c r="N14">
        <v>96557.810457999993</v>
      </c>
      <c r="O14">
        <v>104349.991704</v>
      </c>
    </row>
    <row r="15" spans="2:15" x14ac:dyDescent="0.2">
      <c r="B15" t="s">
        <v>13</v>
      </c>
      <c r="C15">
        <v>437384.05060000002</v>
      </c>
      <c r="D15">
        <v>458138.88937500003</v>
      </c>
      <c r="E15">
        <v>451036.36320000002</v>
      </c>
      <c r="F15">
        <v>408687.84362499998</v>
      </c>
      <c r="G15">
        <v>433045.36424999998</v>
      </c>
      <c r="H15">
        <v>453719.57920000004</v>
      </c>
      <c r="I15">
        <v>473196.81574999995</v>
      </c>
      <c r="J15">
        <v>527110.64430000004</v>
      </c>
      <c r="K15">
        <v>550934.83507500007</v>
      </c>
      <c r="L15">
        <v>575629.5183750001</v>
      </c>
      <c r="M15">
        <v>583703.69444999995</v>
      </c>
      <c r="N15">
        <v>600748.57380000001</v>
      </c>
      <c r="O15">
        <v>606253.00449999992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5"/>
  <sheetViews>
    <sheetView topLeftCell="B1" workbookViewId="0">
      <selection activeCell="A3" sqref="A3:N15"/>
    </sheetView>
  </sheetViews>
  <sheetFormatPr baseColWidth="10" defaultColWidth="8.83203125" defaultRowHeight="15" x14ac:dyDescent="0.2"/>
  <cols>
    <col min="1" max="1" width="14" customWidth="1"/>
    <col min="2" max="14" width="10.83203125" bestFit="1" customWidth="1"/>
  </cols>
  <sheetData>
    <row r="1" spans="1:14" x14ac:dyDescent="0.2">
      <c r="A1" t="s">
        <v>554</v>
      </c>
    </row>
    <row r="2" spans="1:14" x14ac:dyDescent="0.2">
      <c r="A2" t="s">
        <v>553</v>
      </c>
      <c r="B2">
        <v>2006</v>
      </c>
      <c r="C2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>
        <v>2017</v>
      </c>
      <c r="N2">
        <v>2018</v>
      </c>
    </row>
    <row r="3" spans="1:14" x14ac:dyDescent="0.2">
      <c r="A3" t="s">
        <v>1</v>
      </c>
      <c r="B3" s="22">
        <v>781.14200000000005</v>
      </c>
      <c r="C3" s="22">
        <v>947.93799999999999</v>
      </c>
      <c r="D3" s="22">
        <v>1055.569</v>
      </c>
      <c r="E3" s="22">
        <v>998.93499999999995</v>
      </c>
      <c r="F3" s="22">
        <v>1251.7170000000001</v>
      </c>
      <c r="G3" s="22">
        <v>1513.991</v>
      </c>
      <c r="H3" s="22">
        <v>1569.104</v>
      </c>
      <c r="I3" s="22">
        <v>1518.345</v>
      </c>
      <c r="J3" s="22">
        <v>1457.4860000000001</v>
      </c>
      <c r="K3" s="22">
        <v>1235.125</v>
      </c>
      <c r="L3" s="22">
        <v>1267.75</v>
      </c>
      <c r="M3" s="22">
        <v>1386.7719999999999</v>
      </c>
      <c r="N3" s="22">
        <v>1420.0450000000001</v>
      </c>
    </row>
    <row r="4" spans="1:14" x14ac:dyDescent="0.2">
      <c r="A4" t="s">
        <v>2</v>
      </c>
      <c r="B4" s="22">
        <v>1319.327</v>
      </c>
      <c r="C4" s="22">
        <v>1468.8969999999999</v>
      </c>
      <c r="D4" s="22">
        <v>1552.865</v>
      </c>
      <c r="E4" s="22">
        <v>1376.509</v>
      </c>
      <c r="F4" s="22">
        <v>1617.3440000000001</v>
      </c>
      <c r="G4" s="22">
        <v>1793.327</v>
      </c>
      <c r="H4" s="22">
        <v>1828.3630000000001</v>
      </c>
      <c r="I4" s="22">
        <v>1846.595</v>
      </c>
      <c r="J4" s="22">
        <v>1805.7449999999999</v>
      </c>
      <c r="K4" s="22">
        <v>1556.5060000000001</v>
      </c>
      <c r="L4" s="22">
        <v>1530.0239999999999</v>
      </c>
      <c r="M4" s="22">
        <v>1649.934</v>
      </c>
      <c r="N4" s="22">
        <v>1712.479</v>
      </c>
    </row>
    <row r="5" spans="1:14" x14ac:dyDescent="0.2">
      <c r="A5" t="s">
        <v>3</v>
      </c>
      <c r="B5" s="22">
        <v>282.88600000000002</v>
      </c>
      <c r="C5" s="22">
        <v>319.42399999999998</v>
      </c>
      <c r="D5" s="22">
        <v>353.35899999999998</v>
      </c>
      <c r="E5" s="22">
        <v>321.24299999999999</v>
      </c>
      <c r="F5" s="22">
        <v>321.995</v>
      </c>
      <c r="G5" s="22">
        <v>344.00299999999999</v>
      </c>
      <c r="H5" s="22">
        <v>327.149</v>
      </c>
      <c r="I5" s="22">
        <v>343.584</v>
      </c>
      <c r="J5" s="22">
        <v>352.99400000000003</v>
      </c>
      <c r="K5" s="22">
        <v>302.673</v>
      </c>
      <c r="L5" s="22">
        <v>311.988</v>
      </c>
      <c r="M5" s="22">
        <v>329.86599999999999</v>
      </c>
      <c r="N5" s="22">
        <v>352.05799999999999</v>
      </c>
    </row>
    <row r="6" spans="1:14" x14ac:dyDescent="0.2">
      <c r="A6" t="s">
        <v>4</v>
      </c>
      <c r="B6" s="22">
        <v>2320.6590000000001</v>
      </c>
      <c r="C6" s="22">
        <v>2660.9050000000002</v>
      </c>
      <c r="D6" s="22">
        <v>2929.9830000000002</v>
      </c>
      <c r="E6" s="22">
        <v>2697.9549999999999</v>
      </c>
      <c r="F6" s="22">
        <v>2647.348</v>
      </c>
      <c r="G6" s="22">
        <v>2864.6529999999998</v>
      </c>
      <c r="H6" s="22">
        <v>2685.3710000000001</v>
      </c>
      <c r="I6" s="22">
        <v>2811.9180000000001</v>
      </c>
      <c r="J6" s="22">
        <v>2856.701</v>
      </c>
      <c r="K6" s="22">
        <v>2439.4360000000001</v>
      </c>
      <c r="L6" s="22">
        <v>2472.2820000000002</v>
      </c>
      <c r="M6" s="22">
        <v>2591.7750000000001</v>
      </c>
      <c r="N6" s="22">
        <v>2780.152</v>
      </c>
    </row>
    <row r="7" spans="1:14" x14ac:dyDescent="0.2">
      <c r="A7" t="s">
        <v>5</v>
      </c>
      <c r="B7" s="22">
        <v>2994.8620000000001</v>
      </c>
      <c r="C7" s="22">
        <v>3425.982</v>
      </c>
      <c r="D7" s="22">
        <v>3744.8539999999998</v>
      </c>
      <c r="E7" s="22">
        <v>3407.5569999999998</v>
      </c>
      <c r="F7" s="22">
        <v>3402.444</v>
      </c>
      <c r="G7" s="22">
        <v>3748.6550000000002</v>
      </c>
      <c r="H7" s="22">
        <v>3529.377</v>
      </c>
      <c r="I7" s="22">
        <v>3733.8589999999999</v>
      </c>
      <c r="J7" s="22">
        <v>3890.0949999999998</v>
      </c>
      <c r="K7" s="22">
        <v>3362.2420000000002</v>
      </c>
      <c r="L7" s="22">
        <v>3468.1880000000001</v>
      </c>
      <c r="M7" s="22">
        <v>3664.511</v>
      </c>
      <c r="N7" s="22">
        <v>3951.34</v>
      </c>
    </row>
    <row r="8" spans="1:14" x14ac:dyDescent="0.2">
      <c r="A8" t="s">
        <v>6</v>
      </c>
      <c r="B8" s="22">
        <v>232.309</v>
      </c>
      <c r="C8" s="22">
        <v>270.29300000000001</v>
      </c>
      <c r="D8" s="22">
        <v>276.108</v>
      </c>
      <c r="E8" s="22">
        <v>236.96100000000001</v>
      </c>
      <c r="F8" s="22">
        <v>222.49799999999999</v>
      </c>
      <c r="G8" s="22">
        <v>237.64</v>
      </c>
      <c r="H8" s="22">
        <v>224.93799999999999</v>
      </c>
      <c r="I8" s="22">
        <v>238.29599999999999</v>
      </c>
      <c r="J8" s="22">
        <v>258.52800000000002</v>
      </c>
      <c r="K8" s="22">
        <v>291.28100000000001</v>
      </c>
      <c r="L8" s="22">
        <v>300.30799999999999</v>
      </c>
      <c r="M8" s="22">
        <v>335.21100000000001</v>
      </c>
      <c r="N8" s="22">
        <v>382.75400000000002</v>
      </c>
    </row>
    <row r="9" spans="1:14" x14ac:dyDescent="0.2">
      <c r="A9" t="s">
        <v>7</v>
      </c>
      <c r="B9" s="22">
        <v>1944.365</v>
      </c>
      <c r="C9" s="22">
        <v>2206.116</v>
      </c>
      <c r="D9" s="22">
        <v>2400.232</v>
      </c>
      <c r="E9" s="22">
        <v>2191.442</v>
      </c>
      <c r="F9" s="22">
        <v>2128.87</v>
      </c>
      <c r="G9" s="22">
        <v>2278.8710000000001</v>
      </c>
      <c r="H9" s="22">
        <v>2074.0169999999998</v>
      </c>
      <c r="I9" s="22">
        <v>2131.1289999999999</v>
      </c>
      <c r="J9" s="22">
        <v>2155.154</v>
      </c>
      <c r="K9" s="22">
        <v>1833.1959999999999</v>
      </c>
      <c r="L9" s="22">
        <v>1869.954</v>
      </c>
      <c r="M9" s="22">
        <v>1950.703</v>
      </c>
      <c r="N9" s="22">
        <v>2075.8560000000002</v>
      </c>
    </row>
    <row r="10" spans="1:14" x14ac:dyDescent="0.2">
      <c r="A10" t="s">
        <v>8</v>
      </c>
      <c r="B10" s="22">
        <v>4530.3770000000004</v>
      </c>
      <c r="C10" s="22">
        <v>4515.2629999999999</v>
      </c>
      <c r="D10" s="22">
        <v>5037.9089999999997</v>
      </c>
      <c r="E10" s="22">
        <v>5231.3829999999998</v>
      </c>
      <c r="F10" s="22">
        <v>5700.0990000000002</v>
      </c>
      <c r="G10" s="22">
        <v>6157.4579999999996</v>
      </c>
      <c r="H10" s="22">
        <v>6203.2120000000004</v>
      </c>
      <c r="I10" s="22">
        <v>5155.7160000000003</v>
      </c>
      <c r="J10" s="22">
        <v>4850.4139999999998</v>
      </c>
      <c r="K10" s="22">
        <v>4389.4759999999997</v>
      </c>
      <c r="L10" s="22">
        <v>4926.6679999999997</v>
      </c>
      <c r="M10" s="22">
        <v>4859.7879999999996</v>
      </c>
      <c r="N10" s="22">
        <v>4971.7669999999998</v>
      </c>
    </row>
    <row r="11" spans="1:14" x14ac:dyDescent="0.2">
      <c r="A11" t="s">
        <v>9</v>
      </c>
      <c r="B11" s="22">
        <v>733.99400000000003</v>
      </c>
      <c r="C11" s="22">
        <v>848.65899999999999</v>
      </c>
      <c r="D11" s="22">
        <v>951.76599999999996</v>
      </c>
      <c r="E11" s="22">
        <v>870.572</v>
      </c>
      <c r="F11" s="22">
        <v>848.07299999999998</v>
      </c>
      <c r="G11" s="22">
        <v>905.11099999999999</v>
      </c>
      <c r="H11" s="22">
        <v>839.45500000000004</v>
      </c>
      <c r="I11" s="22">
        <v>877.18600000000004</v>
      </c>
      <c r="J11" s="22">
        <v>892.39800000000002</v>
      </c>
      <c r="K11" s="22">
        <v>765.65</v>
      </c>
      <c r="L11" s="22">
        <v>783.84400000000005</v>
      </c>
      <c r="M11" s="22">
        <v>833.57500000000005</v>
      </c>
      <c r="N11" s="22">
        <v>914.51900000000001</v>
      </c>
    </row>
    <row r="12" spans="1:14" x14ac:dyDescent="0.2">
      <c r="A12" t="s">
        <v>10</v>
      </c>
      <c r="B12" s="22">
        <v>345.58</v>
      </c>
      <c r="C12" s="22">
        <v>400.93900000000002</v>
      </c>
      <c r="D12" s="22">
        <v>462.25</v>
      </c>
      <c r="E12" s="22">
        <v>386.18799999999999</v>
      </c>
      <c r="F12" s="22">
        <v>428.75700000000001</v>
      </c>
      <c r="G12" s="22">
        <v>498.28300000000002</v>
      </c>
      <c r="H12" s="22">
        <v>509.50599999999997</v>
      </c>
      <c r="I12" s="22">
        <v>522.76199999999994</v>
      </c>
      <c r="J12" s="22">
        <v>498.41</v>
      </c>
      <c r="K12" s="22">
        <v>385.80200000000002</v>
      </c>
      <c r="L12" s="22">
        <v>368.827</v>
      </c>
      <c r="M12" s="22">
        <v>398.39400000000001</v>
      </c>
      <c r="N12" s="22">
        <v>434.16699999999997</v>
      </c>
    </row>
    <row r="13" spans="1:14" x14ac:dyDescent="0.2">
      <c r="A13" t="s">
        <v>11</v>
      </c>
      <c r="B13" s="22">
        <v>420.221</v>
      </c>
      <c r="C13" s="22">
        <v>487.97500000000002</v>
      </c>
      <c r="D13" s="22">
        <v>515.41399999999999</v>
      </c>
      <c r="E13" s="22">
        <v>435.113</v>
      </c>
      <c r="F13" s="22">
        <v>495.32900000000001</v>
      </c>
      <c r="G13" s="22">
        <v>572.74400000000003</v>
      </c>
      <c r="H13" s="22">
        <v>550.92700000000002</v>
      </c>
      <c r="I13" s="22">
        <v>584.63800000000003</v>
      </c>
      <c r="J13" s="22">
        <v>580.24900000000002</v>
      </c>
      <c r="K13" s="22">
        <v>503.65100000000001</v>
      </c>
      <c r="L13" s="22">
        <v>515.74400000000003</v>
      </c>
      <c r="M13" s="22">
        <v>540.54499999999996</v>
      </c>
      <c r="N13" s="22">
        <v>556.07299999999998</v>
      </c>
    </row>
    <row r="14" spans="1:14" x14ac:dyDescent="0.2">
      <c r="A14" t="s">
        <v>12</v>
      </c>
      <c r="B14" s="22">
        <v>2700.951</v>
      </c>
      <c r="C14" s="22">
        <v>3085.3</v>
      </c>
      <c r="D14" s="22">
        <v>2934.7469999999998</v>
      </c>
      <c r="E14" s="22">
        <v>2403.357</v>
      </c>
      <c r="F14" s="22">
        <v>2455.3090000000002</v>
      </c>
      <c r="G14" s="22">
        <v>2635.799</v>
      </c>
      <c r="H14" s="22">
        <v>2677.0819999999999</v>
      </c>
      <c r="I14" s="22">
        <v>2755.3560000000002</v>
      </c>
      <c r="J14" s="22">
        <v>3036.31</v>
      </c>
      <c r="K14" s="22">
        <v>2897.06</v>
      </c>
      <c r="L14" s="22">
        <v>2669.107</v>
      </c>
      <c r="M14" s="22">
        <v>2640.067</v>
      </c>
      <c r="N14" s="22">
        <v>2828.8330000000001</v>
      </c>
    </row>
    <row r="15" spans="1:14" x14ac:dyDescent="0.2">
      <c r="A15" t="s">
        <v>13</v>
      </c>
      <c r="B15" s="22">
        <v>13814.6</v>
      </c>
      <c r="C15" s="22">
        <v>14451.875</v>
      </c>
      <c r="D15" s="22">
        <v>14712.825000000001</v>
      </c>
      <c r="E15" s="22">
        <v>14448.924999999999</v>
      </c>
      <c r="F15" s="22">
        <v>14992.05</v>
      </c>
      <c r="G15" s="22">
        <v>15542.6</v>
      </c>
      <c r="H15" s="22">
        <v>16197.05</v>
      </c>
      <c r="I15" s="22">
        <v>16784.825000000001</v>
      </c>
      <c r="J15" s="22">
        <v>17527.275000000001</v>
      </c>
      <c r="K15" s="22">
        <v>18224.775000000001</v>
      </c>
      <c r="L15" s="22">
        <v>18715.05</v>
      </c>
      <c r="M15" s="22">
        <v>19519.400000000001</v>
      </c>
      <c r="N15" s="22">
        <v>20580.25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9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1.83203125" bestFit="1" customWidth="1"/>
  </cols>
  <sheetData>
    <row r="1" spans="1:15" x14ac:dyDescent="0.2">
      <c r="A1" t="s">
        <v>551</v>
      </c>
      <c r="B1" t="s">
        <v>15</v>
      </c>
      <c r="C1" s="20">
        <v>2006</v>
      </c>
      <c r="D1" s="20">
        <v>2007</v>
      </c>
      <c r="E1" s="20">
        <v>2008</v>
      </c>
      <c r="F1" s="20">
        <v>2009</v>
      </c>
      <c r="G1" s="20">
        <v>2010</v>
      </c>
      <c r="H1" s="20">
        <v>2011</v>
      </c>
      <c r="I1" s="20">
        <v>2012</v>
      </c>
      <c r="J1" s="20">
        <v>2013</v>
      </c>
      <c r="K1" s="20">
        <v>2014</v>
      </c>
      <c r="L1" s="20">
        <v>2015</v>
      </c>
      <c r="M1" s="20">
        <v>2016</v>
      </c>
      <c r="N1" s="20">
        <v>2017</v>
      </c>
      <c r="O1" s="20">
        <v>2018</v>
      </c>
    </row>
    <row r="2" spans="1:15" x14ac:dyDescent="0.2">
      <c r="A2" t="s">
        <v>1</v>
      </c>
      <c r="B2" t="s">
        <v>42</v>
      </c>
      <c r="C2">
        <v>7169.9460916442049</v>
      </c>
      <c r="D2">
        <v>8150.4828452539841</v>
      </c>
      <c r="E2">
        <v>10109.042076991944</v>
      </c>
      <c r="F2">
        <v>8952.657929612722</v>
      </c>
      <c r="G2">
        <v>11016.136703954902</v>
      </c>
      <c r="H2">
        <v>13405.875973577839</v>
      </c>
      <c r="I2">
        <v>14991.276551866362</v>
      </c>
      <c r="J2">
        <v>15369.795834615779</v>
      </c>
      <c r="K2">
        <v>14290.828972734786</v>
      </c>
      <c r="L2">
        <v>13240.635660204674</v>
      </c>
      <c r="M2">
        <v>11802.438491774641</v>
      </c>
      <c r="N2">
        <v>12939.731503129949</v>
      </c>
      <c r="O2">
        <v>13891.271994419038</v>
      </c>
    </row>
    <row r="3" spans="1:15" x14ac:dyDescent="0.2">
      <c r="A3" t="s">
        <v>2</v>
      </c>
      <c r="B3" t="s">
        <v>85</v>
      </c>
      <c r="C3">
        <v>12982.968970380818</v>
      </c>
      <c r="D3">
        <v>14472.004468857647</v>
      </c>
      <c r="E3">
        <v>15301.733833177133</v>
      </c>
      <c r="F3">
        <v>13509.561718134897</v>
      </c>
      <c r="G3">
        <v>15853.798756511878</v>
      </c>
      <c r="H3">
        <v>17594.537733196503</v>
      </c>
      <c r="I3">
        <v>17959.198696034913</v>
      </c>
      <c r="J3">
        <v>18184.71075757132</v>
      </c>
      <c r="K3">
        <v>17765.72160702317</v>
      </c>
      <c r="L3">
        <v>15326.635480139425</v>
      </c>
      <c r="M3">
        <v>15093.279367314544</v>
      </c>
      <c r="N3">
        <v>16304.61170920887</v>
      </c>
      <c r="O3">
        <v>16940.549425631649</v>
      </c>
    </row>
    <row r="4" spans="1:15" x14ac:dyDescent="0.2">
      <c r="A4" t="s">
        <v>5</v>
      </c>
      <c r="B4" t="s">
        <v>124</v>
      </c>
      <c r="C4">
        <v>30428.039141889345</v>
      </c>
      <c r="D4">
        <v>34709.074733096088</v>
      </c>
      <c r="E4">
        <v>37654.38699282262</v>
      </c>
      <c r="F4">
        <v>34744.012225618229</v>
      </c>
      <c r="G4">
        <v>34644.824696943557</v>
      </c>
      <c r="H4">
        <v>38402.930765290046</v>
      </c>
      <c r="I4">
        <v>36119.788148030617</v>
      </c>
      <c r="J4">
        <v>38191.780294637669</v>
      </c>
      <c r="K4">
        <v>39617.357426669187</v>
      </c>
      <c r="L4">
        <v>34370.234554746603</v>
      </c>
      <c r="M4">
        <v>35521.440491816065</v>
      </c>
      <c r="N4">
        <v>37503.219199025305</v>
      </c>
      <c r="O4">
        <v>40580.303428239742</v>
      </c>
    </row>
    <row r="5" spans="1:15" x14ac:dyDescent="0.2">
      <c r="A5" t="s">
        <v>3</v>
      </c>
      <c r="B5" t="s">
        <v>129</v>
      </c>
      <c r="C5">
        <v>2863.1162978408556</v>
      </c>
      <c r="D5">
        <v>3210.2705880191784</v>
      </c>
      <c r="E5">
        <v>3573.0193601537831</v>
      </c>
      <c r="F5">
        <v>3244.4682795799213</v>
      </c>
      <c r="G5">
        <v>3272.6217200161805</v>
      </c>
      <c r="H5">
        <v>3512.5709170164751</v>
      </c>
      <c r="I5">
        <v>3345.3624233871315</v>
      </c>
      <c r="J5">
        <v>3544.6341144135999</v>
      </c>
      <c r="K5">
        <v>3658.33620392697</v>
      </c>
      <c r="L5">
        <v>3119.6418925373268</v>
      </c>
      <c r="M5">
        <v>3199.5605248057982</v>
      </c>
      <c r="N5">
        <v>3371.7930049821857</v>
      </c>
      <c r="O5">
        <v>3604.2460786479469</v>
      </c>
    </row>
    <row r="6" spans="1:15" x14ac:dyDescent="0.2">
      <c r="A6" t="s">
        <v>4</v>
      </c>
      <c r="B6" t="s">
        <v>166</v>
      </c>
      <c r="C6">
        <v>23649.830636055704</v>
      </c>
      <c r="D6">
        <v>27099.958937859294</v>
      </c>
      <c r="E6">
        <v>29819.554709242715</v>
      </c>
      <c r="F6">
        <v>27520.936371214229</v>
      </c>
      <c r="G6">
        <v>27037.807412921869</v>
      </c>
      <c r="H6">
        <v>29374.790680935264</v>
      </c>
      <c r="I6">
        <v>27425.061649295902</v>
      </c>
      <c r="J6">
        <v>28740.431666661305</v>
      </c>
      <c r="K6">
        <v>29139.83592556457</v>
      </c>
      <c r="L6">
        <v>24908.630597003121</v>
      </c>
      <c r="M6">
        <v>25235.623367560915</v>
      </c>
      <c r="N6">
        <v>26479.015423538433</v>
      </c>
      <c r="O6">
        <v>28400.716560648158</v>
      </c>
    </row>
    <row r="7" spans="1:15" x14ac:dyDescent="0.2">
      <c r="A7" t="s">
        <v>12</v>
      </c>
      <c r="B7" t="s">
        <v>173</v>
      </c>
      <c r="C7">
        <v>27164.176632934683</v>
      </c>
      <c r="D7">
        <v>30862.585034013602</v>
      </c>
      <c r="E7">
        <v>28955.882352941178</v>
      </c>
      <c r="F7">
        <v>23929.35036610064</v>
      </c>
      <c r="G7">
        <v>24769.949952782783</v>
      </c>
      <c r="H7">
        <v>26698.861932707267</v>
      </c>
      <c r="I7">
        <v>26767.918177111904</v>
      </c>
      <c r="J7">
        <v>27292.052396183473</v>
      </c>
      <c r="K7">
        <v>30012.425251819852</v>
      </c>
      <c r="L7">
        <v>28615.933656097121</v>
      </c>
      <c r="M7">
        <v>26295.670745299507</v>
      </c>
      <c r="N7">
        <v>26344.416414608535</v>
      </c>
      <c r="O7">
        <v>28168.059273844301</v>
      </c>
    </row>
    <row r="8" spans="1:15" x14ac:dyDescent="0.2">
      <c r="A8" t="s">
        <v>6</v>
      </c>
      <c r="B8" t="s">
        <v>232</v>
      </c>
      <c r="C8">
        <v>2035.3595420900765</v>
      </c>
      <c r="D8">
        <v>2333.8146632904463</v>
      </c>
      <c r="E8">
        <v>2381.7563732239637</v>
      </c>
      <c r="F8">
        <v>1975.5104737427064</v>
      </c>
      <c r="G8">
        <v>1861.192199612135</v>
      </c>
      <c r="H8">
        <v>1929.6582780699327</v>
      </c>
      <c r="I8">
        <v>1815.0134928973521</v>
      </c>
      <c r="J8">
        <v>2016.0397703388946</v>
      </c>
      <c r="K8">
        <v>2188.1706644774558</v>
      </c>
      <c r="L8">
        <v>2236.6226109804093</v>
      </c>
      <c r="M8">
        <v>2468.378545266587</v>
      </c>
      <c r="N8">
        <v>2639.4142515177928</v>
      </c>
      <c r="O8">
        <v>3082.3675282096697</v>
      </c>
    </row>
    <row r="9" spans="1:15" x14ac:dyDescent="0.2">
      <c r="A9" t="s">
        <v>7</v>
      </c>
      <c r="B9" t="s">
        <v>241</v>
      </c>
      <c r="C9">
        <v>19556.475975410864</v>
      </c>
      <c r="D9">
        <v>22119.98494388174</v>
      </c>
      <c r="E9">
        <v>23769.323275230705</v>
      </c>
      <c r="F9">
        <v>21898.62461794943</v>
      </c>
      <c r="G9">
        <v>21294.963905958892</v>
      </c>
      <c r="H9">
        <v>22861.940491138052</v>
      </c>
      <c r="I9">
        <v>20845.258101247055</v>
      </c>
      <c r="J9">
        <v>21376.042924302772</v>
      </c>
      <c r="K9">
        <v>21593.224486083553</v>
      </c>
      <c r="L9">
        <v>18232.071880122061</v>
      </c>
      <c r="M9">
        <v>18809.657362046368</v>
      </c>
      <c r="N9">
        <v>19676.66074400039</v>
      </c>
      <c r="O9">
        <v>21065.252710064811</v>
      </c>
    </row>
    <row r="10" spans="1:15" x14ac:dyDescent="0.2">
      <c r="A10" t="s">
        <v>8</v>
      </c>
      <c r="B10" t="s">
        <v>246</v>
      </c>
      <c r="C10">
        <v>46490.271222612682</v>
      </c>
      <c r="D10">
        <v>46508.239670158429</v>
      </c>
      <c r="E10">
        <v>51699.12780150833</v>
      </c>
      <c r="F10">
        <v>53592.536504716787</v>
      </c>
      <c r="G10">
        <v>58473.414321904645</v>
      </c>
      <c r="H10">
        <v>63318.803416360861</v>
      </c>
      <c r="I10">
        <v>63693.72092738792</v>
      </c>
      <c r="J10">
        <v>53287.964769961472</v>
      </c>
      <c r="K10">
        <v>50249.733380356447</v>
      </c>
      <c r="L10">
        <v>45580.911315714715</v>
      </c>
      <c r="M10">
        <v>50919.241950671858</v>
      </c>
      <c r="N10">
        <v>50377.154331052283</v>
      </c>
      <c r="O10">
        <v>51554.239191183864</v>
      </c>
    </row>
    <row r="11" spans="1:15" x14ac:dyDescent="0.2">
      <c r="A11" t="s">
        <v>9</v>
      </c>
      <c r="B11" t="s">
        <v>359</v>
      </c>
      <c r="C11">
        <v>7390.2898005269089</v>
      </c>
      <c r="D11">
        <v>8470.9280043799608</v>
      </c>
      <c r="E11">
        <v>9213.095063717592</v>
      </c>
      <c r="F11">
        <v>8595.6932481244785</v>
      </c>
      <c r="G11">
        <v>8490.3951521104991</v>
      </c>
      <c r="H11">
        <v>9167.3480758132082</v>
      </c>
      <c r="I11">
        <v>8533.3478110877986</v>
      </c>
      <c r="J11">
        <v>8888.001582323488</v>
      </c>
      <c r="K11">
        <v>8887.7627960018617</v>
      </c>
      <c r="L11">
        <v>7658.516461068878</v>
      </c>
      <c r="M11">
        <v>7719.4124257339699</v>
      </c>
      <c r="N11">
        <v>8380.8109232699226</v>
      </c>
      <c r="O11">
        <v>9227.2258697198158</v>
      </c>
    </row>
    <row r="12" spans="1:15" x14ac:dyDescent="0.2">
      <c r="A12" t="s">
        <v>10</v>
      </c>
      <c r="B12" t="s">
        <v>360</v>
      </c>
      <c r="C12">
        <v>3456.6931221056243</v>
      </c>
      <c r="D12">
        <v>3998.421959499804</v>
      </c>
      <c r="E12">
        <v>4604.5992907801419</v>
      </c>
      <c r="F12">
        <v>3887.6405387783666</v>
      </c>
      <c r="G12">
        <v>4337.0858954915184</v>
      </c>
      <c r="H12">
        <v>5035.1806032771665</v>
      </c>
      <c r="I12">
        <v>5144.2269015900301</v>
      </c>
      <c r="J12">
        <v>5290.7268085106389</v>
      </c>
      <c r="K12">
        <v>5151.0182491404357</v>
      </c>
      <c r="L12">
        <v>4026.9591815645326</v>
      </c>
      <c r="M12">
        <v>3870.4095238095238</v>
      </c>
      <c r="N12">
        <v>4160.6584726979636</v>
      </c>
      <c r="O12">
        <v>4526.9375960651705</v>
      </c>
    </row>
    <row r="13" spans="1:15" x14ac:dyDescent="0.2">
      <c r="A13" t="s">
        <v>11</v>
      </c>
      <c r="B13" t="s">
        <v>451</v>
      </c>
      <c r="C13">
        <v>4312.0462985552031</v>
      </c>
      <c r="D13">
        <v>5026.8731135704566</v>
      </c>
      <c r="E13">
        <v>5332.6682951252451</v>
      </c>
      <c r="F13">
        <v>4453.4623324361755</v>
      </c>
      <c r="G13">
        <v>5087.970453099415</v>
      </c>
      <c r="H13">
        <v>5844.8397202759897</v>
      </c>
      <c r="I13">
        <v>5635.7713309157116</v>
      </c>
      <c r="J13">
        <v>5978.1761408746243</v>
      </c>
      <c r="K13">
        <v>5925.2782298235543</v>
      </c>
      <c r="L13">
        <v>5081.9251776041237</v>
      </c>
      <c r="M13">
        <v>5192.8712069524308</v>
      </c>
      <c r="N13">
        <v>5487.0456911754245</v>
      </c>
      <c r="O13">
        <v>5647.1758951328093</v>
      </c>
    </row>
    <row r="14" spans="1:15" x14ac:dyDescent="0.2">
      <c r="A14" t="s">
        <v>13</v>
      </c>
      <c r="B14" t="s">
        <v>506</v>
      </c>
      <c r="C14">
        <v>140729.66</v>
      </c>
      <c r="D14">
        <v>145432.16</v>
      </c>
      <c r="E14">
        <v>146846.01999999999</v>
      </c>
      <c r="F14">
        <v>143987.07999999999</v>
      </c>
      <c r="G14">
        <v>151267.35999999999</v>
      </c>
      <c r="H14">
        <v>158322.07</v>
      </c>
      <c r="I14">
        <v>166706.51</v>
      </c>
      <c r="J14">
        <v>171758.98</v>
      </c>
      <c r="K14">
        <v>180574.89</v>
      </c>
      <c r="L14">
        <v>187043.17</v>
      </c>
      <c r="M14">
        <v>190451.64</v>
      </c>
      <c r="N14">
        <v>198302.77</v>
      </c>
      <c r="O14">
        <v>208373.47</v>
      </c>
    </row>
    <row r="17" spans="1:15" x14ac:dyDescent="0.2">
      <c r="A17" t="s">
        <v>1</v>
      </c>
      <c r="B17" t="s">
        <v>42</v>
      </c>
      <c r="C17">
        <f>C2/1000000000</f>
        <v>7.1699460916442052E-6</v>
      </c>
      <c r="D17">
        <f t="shared" ref="D17:O17" si="0">D2/100000000</f>
        <v>8.1504828452539843E-5</v>
      </c>
      <c r="E17">
        <f t="shared" si="0"/>
        <v>1.0109042076991943E-4</v>
      </c>
      <c r="F17">
        <f t="shared" si="0"/>
        <v>8.9526579296127218E-5</v>
      </c>
      <c r="G17">
        <f t="shared" si="0"/>
        <v>1.1016136703954903E-4</v>
      </c>
      <c r="H17">
        <f t="shared" si="0"/>
        <v>1.3405875973577838E-4</v>
      </c>
      <c r="I17">
        <f t="shared" si="0"/>
        <v>1.4991276551866361E-4</v>
      </c>
      <c r="J17">
        <f t="shared" si="0"/>
        <v>1.536979583461578E-4</v>
      </c>
      <c r="K17">
        <f t="shared" si="0"/>
        <v>1.4290828972734785E-4</v>
      </c>
      <c r="L17">
        <f t="shared" si="0"/>
        <v>1.3240635660204675E-4</v>
      </c>
      <c r="M17">
        <f t="shared" si="0"/>
        <v>1.1802438491774641E-4</v>
      </c>
      <c r="N17">
        <f t="shared" si="0"/>
        <v>1.293973150312995E-4</v>
      </c>
      <c r="O17">
        <f t="shared" si="0"/>
        <v>1.3891271994419038E-4</v>
      </c>
    </row>
    <row r="18" spans="1:15" x14ac:dyDescent="0.2">
      <c r="A18" t="s">
        <v>2</v>
      </c>
      <c r="B18" t="s">
        <v>85</v>
      </c>
      <c r="C18">
        <f t="shared" ref="C18:O18" si="1">C3/100000000</f>
        <v>1.2982968970380818E-4</v>
      </c>
      <c r="D18">
        <f t="shared" si="1"/>
        <v>1.4472004468857647E-4</v>
      </c>
      <c r="E18">
        <f t="shared" si="1"/>
        <v>1.5301733833177135E-4</v>
      </c>
      <c r="F18">
        <f t="shared" si="1"/>
        <v>1.3509561718134898E-4</v>
      </c>
      <c r="G18">
        <f t="shared" si="1"/>
        <v>1.5853798756511878E-4</v>
      </c>
      <c r="H18">
        <f t="shared" si="1"/>
        <v>1.7594537733196504E-4</v>
      </c>
      <c r="I18">
        <f t="shared" si="1"/>
        <v>1.7959198696034914E-4</v>
      </c>
      <c r="J18">
        <f t="shared" si="1"/>
        <v>1.8184710757571321E-4</v>
      </c>
      <c r="K18">
        <f t="shared" si="1"/>
        <v>1.776572160702317E-4</v>
      </c>
      <c r="L18">
        <f t="shared" si="1"/>
        <v>1.5326635480139426E-4</v>
      </c>
      <c r="M18">
        <f t="shared" si="1"/>
        <v>1.5093279367314543E-4</v>
      </c>
      <c r="N18">
        <f t="shared" si="1"/>
        <v>1.6304611709208871E-4</v>
      </c>
      <c r="O18">
        <f t="shared" si="1"/>
        <v>1.6940549425631648E-4</v>
      </c>
    </row>
    <row r="19" spans="1:15" x14ac:dyDescent="0.2">
      <c r="A19" t="s">
        <v>5</v>
      </c>
      <c r="B19" t="s">
        <v>124</v>
      </c>
      <c r="C19">
        <f t="shared" ref="C19:O19" si="2">C4/100000000</f>
        <v>3.0428039141889343E-4</v>
      </c>
      <c r="D19">
        <f t="shared" si="2"/>
        <v>3.4709074733096088E-4</v>
      </c>
      <c r="E19">
        <f t="shared" si="2"/>
        <v>3.7654386992822621E-4</v>
      </c>
      <c r="F19">
        <f t="shared" si="2"/>
        <v>3.474401222561823E-4</v>
      </c>
      <c r="G19">
        <f t="shared" si="2"/>
        <v>3.4644824696943558E-4</v>
      </c>
      <c r="H19">
        <f t="shared" si="2"/>
        <v>3.8402930765290048E-4</v>
      </c>
      <c r="I19">
        <f t="shared" si="2"/>
        <v>3.6119788148030618E-4</v>
      </c>
      <c r="J19">
        <f t="shared" si="2"/>
        <v>3.8191780294637666E-4</v>
      </c>
      <c r="K19">
        <f t="shared" si="2"/>
        <v>3.9617357426669186E-4</v>
      </c>
      <c r="L19">
        <f t="shared" si="2"/>
        <v>3.43702345547466E-4</v>
      </c>
      <c r="M19">
        <f t="shared" si="2"/>
        <v>3.5521440491816065E-4</v>
      </c>
      <c r="N19">
        <f t="shared" si="2"/>
        <v>3.7503219199025304E-4</v>
      </c>
      <c r="O19">
        <f t="shared" si="2"/>
        <v>4.0580303428239744E-4</v>
      </c>
    </row>
    <row r="20" spans="1:15" x14ac:dyDescent="0.2">
      <c r="A20" t="s">
        <v>3</v>
      </c>
      <c r="B20" t="s">
        <v>129</v>
      </c>
      <c r="C20">
        <f t="shared" ref="C20:O20" si="3">C5/100000000</f>
        <v>2.8631162978408558E-5</v>
      </c>
      <c r="D20">
        <f t="shared" si="3"/>
        <v>3.210270588019178E-5</v>
      </c>
      <c r="E20">
        <f t="shared" si="3"/>
        <v>3.5730193601537828E-5</v>
      </c>
      <c r="F20">
        <f t="shared" si="3"/>
        <v>3.2444682795799213E-5</v>
      </c>
      <c r="G20">
        <f t="shared" si="3"/>
        <v>3.2726217200161805E-5</v>
      </c>
      <c r="H20">
        <f t="shared" si="3"/>
        <v>3.5125709170164751E-5</v>
      </c>
      <c r="I20">
        <f t="shared" si="3"/>
        <v>3.3453624233871313E-5</v>
      </c>
      <c r="J20">
        <f t="shared" si="3"/>
        <v>3.5446341144135997E-5</v>
      </c>
      <c r="K20">
        <f t="shared" si="3"/>
        <v>3.6583362039269703E-5</v>
      </c>
      <c r="L20">
        <f t="shared" si="3"/>
        <v>3.119641892537327E-5</v>
      </c>
      <c r="M20">
        <f t="shared" si="3"/>
        <v>3.1995605248057979E-5</v>
      </c>
      <c r="N20">
        <f t="shared" si="3"/>
        <v>3.3717930049821854E-5</v>
      </c>
      <c r="O20">
        <f t="shared" si="3"/>
        <v>3.6042460786479466E-5</v>
      </c>
    </row>
    <row r="21" spans="1:15" x14ac:dyDescent="0.2">
      <c r="A21" t="s">
        <v>4</v>
      </c>
      <c r="B21" t="s">
        <v>166</v>
      </c>
      <c r="C21">
        <f t="shared" ref="C21:O21" si="4">C6/100000000</f>
        <v>2.3649830636055704E-4</v>
      </c>
      <c r="D21">
        <f t="shared" si="4"/>
        <v>2.7099958937859293E-4</v>
      </c>
      <c r="E21">
        <f t="shared" si="4"/>
        <v>2.9819554709242715E-4</v>
      </c>
      <c r="F21">
        <f t="shared" si="4"/>
        <v>2.7520936371214227E-4</v>
      </c>
      <c r="G21">
        <f t="shared" si="4"/>
        <v>2.7037807412921871E-4</v>
      </c>
      <c r="H21">
        <f t="shared" si="4"/>
        <v>2.9374790680935267E-4</v>
      </c>
      <c r="I21">
        <f t="shared" si="4"/>
        <v>2.7425061649295903E-4</v>
      </c>
      <c r="J21">
        <f t="shared" si="4"/>
        <v>2.8740431666661307E-4</v>
      </c>
      <c r="K21">
        <f t="shared" si="4"/>
        <v>2.9139835925564569E-4</v>
      </c>
      <c r="L21">
        <f t="shared" si="4"/>
        <v>2.4908630597003119E-4</v>
      </c>
      <c r="M21">
        <f t="shared" si="4"/>
        <v>2.5235623367560916E-4</v>
      </c>
      <c r="N21">
        <f t="shared" si="4"/>
        <v>2.6479015423538433E-4</v>
      </c>
      <c r="O21">
        <f t="shared" si="4"/>
        <v>2.8400716560648156E-4</v>
      </c>
    </row>
    <row r="22" spans="1:15" x14ac:dyDescent="0.2">
      <c r="A22" t="s">
        <v>12</v>
      </c>
      <c r="B22" t="s">
        <v>173</v>
      </c>
      <c r="C22">
        <f t="shared" ref="C22:O22" si="5">C7/100000000</f>
        <v>2.7164176632934681E-4</v>
      </c>
      <c r="D22">
        <f t="shared" si="5"/>
        <v>3.0862585034013601E-4</v>
      </c>
      <c r="E22">
        <f t="shared" si="5"/>
        <v>2.895588235294118E-4</v>
      </c>
      <c r="F22">
        <f t="shared" si="5"/>
        <v>2.3929350366100639E-4</v>
      </c>
      <c r="G22">
        <f t="shared" si="5"/>
        <v>2.4769949952782784E-4</v>
      </c>
      <c r="H22">
        <f t="shared" si="5"/>
        <v>2.6698861932707266E-4</v>
      </c>
      <c r="I22">
        <f t="shared" si="5"/>
        <v>2.6767918177111904E-4</v>
      </c>
      <c r="J22">
        <f t="shared" si="5"/>
        <v>2.7292052396183476E-4</v>
      </c>
      <c r="K22">
        <f t="shared" si="5"/>
        <v>3.0012425251819849E-4</v>
      </c>
      <c r="L22">
        <f t="shared" si="5"/>
        <v>2.8615933656097123E-4</v>
      </c>
      <c r="M22">
        <f t="shared" si="5"/>
        <v>2.6295670745299507E-4</v>
      </c>
      <c r="N22">
        <f t="shared" si="5"/>
        <v>2.6344416414608534E-4</v>
      </c>
      <c r="O22">
        <f t="shared" si="5"/>
        <v>2.8168059273844299E-4</v>
      </c>
    </row>
    <row r="23" spans="1:15" x14ac:dyDescent="0.2">
      <c r="A23" t="s">
        <v>6</v>
      </c>
      <c r="B23" t="s">
        <v>232</v>
      </c>
      <c r="C23">
        <f t="shared" ref="C23:O23" si="6">C8/100000000</f>
        <v>2.0353595420900765E-5</v>
      </c>
      <c r="D23">
        <f t="shared" si="6"/>
        <v>2.3338146632904463E-5</v>
      </c>
      <c r="E23">
        <f t="shared" si="6"/>
        <v>2.3817563732239636E-5</v>
      </c>
      <c r="F23">
        <f t="shared" si="6"/>
        <v>1.9755104737427064E-5</v>
      </c>
      <c r="G23">
        <f t="shared" si="6"/>
        <v>1.8611921996121349E-5</v>
      </c>
      <c r="H23">
        <f t="shared" si="6"/>
        <v>1.9296582780699329E-5</v>
      </c>
      <c r="I23">
        <f t="shared" si="6"/>
        <v>1.8150134928973519E-5</v>
      </c>
      <c r="J23">
        <f t="shared" si="6"/>
        <v>2.0160397703388946E-5</v>
      </c>
      <c r="K23">
        <f t="shared" si="6"/>
        <v>2.1881706644774558E-5</v>
      </c>
      <c r="L23">
        <f t="shared" si="6"/>
        <v>2.2366226109804093E-5</v>
      </c>
      <c r="M23">
        <f t="shared" si="6"/>
        <v>2.468378545266587E-5</v>
      </c>
      <c r="N23">
        <f t="shared" si="6"/>
        <v>2.6394142515177927E-5</v>
      </c>
      <c r="O23">
        <f t="shared" si="6"/>
        <v>3.0823675282096699E-5</v>
      </c>
    </row>
    <row r="24" spans="1:15" x14ac:dyDescent="0.2">
      <c r="A24" t="s">
        <v>7</v>
      </c>
      <c r="B24" t="s">
        <v>241</v>
      </c>
      <c r="C24">
        <f t="shared" ref="C24:O24" si="7">C9/100000000</f>
        <v>1.9556475975410862E-4</v>
      </c>
      <c r="D24">
        <f t="shared" si="7"/>
        <v>2.211998494388174E-4</v>
      </c>
      <c r="E24">
        <f t="shared" si="7"/>
        <v>2.3769323275230704E-4</v>
      </c>
      <c r="F24">
        <f t="shared" si="7"/>
        <v>2.189862461794943E-4</v>
      </c>
      <c r="G24">
        <f t="shared" si="7"/>
        <v>2.1294963905958892E-4</v>
      </c>
      <c r="H24">
        <f t="shared" si="7"/>
        <v>2.2861940491138052E-4</v>
      </c>
      <c r="I24">
        <f t="shared" si="7"/>
        <v>2.0845258101247053E-4</v>
      </c>
      <c r="J24">
        <f t="shared" si="7"/>
        <v>2.1376042924302772E-4</v>
      </c>
      <c r="K24">
        <f t="shared" si="7"/>
        <v>2.1593224486083552E-4</v>
      </c>
      <c r="L24">
        <f t="shared" si="7"/>
        <v>1.8232071880122061E-4</v>
      </c>
      <c r="M24">
        <f t="shared" si="7"/>
        <v>1.8809657362046367E-4</v>
      </c>
      <c r="N24">
        <f t="shared" si="7"/>
        <v>1.9676660744000389E-4</v>
      </c>
      <c r="O24">
        <f t="shared" si="7"/>
        <v>2.1065252710064812E-4</v>
      </c>
    </row>
    <row r="25" spans="1:15" x14ac:dyDescent="0.2">
      <c r="A25" t="s">
        <v>8</v>
      </c>
      <c r="B25" t="s">
        <v>246</v>
      </c>
      <c r="C25">
        <f t="shared" ref="C25:O25" si="8">C10/100000000</f>
        <v>4.6490271222612682E-4</v>
      </c>
      <c r="D25">
        <f t="shared" si="8"/>
        <v>4.6508239670158431E-4</v>
      </c>
      <c r="E25">
        <f t="shared" si="8"/>
        <v>5.1699127801508335E-4</v>
      </c>
      <c r="F25">
        <f t="shared" si="8"/>
        <v>5.3592536504716787E-4</v>
      </c>
      <c r="G25">
        <f t="shared" si="8"/>
        <v>5.8473414321904649E-4</v>
      </c>
      <c r="H25">
        <f t="shared" si="8"/>
        <v>6.331880341636086E-4</v>
      </c>
      <c r="I25">
        <f t="shared" si="8"/>
        <v>6.3693720927387922E-4</v>
      </c>
      <c r="J25">
        <f t="shared" si="8"/>
        <v>5.3287964769961475E-4</v>
      </c>
      <c r="K25">
        <f t="shared" si="8"/>
        <v>5.0249733380356451E-4</v>
      </c>
      <c r="L25">
        <f t="shared" si="8"/>
        <v>4.5580911315714717E-4</v>
      </c>
      <c r="M25">
        <f t="shared" si="8"/>
        <v>5.0919241950671853E-4</v>
      </c>
      <c r="N25">
        <f t="shared" si="8"/>
        <v>5.0377154331052284E-4</v>
      </c>
      <c r="O25">
        <f t="shared" si="8"/>
        <v>5.1554239191183861E-4</v>
      </c>
    </row>
    <row r="26" spans="1:15" x14ac:dyDescent="0.2">
      <c r="A26" t="s">
        <v>9</v>
      </c>
      <c r="B26" t="s">
        <v>359</v>
      </c>
      <c r="C26">
        <f t="shared" ref="C26:O26" si="9">C11/100000000</f>
        <v>7.3902898005269088E-5</v>
      </c>
      <c r="D26">
        <f t="shared" si="9"/>
        <v>8.470928004379961E-5</v>
      </c>
      <c r="E26">
        <f t="shared" si="9"/>
        <v>9.2130950637175926E-5</v>
      </c>
      <c r="F26">
        <f t="shared" si="9"/>
        <v>8.5956932481244782E-5</v>
      </c>
      <c r="G26">
        <f t="shared" si="9"/>
        <v>8.4903951521104988E-5</v>
      </c>
      <c r="H26">
        <f t="shared" si="9"/>
        <v>9.1673480758132077E-5</v>
      </c>
      <c r="I26">
        <f t="shared" si="9"/>
        <v>8.5333478110877987E-5</v>
      </c>
      <c r="J26">
        <f t="shared" si="9"/>
        <v>8.8880015823234883E-5</v>
      </c>
      <c r="K26">
        <f t="shared" si="9"/>
        <v>8.8877627960018616E-5</v>
      </c>
      <c r="L26">
        <f t="shared" si="9"/>
        <v>7.6585164610688781E-5</v>
      </c>
      <c r="M26">
        <f t="shared" si="9"/>
        <v>7.7194124257339694E-5</v>
      </c>
      <c r="N26">
        <f t="shared" si="9"/>
        <v>8.3808109232699228E-5</v>
      </c>
      <c r="O26">
        <f t="shared" si="9"/>
        <v>9.2272258697198158E-5</v>
      </c>
    </row>
    <row r="27" spans="1:15" x14ac:dyDescent="0.2">
      <c r="A27" t="s">
        <v>10</v>
      </c>
      <c r="B27" t="s">
        <v>360</v>
      </c>
      <c r="C27">
        <f t="shared" ref="C27:O27" si="10">C12/100000000</f>
        <v>3.456693122105624E-5</v>
      </c>
      <c r="D27">
        <f t="shared" si="10"/>
        <v>3.9984219594998037E-5</v>
      </c>
      <c r="E27">
        <f t="shared" si="10"/>
        <v>4.6045992907801419E-5</v>
      </c>
      <c r="F27">
        <f t="shared" si="10"/>
        <v>3.8876405387783663E-5</v>
      </c>
      <c r="G27">
        <f t="shared" si="10"/>
        <v>4.3370858954915184E-5</v>
      </c>
      <c r="H27">
        <f t="shared" si="10"/>
        <v>5.0351806032771662E-5</v>
      </c>
      <c r="I27">
        <f t="shared" si="10"/>
        <v>5.1442269015900302E-5</v>
      </c>
      <c r="J27">
        <f t="shared" si="10"/>
        <v>5.2907268085106387E-5</v>
      </c>
      <c r="K27">
        <f t="shared" si="10"/>
        <v>5.1510182491404359E-5</v>
      </c>
      <c r="L27">
        <f t="shared" si="10"/>
        <v>4.0269591815645328E-5</v>
      </c>
      <c r="M27">
        <f t="shared" si="10"/>
        <v>3.8704095238095236E-5</v>
      </c>
      <c r="N27">
        <f t="shared" si="10"/>
        <v>4.1606584726979639E-5</v>
      </c>
      <c r="O27">
        <f t="shared" si="10"/>
        <v>4.5269375960651706E-5</v>
      </c>
    </row>
    <row r="28" spans="1:15" x14ac:dyDescent="0.2">
      <c r="A28" t="s">
        <v>11</v>
      </c>
      <c r="B28" t="s">
        <v>451</v>
      </c>
      <c r="C28">
        <f t="shared" ref="C28:O28" si="11">C13/100000000</f>
        <v>4.3120462985552031E-5</v>
      </c>
      <c r="D28">
        <f t="shared" si="11"/>
        <v>5.0268731135704565E-5</v>
      </c>
      <c r="E28">
        <f t="shared" si="11"/>
        <v>5.3326682951252453E-5</v>
      </c>
      <c r="F28">
        <f t="shared" si="11"/>
        <v>4.4534623324361755E-5</v>
      </c>
      <c r="G28">
        <f t="shared" si="11"/>
        <v>5.0879704530994151E-5</v>
      </c>
      <c r="H28">
        <f t="shared" si="11"/>
        <v>5.84483972027599E-5</v>
      </c>
      <c r="I28">
        <f t="shared" si="11"/>
        <v>5.6357713309157119E-5</v>
      </c>
      <c r="J28">
        <f t="shared" si="11"/>
        <v>5.9781761408746243E-5</v>
      </c>
      <c r="K28">
        <f t="shared" si="11"/>
        <v>5.9252782298235544E-5</v>
      </c>
      <c r="L28">
        <f t="shared" si="11"/>
        <v>5.0819251776041235E-5</v>
      </c>
      <c r="M28">
        <f t="shared" si="11"/>
        <v>5.1928712069524311E-5</v>
      </c>
      <c r="N28">
        <f t="shared" si="11"/>
        <v>5.4870456911754242E-5</v>
      </c>
      <c r="O28">
        <f t="shared" si="11"/>
        <v>5.6471758951328096E-5</v>
      </c>
    </row>
    <row r="29" spans="1:15" x14ac:dyDescent="0.2">
      <c r="A29" t="s">
        <v>13</v>
      </c>
      <c r="B29" t="s">
        <v>506</v>
      </c>
      <c r="C29">
        <f t="shared" ref="C29:O29" si="12">C14/100000000</f>
        <v>1.4072966000000001E-3</v>
      </c>
      <c r="D29">
        <f t="shared" si="12"/>
        <v>1.4543215999999999E-3</v>
      </c>
      <c r="E29">
        <f t="shared" si="12"/>
        <v>1.4684601999999998E-3</v>
      </c>
      <c r="F29">
        <f t="shared" si="12"/>
        <v>1.4398707999999998E-3</v>
      </c>
      <c r="G29">
        <f t="shared" si="12"/>
        <v>1.5126736E-3</v>
      </c>
      <c r="H29">
        <f t="shared" si="12"/>
        <v>1.5832207E-3</v>
      </c>
      <c r="I29">
        <f t="shared" si="12"/>
        <v>1.6670651000000002E-3</v>
      </c>
      <c r="J29">
        <f t="shared" si="12"/>
        <v>1.7175898000000001E-3</v>
      </c>
      <c r="K29">
        <f t="shared" si="12"/>
        <v>1.8057489000000001E-3</v>
      </c>
      <c r="L29">
        <f t="shared" si="12"/>
        <v>1.8704317000000001E-3</v>
      </c>
      <c r="M29">
        <f t="shared" si="12"/>
        <v>1.9045164000000001E-3</v>
      </c>
      <c r="N29">
        <f t="shared" si="12"/>
        <v>1.9830276999999999E-3</v>
      </c>
      <c r="O29">
        <f t="shared" si="12"/>
        <v>2.0837347000000001E-3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BL266"/>
  <sheetViews>
    <sheetView topLeftCell="A170" workbookViewId="0">
      <selection activeCell="A177" sqref="A177"/>
    </sheetView>
  </sheetViews>
  <sheetFormatPr baseColWidth="10" defaultColWidth="8.83203125" defaultRowHeight="15" x14ac:dyDescent="0.2"/>
  <sheetData>
    <row r="2" spans="2:64" x14ac:dyDescent="0.2">
      <c r="B2" s="17" t="s">
        <v>14</v>
      </c>
      <c r="C2" s="17" t="s">
        <v>15</v>
      </c>
      <c r="D2" s="17" t="s">
        <v>16</v>
      </c>
      <c r="E2" s="17" t="s">
        <v>17</v>
      </c>
      <c r="F2" s="18">
        <v>1960</v>
      </c>
      <c r="G2" s="18">
        <v>1961</v>
      </c>
      <c r="H2" s="18">
        <v>1962</v>
      </c>
      <c r="I2" s="18">
        <v>1963</v>
      </c>
      <c r="J2" s="18">
        <v>1964</v>
      </c>
      <c r="K2" s="18">
        <v>1965</v>
      </c>
      <c r="L2" s="18">
        <v>1966</v>
      </c>
      <c r="M2" s="18">
        <v>1967</v>
      </c>
      <c r="N2" s="18">
        <v>1968</v>
      </c>
      <c r="O2" s="18">
        <v>1969</v>
      </c>
      <c r="P2" s="18">
        <v>1970</v>
      </c>
      <c r="Q2" s="18">
        <v>1971</v>
      </c>
      <c r="R2" s="18">
        <v>1972</v>
      </c>
      <c r="S2" s="18">
        <v>1973</v>
      </c>
      <c r="T2" s="18">
        <v>1974</v>
      </c>
      <c r="U2" s="18">
        <v>1975</v>
      </c>
      <c r="V2" s="18">
        <v>1976</v>
      </c>
      <c r="W2" s="18">
        <v>1977</v>
      </c>
      <c r="X2" s="18">
        <v>1978</v>
      </c>
      <c r="Y2" s="18">
        <v>1979</v>
      </c>
      <c r="Z2" s="18">
        <v>1980</v>
      </c>
      <c r="AA2" s="18">
        <v>1981</v>
      </c>
      <c r="AB2" s="18">
        <v>1982</v>
      </c>
      <c r="AC2" s="18">
        <v>1983</v>
      </c>
      <c r="AD2" s="18">
        <v>1984</v>
      </c>
      <c r="AE2" s="18">
        <v>1985</v>
      </c>
      <c r="AF2" s="18">
        <v>1986</v>
      </c>
      <c r="AG2" s="18">
        <v>1987</v>
      </c>
      <c r="AH2" s="18">
        <v>1988</v>
      </c>
      <c r="AI2" s="18">
        <v>1989</v>
      </c>
      <c r="AJ2" s="18">
        <v>1990</v>
      </c>
      <c r="AK2" s="18">
        <v>1991</v>
      </c>
      <c r="AL2" s="18">
        <v>1992</v>
      </c>
      <c r="AM2" s="18">
        <v>1993</v>
      </c>
      <c r="AN2" s="18">
        <v>1994</v>
      </c>
      <c r="AO2" s="18">
        <v>1995</v>
      </c>
      <c r="AP2" s="18">
        <v>1996</v>
      </c>
      <c r="AQ2" s="18">
        <v>1997</v>
      </c>
      <c r="AR2" s="18">
        <v>1998</v>
      </c>
      <c r="AS2" s="18">
        <v>1999</v>
      </c>
      <c r="AT2" s="18">
        <v>2000</v>
      </c>
      <c r="AU2" s="18">
        <v>2001</v>
      </c>
      <c r="AV2" s="18">
        <v>2002</v>
      </c>
      <c r="AW2" s="18">
        <v>2003</v>
      </c>
      <c r="AX2" s="18">
        <v>2004</v>
      </c>
      <c r="AY2" s="18">
        <v>2005</v>
      </c>
      <c r="AZ2" s="18">
        <v>2006</v>
      </c>
      <c r="BA2" s="18">
        <v>2007</v>
      </c>
      <c r="BB2" s="18">
        <v>2008</v>
      </c>
      <c r="BC2" s="18">
        <v>2009</v>
      </c>
      <c r="BD2" s="18">
        <v>2010</v>
      </c>
      <c r="BE2" s="18">
        <v>2011</v>
      </c>
      <c r="BF2" s="18">
        <v>2012</v>
      </c>
      <c r="BG2" s="18">
        <v>2013</v>
      </c>
      <c r="BH2" s="18">
        <v>2014</v>
      </c>
      <c r="BI2" s="18">
        <v>2015</v>
      </c>
      <c r="BJ2" s="18">
        <v>2016</v>
      </c>
      <c r="BK2" s="18">
        <v>2017</v>
      </c>
      <c r="BL2" s="18">
        <v>2018</v>
      </c>
    </row>
    <row r="3" spans="2:64" x14ac:dyDescent="0.2">
      <c r="B3" s="17" t="s">
        <v>18</v>
      </c>
      <c r="C3" s="17" t="s">
        <v>19</v>
      </c>
      <c r="D3" s="17" t="s">
        <v>20</v>
      </c>
      <c r="E3" s="17" t="s">
        <v>21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>
        <v>1.79</v>
      </c>
      <c r="AG3" s="17">
        <v>1.79</v>
      </c>
      <c r="AH3" s="17">
        <v>1.79</v>
      </c>
      <c r="AI3" s="17">
        <v>1.79</v>
      </c>
      <c r="AJ3" s="17">
        <v>1.79</v>
      </c>
      <c r="AK3" s="17">
        <v>1.79</v>
      </c>
      <c r="AL3" s="17">
        <v>1.79</v>
      </c>
      <c r="AM3" s="17">
        <v>1.79</v>
      </c>
      <c r="AN3" s="17">
        <v>1.79</v>
      </c>
      <c r="AO3" s="17">
        <v>1.79</v>
      </c>
      <c r="AP3" s="17">
        <v>1.79</v>
      </c>
      <c r="AQ3" s="17">
        <v>1.79</v>
      </c>
      <c r="AR3" s="17">
        <v>1.79</v>
      </c>
      <c r="AS3" s="17">
        <v>1.79</v>
      </c>
      <c r="AT3" s="17">
        <v>1.79</v>
      </c>
      <c r="AU3" s="17">
        <v>1.79</v>
      </c>
      <c r="AV3" s="17">
        <v>1.79</v>
      </c>
      <c r="AW3" s="17">
        <v>1.79</v>
      </c>
      <c r="AX3" s="17">
        <v>1.79</v>
      </c>
      <c r="AY3" s="17">
        <v>1.79</v>
      </c>
      <c r="AZ3" s="17">
        <v>1.79</v>
      </c>
      <c r="BA3" s="17">
        <v>1.79</v>
      </c>
      <c r="BB3" s="17">
        <v>1.79</v>
      </c>
      <c r="BC3" s="17">
        <v>1.79</v>
      </c>
      <c r="BD3" s="17">
        <v>1.79</v>
      </c>
      <c r="BE3" s="17">
        <v>1.79</v>
      </c>
      <c r="BF3" s="17">
        <v>1.79</v>
      </c>
      <c r="BG3" s="17">
        <v>1.79</v>
      </c>
      <c r="BH3" s="17">
        <v>1.79</v>
      </c>
      <c r="BI3" s="17">
        <v>1.79</v>
      </c>
      <c r="BJ3" s="17">
        <v>1.79</v>
      </c>
      <c r="BK3" s="17">
        <v>1.79</v>
      </c>
      <c r="BL3" s="17">
        <v>1.79</v>
      </c>
    </row>
    <row r="4" spans="2:64" x14ac:dyDescent="0.2">
      <c r="B4" s="17" t="s">
        <v>22</v>
      </c>
      <c r="C4" s="17" t="s">
        <v>23</v>
      </c>
      <c r="D4" s="17" t="s">
        <v>20</v>
      </c>
      <c r="E4" s="17" t="s">
        <v>21</v>
      </c>
      <c r="F4" s="17">
        <v>17.196560687862402</v>
      </c>
      <c r="G4" s="17">
        <v>17.196560687862402</v>
      </c>
      <c r="H4" s="17">
        <v>17.196560687862402</v>
      </c>
      <c r="I4" s="17">
        <v>35.109644737719201</v>
      </c>
      <c r="J4" s="17">
        <v>38.692261547690499</v>
      </c>
      <c r="K4" s="17">
        <v>38.692261547690499</v>
      </c>
      <c r="L4" s="17">
        <v>38.692261547690499</v>
      </c>
      <c r="M4" s="17">
        <v>38.692261547690499</v>
      </c>
      <c r="N4" s="17">
        <v>38.692261547690499</v>
      </c>
      <c r="O4" s="17">
        <v>38.692261547690499</v>
      </c>
      <c r="P4" s="17">
        <v>38.692261547690499</v>
      </c>
      <c r="Q4" s="17">
        <v>38.692261547690499</v>
      </c>
      <c r="R4" s="17">
        <v>38.692261547690499</v>
      </c>
      <c r="S4" s="17">
        <v>38.692261547690499</v>
      </c>
      <c r="T4" s="17">
        <v>38.378708983203403</v>
      </c>
      <c r="U4" s="17">
        <v>34.929630773845197</v>
      </c>
      <c r="V4" s="17">
        <v>34.929630773845197</v>
      </c>
      <c r="W4" s="17">
        <v>34.929630773845197</v>
      </c>
      <c r="X4" s="17">
        <v>34.929630773845197</v>
      </c>
      <c r="Y4" s="17">
        <v>33.846164319636102</v>
      </c>
      <c r="Z4" s="17">
        <v>34.369458401519701</v>
      </c>
      <c r="AA4" s="17">
        <v>38.561658515663503</v>
      </c>
      <c r="AB4" s="17">
        <v>39.276429270145996</v>
      </c>
      <c r="AC4" s="17">
        <v>39.276429270145996</v>
      </c>
      <c r="AD4" s="17">
        <v>39.276429270145996</v>
      </c>
      <c r="AE4" s="17">
        <v>39.276429270145996</v>
      </c>
      <c r="AF4" s="17">
        <v>39.276429270145996</v>
      </c>
      <c r="AG4" s="17">
        <v>39.276429270145996</v>
      </c>
      <c r="AH4" s="17">
        <v>39.276429270145996</v>
      </c>
      <c r="AI4" s="17">
        <v>39.276429270145996</v>
      </c>
      <c r="AJ4" s="17">
        <v>39.276429270145996</v>
      </c>
      <c r="AK4" s="17">
        <v>39.276429270145996</v>
      </c>
      <c r="AL4" s="17">
        <v>39.276429270145996</v>
      </c>
      <c r="AM4" s="17">
        <v>39.276429270145996</v>
      </c>
      <c r="AN4" s="17">
        <v>38.818463000000001</v>
      </c>
      <c r="AO4" s="17">
        <v>36.567144623655899</v>
      </c>
      <c r="AP4" s="17">
        <v>47.5</v>
      </c>
      <c r="AQ4" s="17">
        <v>47.5</v>
      </c>
      <c r="AR4" s="17">
        <v>47.5</v>
      </c>
      <c r="AS4" s="17">
        <v>46.619531077188903</v>
      </c>
      <c r="AT4" s="17">
        <v>47.357574731182801</v>
      </c>
      <c r="AU4" s="17">
        <v>47.500014516128999</v>
      </c>
      <c r="AV4" s="17">
        <v>47.262999999999998</v>
      </c>
      <c r="AW4" s="17">
        <v>48.7627535833333</v>
      </c>
      <c r="AX4" s="17">
        <v>47.845312499999999</v>
      </c>
      <c r="AY4" s="17">
        <v>49.494597499999998</v>
      </c>
      <c r="AZ4" s="17">
        <v>49.925330833333298</v>
      </c>
      <c r="BA4" s="17">
        <v>49.962017770397203</v>
      </c>
      <c r="BB4" s="17">
        <v>50.249614743589703</v>
      </c>
      <c r="BC4" s="17">
        <v>50.325000000000003</v>
      </c>
      <c r="BD4" s="17">
        <v>46.452461001317502</v>
      </c>
      <c r="BE4" s="17">
        <v>46.747007738580997</v>
      </c>
      <c r="BF4" s="17">
        <v>50.921399999999998</v>
      </c>
      <c r="BG4" s="17">
        <v>55.377499999999998</v>
      </c>
      <c r="BH4" s="17">
        <v>57.247500000000002</v>
      </c>
      <c r="BI4" s="17">
        <v>61.143461541666703</v>
      </c>
      <c r="BJ4" s="17">
        <v>67.866085769230807</v>
      </c>
      <c r="BK4" s="17">
        <v>68.026904082231198</v>
      </c>
      <c r="BL4" s="17">
        <v>72.083247177304003</v>
      </c>
    </row>
    <row r="5" spans="2:64" x14ac:dyDescent="0.2">
      <c r="B5" s="17" t="s">
        <v>24</v>
      </c>
      <c r="C5" s="17" t="s">
        <v>25</v>
      </c>
      <c r="D5" s="17" t="s">
        <v>20</v>
      </c>
      <c r="E5" s="17" t="s">
        <v>21</v>
      </c>
      <c r="F5" s="17">
        <v>2.8668443333333301E-8</v>
      </c>
      <c r="G5" s="17">
        <v>2.8734860000000001E-8</v>
      </c>
      <c r="H5" s="17">
        <v>2.8678443333333299E-8</v>
      </c>
      <c r="I5" s="17">
        <v>2.8752026666666701E-8</v>
      </c>
      <c r="J5" s="17">
        <v>2.8819776666666698E-8</v>
      </c>
      <c r="K5" s="17">
        <v>2.8778526666666701E-8</v>
      </c>
      <c r="L5" s="17">
        <v>2.8823859999999999E-8</v>
      </c>
      <c r="M5" s="17">
        <v>2.8841609999999999E-8</v>
      </c>
      <c r="N5" s="17">
        <v>2.8727609999999999E-8</v>
      </c>
      <c r="O5" s="17">
        <v>2.8561193333333301E-8</v>
      </c>
      <c r="P5" s="17">
        <v>2.8625109999999999E-8</v>
      </c>
      <c r="Q5" s="17">
        <v>2.8191119999999999E-8</v>
      </c>
      <c r="R5" s="17">
        <v>2.7052815000000001E-8</v>
      </c>
      <c r="S5" s="17">
        <v>2.4514619999999999E-8</v>
      </c>
      <c r="T5" s="17">
        <v>2.5407600833333301E-8</v>
      </c>
      <c r="U5" s="17">
        <v>2.5552180833333302E-8</v>
      </c>
      <c r="V5" s="17">
        <v>2.9383623333333298E-8</v>
      </c>
      <c r="W5" s="17">
        <v>2.9917999999999997E-8</v>
      </c>
      <c r="X5" s="17">
        <v>2.9917999999999997E-8</v>
      </c>
      <c r="Y5" s="17">
        <v>2.9917999999999997E-8</v>
      </c>
      <c r="Z5" s="17">
        <v>2.9917999999999997E-8</v>
      </c>
      <c r="AA5" s="17">
        <v>2.9917999999999997E-8</v>
      </c>
      <c r="AB5" s="17">
        <v>2.9917999999999997E-8</v>
      </c>
      <c r="AC5" s="17">
        <v>2.9917999999999997E-8</v>
      </c>
      <c r="AD5" s="17">
        <v>2.9917999999999997E-8</v>
      </c>
      <c r="AE5" s="17">
        <v>2.9917999999999997E-8</v>
      </c>
      <c r="AF5" s="17">
        <v>2.9917999999999997E-8</v>
      </c>
      <c r="AG5" s="17">
        <v>2.9917999999999997E-8</v>
      </c>
      <c r="AH5" s="17">
        <v>2.9917999999999997E-8</v>
      </c>
      <c r="AI5" s="17">
        <v>2.9917999999999997E-8</v>
      </c>
      <c r="AJ5" s="17">
        <v>2.9917999999999997E-8</v>
      </c>
      <c r="AK5" s="17">
        <v>5.5098333333333298E-8</v>
      </c>
      <c r="AL5" s="17">
        <v>2.5141666666666701E-7</v>
      </c>
      <c r="AM5" s="17">
        <v>2.6601666666666699E-6</v>
      </c>
      <c r="AN5" s="17">
        <v>5.9515000000000002E-5</v>
      </c>
      <c r="AO5" s="17">
        <v>2.7502295833333299E-3</v>
      </c>
      <c r="AP5" s="17">
        <v>0.128029166666667</v>
      </c>
      <c r="AQ5" s="17">
        <v>0.22904008333333301</v>
      </c>
      <c r="AR5" s="17">
        <v>0.3928235175</v>
      </c>
      <c r="AS5" s="17">
        <v>2.7907061666666699</v>
      </c>
      <c r="AT5" s="17">
        <v>10.040544166666701</v>
      </c>
      <c r="AU5" s="17">
        <v>22.0578616666667</v>
      </c>
      <c r="AV5" s="17">
        <v>43.5302066666667</v>
      </c>
      <c r="AW5" s="17">
        <v>74.606300833333293</v>
      </c>
      <c r="AX5" s="17">
        <v>83.541362500000005</v>
      </c>
      <c r="AY5" s="17">
        <v>87.159141666666699</v>
      </c>
      <c r="AZ5" s="17">
        <v>80.368072055555601</v>
      </c>
      <c r="BA5" s="17">
        <v>76.706142749999998</v>
      </c>
      <c r="BB5" s="17">
        <v>75.033354166666697</v>
      </c>
      <c r="BC5" s="17">
        <v>79.328166666666704</v>
      </c>
      <c r="BD5" s="17">
        <v>91.905720340501802</v>
      </c>
      <c r="BE5" s="17">
        <v>93.934749999999994</v>
      </c>
      <c r="BF5" s="17">
        <v>95.467955421311004</v>
      </c>
      <c r="BG5" s="17">
        <v>96.518279479152596</v>
      </c>
      <c r="BH5" s="17">
        <v>98.302416855633496</v>
      </c>
      <c r="BI5" s="17">
        <v>120.060701665019</v>
      </c>
      <c r="BJ5" s="17">
        <v>163.65643411657899</v>
      </c>
      <c r="BK5" s="17">
        <v>165.91595069149801</v>
      </c>
      <c r="BL5" s="17">
        <v>252.85574773129699</v>
      </c>
    </row>
    <row r="6" spans="2:64" x14ac:dyDescent="0.2">
      <c r="B6" s="17" t="s">
        <v>26</v>
      </c>
      <c r="C6" s="17" t="s">
        <v>27</v>
      </c>
      <c r="D6" s="17" t="s">
        <v>20</v>
      </c>
      <c r="E6" s="17" t="s">
        <v>21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>
        <v>75.032499999999999</v>
      </c>
      <c r="AM6" s="17">
        <v>102.0625</v>
      </c>
      <c r="AN6" s="17">
        <v>94.623333333333306</v>
      </c>
      <c r="AO6" s="17">
        <v>92.697500000000005</v>
      </c>
      <c r="AP6" s="17">
        <v>104.498916666667</v>
      </c>
      <c r="AQ6" s="17">
        <v>148.93291666666701</v>
      </c>
      <c r="AR6" s="17">
        <v>150.63333333333301</v>
      </c>
      <c r="AS6" s="17">
        <v>137.690583333333</v>
      </c>
      <c r="AT6" s="17">
        <v>143.70941666666701</v>
      </c>
      <c r="AU6" s="17">
        <v>143.484833333333</v>
      </c>
      <c r="AV6" s="17">
        <v>140.15451587499999</v>
      </c>
      <c r="AW6" s="17">
        <v>121.86324999999999</v>
      </c>
      <c r="AX6" s="17">
        <v>102.780051196172</v>
      </c>
      <c r="AY6" s="17">
        <v>99.870254480899206</v>
      </c>
      <c r="AZ6" s="17">
        <v>98.103377091269806</v>
      </c>
      <c r="BA6" s="17">
        <v>90.427893831070804</v>
      </c>
      <c r="BB6" s="17">
        <v>83.894604100529094</v>
      </c>
      <c r="BC6" s="17">
        <v>94.978119820384293</v>
      </c>
      <c r="BD6" s="17">
        <v>103.93666666666699</v>
      </c>
      <c r="BE6" s="17">
        <v>100.895833333333</v>
      </c>
      <c r="BF6" s="17">
        <v>108.184166666667</v>
      </c>
      <c r="BG6" s="17">
        <v>105.669166666667</v>
      </c>
      <c r="BH6" s="17">
        <v>105.48</v>
      </c>
      <c r="BI6" s="17">
        <v>125.961666666667</v>
      </c>
      <c r="BJ6" s="17">
        <v>124.1425</v>
      </c>
      <c r="BK6" s="17">
        <v>119.1</v>
      </c>
      <c r="BL6" s="17">
        <v>107.989166666667</v>
      </c>
    </row>
    <row r="7" spans="2:64" x14ac:dyDescent="0.2">
      <c r="B7" s="17" t="s">
        <v>28</v>
      </c>
      <c r="C7" s="17" t="s">
        <v>29</v>
      </c>
      <c r="D7" s="17" t="s">
        <v>20</v>
      </c>
      <c r="E7" s="17" t="s">
        <v>21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</row>
    <row r="8" spans="2:64" x14ac:dyDescent="0.2">
      <c r="B8" s="17" t="s">
        <v>30</v>
      </c>
      <c r="C8" s="17" t="s">
        <v>31</v>
      </c>
      <c r="D8" s="17" t="s">
        <v>20</v>
      </c>
      <c r="E8" s="17" t="s">
        <v>21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</row>
    <row r="9" spans="2:64" x14ac:dyDescent="0.2">
      <c r="B9" s="17" t="s">
        <v>32</v>
      </c>
      <c r="C9" s="17" t="s">
        <v>33</v>
      </c>
      <c r="D9" s="17" t="s">
        <v>20</v>
      </c>
      <c r="E9" s="17" t="s">
        <v>21</v>
      </c>
      <c r="F9" s="17"/>
      <c r="G9" s="17"/>
      <c r="H9" s="17"/>
      <c r="I9" s="17"/>
      <c r="J9" s="17"/>
      <c r="K9" s="17"/>
      <c r="L9" s="17">
        <v>4.7619000037618999</v>
      </c>
      <c r="M9" s="17">
        <v>4.7619000037618999</v>
      </c>
      <c r="N9" s="17">
        <v>4.7619000037618999</v>
      </c>
      <c r="O9" s="17">
        <v>4.7619000037618999</v>
      </c>
      <c r="P9" s="17">
        <v>4.7619000037618999</v>
      </c>
      <c r="Q9" s="17">
        <v>4.7479628848644202</v>
      </c>
      <c r="R9" s="17">
        <v>4.3859778425048797</v>
      </c>
      <c r="S9" s="17">
        <v>3.9962713138644301</v>
      </c>
      <c r="T9" s="17">
        <v>3.95904515568157</v>
      </c>
      <c r="U9" s="17">
        <v>3.9612849990000001</v>
      </c>
      <c r="V9" s="17">
        <v>3.9530724990000001</v>
      </c>
      <c r="W9" s="17">
        <v>3.9032474989999999</v>
      </c>
      <c r="X9" s="17">
        <v>3.8712108323333299</v>
      </c>
      <c r="Y9" s="17">
        <v>3.81567583233333</v>
      </c>
      <c r="Z9" s="17">
        <v>3.7073649990000002</v>
      </c>
      <c r="AA9" s="17">
        <v>3.6709999990000002</v>
      </c>
      <c r="AB9" s="17">
        <v>3.6709999990000002</v>
      </c>
      <c r="AC9" s="17">
        <v>3.6709999990000002</v>
      </c>
      <c r="AD9" s="17">
        <v>3.67099999958333</v>
      </c>
      <c r="AE9" s="17">
        <v>3.6709999999999998</v>
      </c>
      <c r="AF9" s="17">
        <v>3.6709999999999998</v>
      </c>
      <c r="AG9" s="17">
        <v>3.6709999999999998</v>
      </c>
      <c r="AH9" s="17">
        <v>3.6709999999999998</v>
      </c>
      <c r="AI9" s="17">
        <v>3.6709999999999998</v>
      </c>
      <c r="AJ9" s="17">
        <v>3.6709999999999998</v>
      </c>
      <c r="AK9" s="17">
        <v>3.6709999999999998</v>
      </c>
      <c r="AL9" s="17">
        <v>3.6709999999999998</v>
      </c>
      <c r="AM9" s="17">
        <v>3.6709999999999998</v>
      </c>
      <c r="AN9" s="17">
        <v>3.6709999999999998</v>
      </c>
      <c r="AO9" s="17">
        <v>3.6709999999999998</v>
      </c>
      <c r="AP9" s="17">
        <v>3.6709999999999998</v>
      </c>
      <c r="AQ9" s="17">
        <v>3.671125</v>
      </c>
      <c r="AR9" s="17">
        <v>3.6724999999999999</v>
      </c>
      <c r="AS9" s="17">
        <v>3.6724999999999999</v>
      </c>
      <c r="AT9" s="17">
        <v>3.6724999999999999</v>
      </c>
      <c r="AU9" s="17">
        <v>3.6724999999999999</v>
      </c>
      <c r="AV9" s="17">
        <v>3.6724999999999999</v>
      </c>
      <c r="AW9" s="17">
        <v>3.6724999999999999</v>
      </c>
      <c r="AX9" s="17">
        <v>3.6724999999999999</v>
      </c>
      <c r="AY9" s="17">
        <v>3.6724999999999999</v>
      </c>
      <c r="AZ9" s="17">
        <v>3.6724999999999999</v>
      </c>
      <c r="BA9" s="17">
        <v>3.6724999999999999</v>
      </c>
      <c r="BB9" s="17">
        <v>3.6724999999999999</v>
      </c>
      <c r="BC9" s="17">
        <v>3.6724999999999999</v>
      </c>
      <c r="BD9" s="17">
        <v>3.6724999999999999</v>
      </c>
      <c r="BE9" s="17">
        <v>3.6724999999999999</v>
      </c>
      <c r="BF9" s="17">
        <v>3.6724999999999999</v>
      </c>
      <c r="BG9" s="17">
        <v>3.6724999999999999</v>
      </c>
      <c r="BH9" s="17">
        <v>3.6724999999999999</v>
      </c>
      <c r="BI9" s="17">
        <v>3.6724999999999999</v>
      </c>
      <c r="BJ9" s="17">
        <v>3.6724999999999999</v>
      </c>
      <c r="BK9" s="17">
        <v>3.6724999999999999</v>
      </c>
      <c r="BL9" s="17">
        <v>3.6724999999999999</v>
      </c>
    </row>
    <row r="10" spans="2:64" x14ac:dyDescent="0.2">
      <c r="B10" s="17" t="s">
        <v>34</v>
      </c>
      <c r="C10" s="17" t="s">
        <v>35</v>
      </c>
      <c r="D10" s="17" t="s">
        <v>20</v>
      </c>
      <c r="E10" s="17" t="s">
        <v>21</v>
      </c>
      <c r="F10" s="17"/>
      <c r="G10" s="17"/>
      <c r="H10" s="17">
        <v>8.7166666666333306E-12</v>
      </c>
      <c r="I10" s="17">
        <v>1.3871666666625E-11</v>
      </c>
      <c r="J10" s="17">
        <v>1.4039166666616699E-11</v>
      </c>
      <c r="K10" s="17">
        <v>1.69566666666417E-11</v>
      </c>
      <c r="L10" s="17">
        <v>2.0914999999966699E-11</v>
      </c>
      <c r="M10" s="17">
        <v>3.3342499999991702E-11</v>
      </c>
      <c r="N10" s="17">
        <v>3.5000000000000002E-11</v>
      </c>
      <c r="O10" s="17">
        <v>3.5000000000000002E-11</v>
      </c>
      <c r="P10" s="17">
        <v>3.7916666656666698E-11</v>
      </c>
      <c r="Q10" s="17">
        <v>4.5216666656666701E-11</v>
      </c>
      <c r="R10" s="17">
        <v>4.9999999990000002E-11</v>
      </c>
      <c r="S10" s="17">
        <v>4.9999999990000002E-11</v>
      </c>
      <c r="T10" s="17">
        <v>4.9999999990000002E-11</v>
      </c>
      <c r="U10" s="17">
        <v>3.6574999999500001E-10</v>
      </c>
      <c r="V10" s="17">
        <v>1.39983333333167E-9</v>
      </c>
      <c r="W10" s="17">
        <v>4.0763333333283302E-9</v>
      </c>
      <c r="X10" s="17">
        <v>7.9574999999958296E-9</v>
      </c>
      <c r="Y10" s="17">
        <v>1.31696666666408E-8</v>
      </c>
      <c r="Z10" s="17">
        <v>1.83715833333225E-8</v>
      </c>
      <c r="AA10" s="17">
        <v>4.4026916666672502E-8</v>
      </c>
      <c r="AB10" s="17">
        <v>2.5922533333326298E-7</v>
      </c>
      <c r="AC10" s="17">
        <v>1.05299574995841E-6</v>
      </c>
      <c r="AD10" s="17">
        <v>6.7649116666E-6</v>
      </c>
      <c r="AE10" s="17">
        <v>6.0180899999999998E-5</v>
      </c>
      <c r="AF10" s="17">
        <v>9.4303166666666696E-5</v>
      </c>
      <c r="AG10" s="17">
        <v>2.1442983333333301E-4</v>
      </c>
      <c r="AH10" s="17">
        <v>8.7526041666666698E-4</v>
      </c>
      <c r="AI10" s="17">
        <v>4.2333960833333302E-2</v>
      </c>
      <c r="AJ10" s="17">
        <v>0.48758908333333301</v>
      </c>
      <c r="AK10" s="17">
        <v>0.95355441666666696</v>
      </c>
      <c r="AL10" s="17">
        <v>0.99064166666666698</v>
      </c>
      <c r="AM10" s="17">
        <v>0.99894583333333298</v>
      </c>
      <c r="AN10" s="17">
        <v>0.99900833333333305</v>
      </c>
      <c r="AO10" s="17">
        <v>0.99975000000000003</v>
      </c>
      <c r="AP10" s="17">
        <v>0.99966250000000001</v>
      </c>
      <c r="AQ10" s="17">
        <v>0.99950000000000006</v>
      </c>
      <c r="AR10" s="17">
        <v>0.99950000000000006</v>
      </c>
      <c r="AS10" s="17">
        <v>0.99950000000000006</v>
      </c>
      <c r="AT10" s="17">
        <v>0.99950000000000006</v>
      </c>
      <c r="AU10" s="17">
        <v>0.99950000000000006</v>
      </c>
      <c r="AV10" s="17">
        <v>3.0632566666666698</v>
      </c>
      <c r="AW10" s="17">
        <v>2.9006291666666701</v>
      </c>
      <c r="AX10" s="17">
        <v>2.9233008189033201</v>
      </c>
      <c r="AY10" s="17">
        <v>2.9036575</v>
      </c>
      <c r="AZ10" s="17">
        <v>3.0543133333333299</v>
      </c>
      <c r="BA10" s="17">
        <v>3.0956488492063499</v>
      </c>
      <c r="BB10" s="17">
        <v>3.14416455988456</v>
      </c>
      <c r="BC10" s="17">
        <v>3.7101068305232801</v>
      </c>
      <c r="BD10" s="17">
        <v>3.8962951544704998</v>
      </c>
      <c r="BE10" s="17">
        <v>4.1101395762132604</v>
      </c>
      <c r="BF10" s="17">
        <v>4.5369343601874599</v>
      </c>
      <c r="BG10" s="17">
        <v>5.4593526646570396</v>
      </c>
      <c r="BH10" s="17">
        <v>8.0752759928133404</v>
      </c>
      <c r="BI10" s="17">
        <v>9.2331855247242896</v>
      </c>
      <c r="BJ10" s="17">
        <v>14.7581750873396</v>
      </c>
      <c r="BK10" s="17">
        <v>16.5627069251411</v>
      </c>
      <c r="BL10" s="17">
        <v>28.094991666666701</v>
      </c>
    </row>
    <row r="11" spans="2:64" x14ac:dyDescent="0.2">
      <c r="B11" s="17" t="s">
        <v>36</v>
      </c>
      <c r="C11" s="17" t="s">
        <v>37</v>
      </c>
      <c r="D11" s="17" t="s">
        <v>20</v>
      </c>
      <c r="E11" s="17" t="s">
        <v>21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>
        <v>9.1050000000000004</v>
      </c>
      <c r="AN11" s="17">
        <v>288.65083333333303</v>
      </c>
      <c r="AO11" s="17">
        <v>405.90833333333302</v>
      </c>
      <c r="AP11" s="17">
        <v>414.04149999999998</v>
      </c>
      <c r="AQ11" s="17">
        <v>490.84678574999998</v>
      </c>
      <c r="AR11" s="17">
        <v>504.91500000000002</v>
      </c>
      <c r="AS11" s="17">
        <v>535.06183333333297</v>
      </c>
      <c r="AT11" s="17">
        <v>539.52583333333303</v>
      </c>
      <c r="AU11" s="17">
        <v>555.078258333333</v>
      </c>
      <c r="AV11" s="17">
        <v>573.35333333333301</v>
      </c>
      <c r="AW11" s="17">
        <v>578.76295454545505</v>
      </c>
      <c r="AX11" s="17">
        <v>533.45083333333298</v>
      </c>
      <c r="AY11" s="17">
        <v>457.68694062915898</v>
      </c>
      <c r="AZ11" s="17">
        <v>416.04036972454202</v>
      </c>
      <c r="BA11" s="17">
        <v>342.079116208671</v>
      </c>
      <c r="BB11" s="17">
        <v>305.96940026193602</v>
      </c>
      <c r="BC11" s="17">
        <v>363.28328560606099</v>
      </c>
      <c r="BD11" s="17">
        <v>373.66046673881698</v>
      </c>
      <c r="BE11" s="17">
        <v>372.50088244871102</v>
      </c>
      <c r="BF11" s="17">
        <v>401.76397562691602</v>
      </c>
      <c r="BG11" s="17">
        <v>409.625749270293</v>
      </c>
      <c r="BH11" s="17">
        <v>415.91978920493801</v>
      </c>
      <c r="BI11" s="17">
        <v>477.91830657609898</v>
      </c>
      <c r="BJ11" s="17">
        <v>480.48815077796598</v>
      </c>
      <c r="BK11" s="17">
        <v>482.71639384912902</v>
      </c>
      <c r="BL11" s="17">
        <v>482.98794659023503</v>
      </c>
    </row>
    <row r="12" spans="2:64" x14ac:dyDescent="0.2">
      <c r="B12" s="17" t="s">
        <v>38</v>
      </c>
      <c r="C12" s="17" t="s">
        <v>39</v>
      </c>
      <c r="D12" s="17" t="s">
        <v>20</v>
      </c>
      <c r="E12" s="17" t="s">
        <v>21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</row>
    <row r="13" spans="2:64" x14ac:dyDescent="0.2">
      <c r="B13" s="17" t="s">
        <v>40</v>
      </c>
      <c r="C13" s="17" t="s">
        <v>41</v>
      </c>
      <c r="D13" s="17" t="s">
        <v>20</v>
      </c>
      <c r="E13" s="17" t="s">
        <v>21</v>
      </c>
      <c r="F13" s="17">
        <v>1.7142900007142901</v>
      </c>
      <c r="G13" s="17">
        <v>1.7142900007142901</v>
      </c>
      <c r="H13" s="17">
        <v>1.7142900007142901</v>
      </c>
      <c r="I13" s="17">
        <v>1.7142900007142901</v>
      </c>
      <c r="J13" s="17">
        <v>1.7142900007142901</v>
      </c>
      <c r="K13" s="17">
        <v>1.7142900007142901</v>
      </c>
      <c r="L13" s="17">
        <v>1.7142900007142901</v>
      </c>
      <c r="M13" s="17">
        <v>1.7619083340952399</v>
      </c>
      <c r="N13" s="17">
        <v>2.0000000010000001</v>
      </c>
      <c r="O13" s="17">
        <v>2.0000000010000001</v>
      </c>
      <c r="P13" s="17">
        <v>2.0000000010000001</v>
      </c>
      <c r="Q13" s="17">
        <v>1.97487273321145</v>
      </c>
      <c r="R13" s="17">
        <v>1.9212781494760101</v>
      </c>
      <c r="S13" s="17">
        <v>1.9592192359816101</v>
      </c>
      <c r="T13" s="17">
        <v>2.0532324085176299</v>
      </c>
      <c r="U13" s="17">
        <v>2.16979583233333</v>
      </c>
      <c r="V13" s="17">
        <v>2.6146708328333301</v>
      </c>
      <c r="W13" s="17">
        <v>2.7</v>
      </c>
      <c r="X13" s="17">
        <v>2.7</v>
      </c>
      <c r="Y13" s="17">
        <v>2.7</v>
      </c>
      <c r="Z13" s="17">
        <v>2.7</v>
      </c>
      <c r="AA13" s="17">
        <v>2.7</v>
      </c>
      <c r="AB13" s="17">
        <v>2.7</v>
      </c>
      <c r="AC13" s="17">
        <v>2.7</v>
      </c>
      <c r="AD13" s="17">
        <v>2.7</v>
      </c>
      <c r="AE13" s="17">
        <v>2.7</v>
      </c>
      <c r="AF13" s="17">
        <v>2.7</v>
      </c>
      <c r="AG13" s="17">
        <v>2.7</v>
      </c>
      <c r="AH13" s="17">
        <v>2.7</v>
      </c>
      <c r="AI13" s="17">
        <v>2.7</v>
      </c>
      <c r="AJ13" s="17">
        <v>2.7</v>
      </c>
      <c r="AK13" s="17">
        <v>2.7</v>
      </c>
      <c r="AL13" s="17">
        <v>2.7</v>
      </c>
      <c r="AM13" s="17">
        <v>2.7</v>
      </c>
      <c r="AN13" s="17">
        <v>2.7</v>
      </c>
      <c r="AO13" s="17">
        <v>2.7</v>
      </c>
      <c r="AP13" s="17">
        <v>2.7</v>
      </c>
      <c r="AQ13" s="17">
        <v>2.7</v>
      </c>
      <c r="AR13" s="17">
        <v>2.7</v>
      </c>
      <c r="AS13" s="17">
        <v>2.7</v>
      </c>
      <c r="AT13" s="17">
        <v>2.7</v>
      </c>
      <c r="AU13" s="17">
        <v>2.7</v>
      </c>
      <c r="AV13" s="17">
        <v>2.7</v>
      </c>
      <c r="AW13" s="17">
        <v>2.7</v>
      </c>
      <c r="AX13" s="17">
        <v>2.7</v>
      </c>
      <c r="AY13" s="17">
        <v>2.7</v>
      </c>
      <c r="AZ13" s="17">
        <v>2.7</v>
      </c>
      <c r="BA13" s="17">
        <v>2.7</v>
      </c>
      <c r="BB13" s="17">
        <v>2.7</v>
      </c>
      <c r="BC13" s="17">
        <v>2.7</v>
      </c>
      <c r="BD13" s="17">
        <v>2.7</v>
      </c>
      <c r="BE13" s="17">
        <v>2.7</v>
      </c>
      <c r="BF13" s="17">
        <v>2.7</v>
      </c>
      <c r="BG13" s="17">
        <v>2.7</v>
      </c>
      <c r="BH13" s="17">
        <v>2.7</v>
      </c>
      <c r="BI13" s="17">
        <v>2.7</v>
      </c>
      <c r="BJ13" s="17">
        <v>2.7</v>
      </c>
      <c r="BK13" s="17">
        <v>2.7</v>
      </c>
      <c r="BL13" s="17">
        <v>2.7</v>
      </c>
    </row>
    <row r="14" spans="2:64" x14ac:dyDescent="0.2">
      <c r="B14" s="17" t="s">
        <v>1</v>
      </c>
      <c r="C14" s="17" t="s">
        <v>42</v>
      </c>
      <c r="D14" s="17" t="s">
        <v>20</v>
      </c>
      <c r="E14" s="17" t="s">
        <v>21</v>
      </c>
      <c r="F14" s="17">
        <v>0.89285699989285705</v>
      </c>
      <c r="G14" s="17">
        <v>0.89285699989285705</v>
      </c>
      <c r="H14" s="17">
        <v>0.89285699989285705</v>
      </c>
      <c r="I14" s="17">
        <v>0.89285699989285705</v>
      </c>
      <c r="J14" s="17">
        <v>0.89285699989285705</v>
      </c>
      <c r="K14" s="17">
        <v>0.89285699989285705</v>
      </c>
      <c r="L14" s="17">
        <v>0.89285699989285705</v>
      </c>
      <c r="M14" s="17">
        <v>0.89285699989285705</v>
      </c>
      <c r="N14" s="17">
        <v>0.89285699989285705</v>
      </c>
      <c r="O14" s="17">
        <v>0.89285699989285705</v>
      </c>
      <c r="P14" s="17">
        <v>0.89285699989285705</v>
      </c>
      <c r="Q14" s="17">
        <v>0.88267025929554799</v>
      </c>
      <c r="R14" s="17">
        <v>0.838697807262207</v>
      </c>
      <c r="S14" s="17">
        <v>0.70411390796665796</v>
      </c>
      <c r="T14" s="17">
        <v>0.69666586863809599</v>
      </c>
      <c r="U14" s="17">
        <v>0.76387124900000003</v>
      </c>
      <c r="V14" s="17">
        <v>0.81828408233333305</v>
      </c>
      <c r="W14" s="17">
        <v>0.90182499900000002</v>
      </c>
      <c r="X14" s="17">
        <v>0.87365924900000003</v>
      </c>
      <c r="Y14" s="17">
        <v>0.89464091566666704</v>
      </c>
      <c r="Z14" s="17">
        <v>0.87824433233333299</v>
      </c>
      <c r="AA14" s="17">
        <v>0.87021458233333304</v>
      </c>
      <c r="AB14" s="17">
        <v>0.98586283233333305</v>
      </c>
      <c r="AC14" s="17">
        <v>1.1100149991666699</v>
      </c>
      <c r="AD14" s="17">
        <v>1.1395191659166699</v>
      </c>
      <c r="AE14" s="17">
        <v>1.4318949995000001</v>
      </c>
      <c r="AF14" s="17">
        <v>1.4959741664166699</v>
      </c>
      <c r="AG14" s="17">
        <v>1.42818</v>
      </c>
      <c r="AH14" s="17">
        <v>1.2799083333333301</v>
      </c>
      <c r="AI14" s="17">
        <v>1.2645966666666699</v>
      </c>
      <c r="AJ14" s="17">
        <v>1.2810566666666701</v>
      </c>
      <c r="AK14" s="17">
        <v>1.2837558333333301</v>
      </c>
      <c r="AL14" s="17">
        <v>1.36164833333333</v>
      </c>
      <c r="AM14" s="17">
        <v>1.4705600000000001</v>
      </c>
      <c r="AN14" s="17">
        <v>1.3677508333333299</v>
      </c>
      <c r="AO14" s="17">
        <v>1.3490325000000001</v>
      </c>
      <c r="AP14" s="17">
        <v>1.27786333333333</v>
      </c>
      <c r="AQ14" s="17">
        <v>1.34738</v>
      </c>
      <c r="AR14" s="17">
        <v>1.5918283333333301</v>
      </c>
      <c r="AS14" s="17">
        <v>1.5499499999999999</v>
      </c>
      <c r="AT14" s="17">
        <v>1.7248266666666701</v>
      </c>
      <c r="AU14" s="17">
        <v>1.9334425</v>
      </c>
      <c r="AV14" s="17">
        <v>1.8405625000000001</v>
      </c>
      <c r="AW14" s="17">
        <v>1.54191416666667</v>
      </c>
      <c r="AX14" s="17">
        <v>1.3597524999999999</v>
      </c>
      <c r="AY14" s="17">
        <v>1.3094733333333299</v>
      </c>
      <c r="AZ14" s="17">
        <v>1.3279734405000001</v>
      </c>
      <c r="BA14" s="17">
        <v>1.1950725</v>
      </c>
      <c r="BB14" s="17">
        <v>1.19217833333333</v>
      </c>
      <c r="BC14" s="17">
        <v>1.28218881008452</v>
      </c>
      <c r="BD14" s="17">
        <v>1.0901594863867701</v>
      </c>
      <c r="BE14" s="17">
        <v>0.96946320149673504</v>
      </c>
      <c r="BF14" s="17">
        <v>0.96580103065870804</v>
      </c>
      <c r="BG14" s="17">
        <v>1.0358430965205401</v>
      </c>
      <c r="BH14" s="17">
        <v>1.1093632928169199</v>
      </c>
      <c r="BI14" s="17">
        <v>1.33109026245502</v>
      </c>
      <c r="BJ14" s="17">
        <v>1.3452139760194699</v>
      </c>
      <c r="BK14" s="17">
        <v>1.3047580767159199</v>
      </c>
      <c r="BL14" s="17">
        <v>1.33841214646451</v>
      </c>
    </row>
    <row r="15" spans="2:64" x14ac:dyDescent="0.2">
      <c r="B15" s="17" t="s">
        <v>43</v>
      </c>
      <c r="C15" s="17" t="s">
        <v>44</v>
      </c>
      <c r="D15" s="17" t="s">
        <v>20</v>
      </c>
      <c r="E15" s="17" t="s">
        <v>21</v>
      </c>
      <c r="F15" s="17">
        <v>26.000000024999999</v>
      </c>
      <c r="G15" s="17">
        <v>26.000000024999999</v>
      </c>
      <c r="H15" s="17">
        <v>26.000000024999999</v>
      </c>
      <c r="I15" s="17">
        <v>26.000000024999999</v>
      </c>
      <c r="J15" s="17">
        <v>26.000000024999999</v>
      </c>
      <c r="K15" s="17">
        <v>26.000000024999999</v>
      </c>
      <c r="L15" s="17">
        <v>26.000000024999999</v>
      </c>
      <c r="M15" s="17">
        <v>26.000000024999999</v>
      </c>
      <c r="N15" s="17">
        <v>26.000000024999999</v>
      </c>
      <c r="O15" s="17">
        <v>26.000000024999999</v>
      </c>
      <c r="P15" s="17">
        <v>26.000000024999999</v>
      </c>
      <c r="Q15" s="17">
        <v>24.985583896139701</v>
      </c>
      <c r="R15" s="17">
        <v>23.1153333323333</v>
      </c>
      <c r="S15" s="17">
        <v>19.579999999083299</v>
      </c>
      <c r="T15" s="17">
        <v>18.692499998999999</v>
      </c>
      <c r="U15" s="17">
        <v>17.416749999166701</v>
      </c>
      <c r="V15" s="17">
        <v>17.9396666658333</v>
      </c>
      <c r="W15" s="17">
        <v>16.526916666000002</v>
      </c>
      <c r="X15" s="17">
        <v>14.521666665750001</v>
      </c>
      <c r="Y15" s="17">
        <v>13.367499999416699</v>
      </c>
      <c r="Z15" s="17">
        <v>12.937999999083299</v>
      </c>
      <c r="AA15" s="17">
        <v>15.926833332333301</v>
      </c>
      <c r="AB15" s="17">
        <v>17.059249999166699</v>
      </c>
      <c r="AC15" s="17">
        <v>17.9633333325</v>
      </c>
      <c r="AD15" s="17">
        <v>20.009083332666702</v>
      </c>
      <c r="AE15" s="17">
        <v>20.689499999833298</v>
      </c>
      <c r="AF15" s="17">
        <v>15.2671333333333</v>
      </c>
      <c r="AG15" s="17">
        <v>12.6425</v>
      </c>
      <c r="AH15" s="17">
        <v>12.347666666666701</v>
      </c>
      <c r="AI15" s="17">
        <v>13.2306666666667</v>
      </c>
      <c r="AJ15" s="17">
        <v>11.3698333333333</v>
      </c>
      <c r="AK15" s="17">
        <v>11.6759166666667</v>
      </c>
      <c r="AL15" s="17">
        <v>10.989333333333301</v>
      </c>
      <c r="AM15" s="17">
        <v>11.632182500000001</v>
      </c>
      <c r="AN15" s="17">
        <v>11.421824916666701</v>
      </c>
      <c r="AO15" s="17">
        <v>10.0814958333333</v>
      </c>
      <c r="AP15" s="17">
        <v>10.5865575</v>
      </c>
      <c r="AQ15" s="17">
        <v>12.204244166666699</v>
      </c>
      <c r="AR15" s="17">
        <v>12.379065000000001</v>
      </c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</row>
    <row r="16" spans="2:64" x14ac:dyDescent="0.2">
      <c r="B16" s="17" t="s">
        <v>45</v>
      </c>
      <c r="C16" s="17" t="s">
        <v>46</v>
      </c>
      <c r="D16" s="17" t="s">
        <v>20</v>
      </c>
      <c r="E16" s="17" t="s">
        <v>21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>
        <v>1.0840000000000001E-2</v>
      </c>
      <c r="AM16" s="17">
        <v>1.9994999999999999E-2</v>
      </c>
      <c r="AN16" s="17">
        <v>0.31404500000000002</v>
      </c>
      <c r="AO16" s="17">
        <v>0.88270850000000001</v>
      </c>
      <c r="AP16" s="17">
        <v>0.86025283333333302</v>
      </c>
      <c r="AQ16" s="17">
        <v>0.79707499999999998</v>
      </c>
      <c r="AR16" s="17">
        <v>0.77379968666666699</v>
      </c>
      <c r="AS16" s="17">
        <v>0.82403333333333295</v>
      </c>
      <c r="AT16" s="17">
        <v>0.89483075000000001</v>
      </c>
      <c r="AU16" s="17">
        <v>0.93131666666666701</v>
      </c>
      <c r="AV16" s="17">
        <v>0.97216416666666705</v>
      </c>
      <c r="AW16" s="17">
        <v>0.98214599999999996</v>
      </c>
      <c r="AX16" s="17">
        <v>0.98269550000000006</v>
      </c>
      <c r="AY16" s="17">
        <v>0.94542099999999996</v>
      </c>
      <c r="AZ16" s="17">
        <v>0.89344500000000004</v>
      </c>
      <c r="BA16" s="17">
        <v>0.85812380824372803</v>
      </c>
      <c r="BB16" s="17">
        <v>0.82161957885304604</v>
      </c>
      <c r="BC16" s="17">
        <v>0.80378333333333296</v>
      </c>
      <c r="BD16" s="17">
        <v>0.80264999999999997</v>
      </c>
      <c r="BE16" s="17">
        <v>0.78968638888888898</v>
      </c>
      <c r="BF16" s="17">
        <v>0.78564534946236597</v>
      </c>
      <c r="BG16" s="17">
        <v>0.784541075268817</v>
      </c>
      <c r="BH16" s="17">
        <v>0.78434749999999998</v>
      </c>
      <c r="BI16" s="17">
        <v>1.0245638185505901</v>
      </c>
      <c r="BJ16" s="17">
        <v>1.59572157270424</v>
      </c>
      <c r="BK16" s="17">
        <v>1.72115480222734</v>
      </c>
      <c r="BL16" s="17">
        <v>1.7000166666666701</v>
      </c>
    </row>
    <row r="17" spans="2:64" x14ac:dyDescent="0.2">
      <c r="B17" s="17" t="s">
        <v>47</v>
      </c>
      <c r="C17" s="17" t="s">
        <v>48</v>
      </c>
      <c r="D17" s="17" t="s">
        <v>20</v>
      </c>
      <c r="E17" s="17" t="s">
        <v>21</v>
      </c>
      <c r="F17" s="17">
        <v>50.000000049000001</v>
      </c>
      <c r="G17" s="17">
        <v>50.000000049000001</v>
      </c>
      <c r="H17" s="17">
        <v>50.000000049000001</v>
      </c>
      <c r="I17" s="17">
        <v>50.000000049000001</v>
      </c>
      <c r="J17" s="17">
        <v>50.000000049000001</v>
      </c>
      <c r="K17" s="17">
        <v>84.375000080125005</v>
      </c>
      <c r="L17" s="17">
        <v>87.500000087499998</v>
      </c>
      <c r="M17" s="17">
        <v>87.500000087499998</v>
      </c>
      <c r="N17" s="17">
        <v>87.500000087499998</v>
      </c>
      <c r="O17" s="17">
        <v>87.500000087499998</v>
      </c>
      <c r="P17" s="17">
        <v>87.500000087499998</v>
      </c>
      <c r="Q17" s="17">
        <v>87.500000080208295</v>
      </c>
      <c r="R17" s="17">
        <v>87.5</v>
      </c>
      <c r="S17" s="17">
        <v>80.026083333333304</v>
      </c>
      <c r="T17" s="17">
        <v>78.75</v>
      </c>
      <c r="U17" s="17">
        <v>78.75</v>
      </c>
      <c r="V17" s="17">
        <v>86.25</v>
      </c>
      <c r="W17" s="17">
        <v>90</v>
      </c>
      <c r="X17" s="17">
        <v>90</v>
      </c>
      <c r="Y17" s="17">
        <v>90</v>
      </c>
      <c r="Z17" s="17">
        <v>90</v>
      </c>
      <c r="AA17" s="17">
        <v>90</v>
      </c>
      <c r="AB17" s="17">
        <v>90</v>
      </c>
      <c r="AC17" s="17">
        <v>92.948333333166701</v>
      </c>
      <c r="AD17" s="17">
        <v>119.70916666616699</v>
      </c>
      <c r="AE17" s="17">
        <v>120.69074999941699</v>
      </c>
      <c r="AF17" s="17">
        <v>114.171083333167</v>
      </c>
      <c r="AG17" s="17">
        <v>123.56383333333299</v>
      </c>
      <c r="AH17" s="17">
        <v>140.39500000000001</v>
      </c>
      <c r="AI17" s="17">
        <v>158.666666666667</v>
      </c>
      <c r="AJ17" s="17">
        <v>171.255416666667</v>
      </c>
      <c r="AK17" s="17">
        <v>181.512583333333</v>
      </c>
      <c r="AL17" s="17">
        <v>208.30266666666699</v>
      </c>
      <c r="AM17" s="17">
        <v>242.78</v>
      </c>
      <c r="AN17" s="17">
        <v>252.66249999999999</v>
      </c>
      <c r="AO17" s="17">
        <v>249.75749999999999</v>
      </c>
      <c r="AP17" s="17">
        <v>302.74666666666701</v>
      </c>
      <c r="AQ17" s="17">
        <v>352.35083333333301</v>
      </c>
      <c r="AR17" s="17">
        <v>447.76583333333298</v>
      </c>
      <c r="AS17" s="17">
        <v>563.5625</v>
      </c>
      <c r="AT17" s="17">
        <v>720.67333333333295</v>
      </c>
      <c r="AU17" s="17">
        <v>830.35333333333301</v>
      </c>
      <c r="AV17" s="17">
        <v>930.74916666666695</v>
      </c>
      <c r="AW17" s="17">
        <v>1082.6199999999999</v>
      </c>
      <c r="AX17" s="17">
        <v>1100.9000000000001</v>
      </c>
      <c r="AY17" s="17">
        <v>1081.5771666666701</v>
      </c>
      <c r="AZ17" s="17">
        <v>1028.6835530000001</v>
      </c>
      <c r="BA17" s="17">
        <v>1081.8696825</v>
      </c>
      <c r="BB17" s="17">
        <v>1185.6908333333299</v>
      </c>
      <c r="BC17" s="17">
        <v>1230.17916666667</v>
      </c>
      <c r="BD17" s="17">
        <v>1230.74833333333</v>
      </c>
      <c r="BE17" s="17">
        <v>1261.0733333333301</v>
      </c>
      <c r="BF17" s="17">
        <v>1442.505625</v>
      </c>
      <c r="BG17" s="17">
        <v>1555.09083333333</v>
      </c>
      <c r="BH17" s="17">
        <v>1546.6866666666699</v>
      </c>
      <c r="BI17" s="17">
        <v>1571.8983333333299</v>
      </c>
      <c r="BJ17" s="17">
        <v>1654.62666666667</v>
      </c>
      <c r="BK17" s="17">
        <v>1729.0550000000001</v>
      </c>
      <c r="BL17" s="17">
        <v>1782.8768749999999</v>
      </c>
    </row>
    <row r="18" spans="2:64" x14ac:dyDescent="0.2">
      <c r="B18" s="17" t="s">
        <v>49</v>
      </c>
      <c r="C18" s="17" t="s">
        <v>50</v>
      </c>
      <c r="D18" s="17" t="s">
        <v>20</v>
      </c>
      <c r="E18" s="17" t="s">
        <v>21</v>
      </c>
      <c r="F18" s="17">
        <v>50.000000049000001</v>
      </c>
      <c r="G18" s="17">
        <v>50.000000049000001</v>
      </c>
      <c r="H18" s="17">
        <v>50.000000049000001</v>
      </c>
      <c r="I18" s="17">
        <v>50.000000049000001</v>
      </c>
      <c r="J18" s="17">
        <v>50.000000049000001</v>
      </c>
      <c r="K18" s="17">
        <v>50.000000049000001</v>
      </c>
      <c r="L18" s="17">
        <v>50.000000049000001</v>
      </c>
      <c r="M18" s="17">
        <v>50.000000049000001</v>
      </c>
      <c r="N18" s="17">
        <v>50.000000049000001</v>
      </c>
      <c r="O18" s="17">
        <v>50.000000049000001</v>
      </c>
      <c r="P18" s="17">
        <v>50.000000049000001</v>
      </c>
      <c r="Q18" s="17">
        <v>49.056977421689901</v>
      </c>
      <c r="R18" s="17">
        <v>44.014583332333302</v>
      </c>
      <c r="S18" s="17">
        <v>38.976499998999998</v>
      </c>
      <c r="T18" s="17">
        <v>38.951499998999999</v>
      </c>
      <c r="U18" s="17">
        <v>36.778916665666699</v>
      </c>
      <c r="V18" s="17">
        <v>38.605166665666701</v>
      </c>
      <c r="W18" s="17">
        <v>35.842749998999999</v>
      </c>
      <c r="X18" s="17">
        <v>31.492083332333301</v>
      </c>
      <c r="Y18" s="17">
        <v>29.318666665666701</v>
      </c>
      <c r="Z18" s="17">
        <v>29.24166666575</v>
      </c>
      <c r="AA18" s="17">
        <v>37.129249999166703</v>
      </c>
      <c r="AB18" s="17">
        <v>45.690583332333297</v>
      </c>
      <c r="AC18" s="17">
        <v>51.131666665833301</v>
      </c>
      <c r="AD18" s="17">
        <v>57.783916666416701</v>
      </c>
      <c r="AE18" s="17">
        <v>59.378</v>
      </c>
      <c r="AF18" s="17">
        <v>44.671916666666696</v>
      </c>
      <c r="AG18" s="17">
        <v>37.334083333333297</v>
      </c>
      <c r="AH18" s="17">
        <v>36.768333333333302</v>
      </c>
      <c r="AI18" s="17">
        <v>39.404000000000003</v>
      </c>
      <c r="AJ18" s="17">
        <v>33.417916666666699</v>
      </c>
      <c r="AK18" s="17">
        <v>34.148249999999997</v>
      </c>
      <c r="AL18" s="17">
        <v>32.149500000000003</v>
      </c>
      <c r="AM18" s="17">
        <v>34.596520833333301</v>
      </c>
      <c r="AN18" s="17">
        <v>33.456497499999998</v>
      </c>
      <c r="AO18" s="17">
        <v>29.4800166666667</v>
      </c>
      <c r="AP18" s="17">
        <v>30.961513333333301</v>
      </c>
      <c r="AQ18" s="17">
        <v>35.773890833333297</v>
      </c>
      <c r="AR18" s="17">
        <v>36.298640833333302</v>
      </c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pans="2:64" x14ac:dyDescent="0.2">
      <c r="B19" s="17" t="s">
        <v>51</v>
      </c>
      <c r="C19" s="17" t="s">
        <v>52</v>
      </c>
      <c r="D19" s="17" t="s">
        <v>20</v>
      </c>
      <c r="E19" s="17" t="s">
        <v>21</v>
      </c>
      <c r="F19" s="17">
        <v>245.19510139835899</v>
      </c>
      <c r="G19" s="17">
        <v>245.26010162116</v>
      </c>
      <c r="H19" s="17">
        <v>245.013850686544</v>
      </c>
      <c r="I19" s="17">
        <v>245.01635069607499</v>
      </c>
      <c r="J19" s="17">
        <v>245.027184079042</v>
      </c>
      <c r="K19" s="17">
        <v>245.06093420770799</v>
      </c>
      <c r="L19" s="17">
        <v>245.67843655764401</v>
      </c>
      <c r="M19" s="17">
        <v>246.00093779128099</v>
      </c>
      <c r="N19" s="17">
        <v>247.56469375695099</v>
      </c>
      <c r="O19" s="17">
        <v>259.960574351236</v>
      </c>
      <c r="P19" s="17">
        <v>276.403137026845</v>
      </c>
      <c r="Q19" s="17">
        <v>275.35645668533198</v>
      </c>
      <c r="R19" s="17">
        <v>252.02762746264901</v>
      </c>
      <c r="S19" s="17">
        <v>222.88918305322699</v>
      </c>
      <c r="T19" s="17">
        <v>240.70466763782301</v>
      </c>
      <c r="U19" s="17">
        <v>214.31290034121901</v>
      </c>
      <c r="V19" s="17">
        <v>238.95049426705901</v>
      </c>
      <c r="W19" s="17">
        <v>245.67968656657601</v>
      </c>
      <c r="X19" s="17">
        <v>225.65586023395699</v>
      </c>
      <c r="Y19" s="17">
        <v>212.721644262377</v>
      </c>
      <c r="Z19" s="17">
        <v>211.27955541470499</v>
      </c>
      <c r="AA19" s="17">
        <v>271.73145255032699</v>
      </c>
      <c r="AB19" s="17">
        <v>328.60625269898998</v>
      </c>
      <c r="AC19" s="17">
        <v>381.06603602462798</v>
      </c>
      <c r="AD19" s="17">
        <v>436.95666578800802</v>
      </c>
      <c r="AE19" s="17">
        <v>449.26296271160697</v>
      </c>
      <c r="AF19" s="17">
        <v>346.305903554493</v>
      </c>
      <c r="AG19" s="17">
        <v>300.53656240147802</v>
      </c>
      <c r="AH19" s="17">
        <v>297.84821881937802</v>
      </c>
      <c r="AI19" s="17">
        <v>319.008299487903</v>
      </c>
      <c r="AJ19" s="17">
        <v>272.264787954393</v>
      </c>
      <c r="AK19" s="17">
        <v>282.10690880881998</v>
      </c>
      <c r="AL19" s="17">
        <v>264.69180075057898</v>
      </c>
      <c r="AM19" s="17">
        <v>283.16257950001801</v>
      </c>
      <c r="AN19" s="17">
        <v>555.20469565569704</v>
      </c>
      <c r="AO19" s="17">
        <v>499.14842590131002</v>
      </c>
      <c r="AP19" s="17">
        <v>511.55243027251601</v>
      </c>
      <c r="AQ19" s="17">
        <v>583.66937235339606</v>
      </c>
      <c r="AR19" s="17">
        <v>589.951774567332</v>
      </c>
      <c r="AS19" s="17">
        <v>615.47334931916396</v>
      </c>
      <c r="AT19" s="17">
        <v>710.20797703136702</v>
      </c>
      <c r="AU19" s="17">
        <v>732.39769326022804</v>
      </c>
      <c r="AV19" s="17">
        <v>693.71322649637398</v>
      </c>
      <c r="AW19" s="17">
        <v>579.897426172466</v>
      </c>
      <c r="AX19" s="17">
        <v>527.33803229157604</v>
      </c>
      <c r="AY19" s="17">
        <v>527.25836264962595</v>
      </c>
      <c r="AZ19" s="17">
        <v>522.42562489517604</v>
      </c>
      <c r="BA19" s="17">
        <v>478.63371847636301</v>
      </c>
      <c r="BB19" s="17">
        <v>446.00004143278801</v>
      </c>
      <c r="BC19" s="17">
        <v>470.29342334139801</v>
      </c>
      <c r="BD19" s="17">
        <v>494.794262222947</v>
      </c>
      <c r="BE19" s="17">
        <v>471.24862571893698</v>
      </c>
      <c r="BF19" s="17">
        <v>510.55633845425098</v>
      </c>
      <c r="BG19" s="17">
        <v>493.89962385223703</v>
      </c>
      <c r="BH19" s="17">
        <v>493.757329875312</v>
      </c>
      <c r="BI19" s="17">
        <v>591.21169798260996</v>
      </c>
      <c r="BJ19" s="17">
        <v>592.60561506302201</v>
      </c>
      <c r="BK19" s="17">
        <v>580.65674958785803</v>
      </c>
      <c r="BL19" s="17">
        <v>555.44645839822601</v>
      </c>
    </row>
    <row r="20" spans="2:64" x14ac:dyDescent="0.2">
      <c r="B20" s="17" t="s">
        <v>53</v>
      </c>
      <c r="C20" s="17" t="s">
        <v>54</v>
      </c>
      <c r="D20" s="17" t="s">
        <v>20</v>
      </c>
      <c r="E20" s="17" t="s">
        <v>21</v>
      </c>
      <c r="F20" s="17">
        <v>245.19510139835899</v>
      </c>
      <c r="G20" s="17">
        <v>245.26010162116</v>
      </c>
      <c r="H20" s="17">
        <v>245.013850686544</v>
      </c>
      <c r="I20" s="17">
        <v>245.01635069607499</v>
      </c>
      <c r="J20" s="17">
        <v>245.027184079042</v>
      </c>
      <c r="K20" s="17">
        <v>245.06093420770799</v>
      </c>
      <c r="L20" s="17">
        <v>245.67843655764401</v>
      </c>
      <c r="M20" s="17">
        <v>246.00093779128099</v>
      </c>
      <c r="N20" s="17">
        <v>247.56469375695099</v>
      </c>
      <c r="O20" s="17">
        <v>259.960574351236</v>
      </c>
      <c r="P20" s="17">
        <v>276.403137026845</v>
      </c>
      <c r="Q20" s="17">
        <v>275.35645668533198</v>
      </c>
      <c r="R20" s="17">
        <v>252.02762746264901</v>
      </c>
      <c r="S20" s="17">
        <v>222.88918305322699</v>
      </c>
      <c r="T20" s="17">
        <v>240.70466763782301</v>
      </c>
      <c r="U20" s="17">
        <v>214.31290034121901</v>
      </c>
      <c r="V20" s="17">
        <v>238.95049426705901</v>
      </c>
      <c r="W20" s="17">
        <v>245.67968656657601</v>
      </c>
      <c r="X20" s="17">
        <v>225.65586023395699</v>
      </c>
      <c r="Y20" s="17">
        <v>212.721644262377</v>
      </c>
      <c r="Z20" s="17">
        <v>211.27955541470499</v>
      </c>
      <c r="AA20" s="17">
        <v>271.73145255032699</v>
      </c>
      <c r="AB20" s="17">
        <v>328.60625269898998</v>
      </c>
      <c r="AC20" s="17">
        <v>381.06603602462798</v>
      </c>
      <c r="AD20" s="17">
        <v>436.95666578800802</v>
      </c>
      <c r="AE20" s="17">
        <v>449.26296271160697</v>
      </c>
      <c r="AF20" s="17">
        <v>346.305903554493</v>
      </c>
      <c r="AG20" s="17">
        <v>300.53656240147802</v>
      </c>
      <c r="AH20" s="17">
        <v>297.84821881937802</v>
      </c>
      <c r="AI20" s="17">
        <v>319.008299487903</v>
      </c>
      <c r="AJ20" s="17">
        <v>272.264787954393</v>
      </c>
      <c r="AK20" s="17">
        <v>282.10690880881998</v>
      </c>
      <c r="AL20" s="17">
        <v>264.69180075057898</v>
      </c>
      <c r="AM20" s="17">
        <v>283.16257950001801</v>
      </c>
      <c r="AN20" s="17">
        <v>555.20469565569704</v>
      </c>
      <c r="AO20" s="17">
        <v>499.14842590131002</v>
      </c>
      <c r="AP20" s="17">
        <v>511.55243027251601</v>
      </c>
      <c r="AQ20" s="17">
        <v>583.66937235339606</v>
      </c>
      <c r="AR20" s="17">
        <v>589.951774567332</v>
      </c>
      <c r="AS20" s="17">
        <v>615.69913197380595</v>
      </c>
      <c r="AT20" s="17">
        <v>711.97627443083297</v>
      </c>
      <c r="AU20" s="17">
        <v>733.03850707000004</v>
      </c>
      <c r="AV20" s="17">
        <v>696.98820361166702</v>
      </c>
      <c r="AW20" s="17">
        <v>581.20031386416701</v>
      </c>
      <c r="AX20" s="17">
        <v>528.28480930499995</v>
      </c>
      <c r="AY20" s="17">
        <v>527.46814284000004</v>
      </c>
      <c r="AZ20" s="17">
        <v>522.89010961083295</v>
      </c>
      <c r="BA20" s="17">
        <v>479.26678258750002</v>
      </c>
      <c r="BB20" s="17">
        <v>447.80525556077299</v>
      </c>
      <c r="BC20" s="17">
        <v>472.18629075489298</v>
      </c>
      <c r="BD20" s="17">
        <v>495.277021572396</v>
      </c>
      <c r="BE20" s="17">
        <v>471.86611409170001</v>
      </c>
      <c r="BF20" s="17">
        <v>510.52713590196998</v>
      </c>
      <c r="BG20" s="17">
        <v>494.04003744699003</v>
      </c>
      <c r="BH20" s="17">
        <v>494.41495286493699</v>
      </c>
      <c r="BI20" s="17">
        <v>591.44950750132796</v>
      </c>
      <c r="BJ20" s="17">
        <v>593.00817042493395</v>
      </c>
      <c r="BK20" s="17">
        <v>582.09455014964101</v>
      </c>
      <c r="BL20" s="17">
        <v>555.71783043560697</v>
      </c>
    </row>
    <row r="21" spans="2:64" x14ac:dyDescent="0.2">
      <c r="B21" s="17" t="s">
        <v>55</v>
      </c>
      <c r="C21" s="17" t="s">
        <v>56</v>
      </c>
      <c r="D21" s="17" t="s">
        <v>20</v>
      </c>
      <c r="E21" s="17" t="s">
        <v>21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>
        <v>7.8688425850291202</v>
      </c>
      <c r="R21" s="17">
        <v>7.7001841681494998</v>
      </c>
      <c r="S21" s="17">
        <v>7.8498159993174204</v>
      </c>
      <c r="T21" s="17">
        <v>8.2260022412153795</v>
      </c>
      <c r="U21" s="17">
        <v>12.186180036989001</v>
      </c>
      <c r="V21" s="17">
        <v>15.3991686037548</v>
      </c>
      <c r="W21" s="17">
        <v>15.375099999416699</v>
      </c>
      <c r="X21" s="17">
        <v>15.016116665749999</v>
      </c>
      <c r="Y21" s="17">
        <v>15.5519249993333</v>
      </c>
      <c r="Z21" s="17">
        <v>15.454058332500001</v>
      </c>
      <c r="AA21" s="17">
        <v>17.986691665833298</v>
      </c>
      <c r="AB21" s="17">
        <v>22.1178833323333</v>
      </c>
      <c r="AC21" s="17">
        <v>24.6154249995</v>
      </c>
      <c r="AD21" s="17">
        <v>25.353933385083302</v>
      </c>
      <c r="AE21" s="17">
        <v>27.9945916666667</v>
      </c>
      <c r="AF21" s="17">
        <v>30.4069</v>
      </c>
      <c r="AG21" s="17">
        <v>30.949833333333299</v>
      </c>
      <c r="AH21" s="17">
        <v>31.7332485981559</v>
      </c>
      <c r="AI21" s="17">
        <v>32.270000000000003</v>
      </c>
      <c r="AJ21" s="17">
        <v>34.568808333333301</v>
      </c>
      <c r="AK21" s="17">
        <v>36.5961833333333</v>
      </c>
      <c r="AL21" s="17">
        <v>38.950758333333297</v>
      </c>
      <c r="AM21" s="17">
        <v>39.567257499999997</v>
      </c>
      <c r="AN21" s="17">
        <v>40.211739166666703</v>
      </c>
      <c r="AO21" s="17">
        <v>40.278318333333303</v>
      </c>
      <c r="AP21" s="17">
        <v>41.794168333333303</v>
      </c>
      <c r="AQ21" s="17">
        <v>43.8921158333333</v>
      </c>
      <c r="AR21" s="17">
        <v>46.905651666666699</v>
      </c>
      <c r="AS21" s="17">
        <v>49.0854</v>
      </c>
      <c r="AT21" s="17">
        <v>52.141666666666701</v>
      </c>
      <c r="AU21" s="17">
        <v>55.8066666666667</v>
      </c>
      <c r="AV21" s="17">
        <v>57.887999999999998</v>
      </c>
      <c r="AW21" s="17">
        <v>58.150039999999997</v>
      </c>
      <c r="AX21" s="17">
        <v>59.512658333333299</v>
      </c>
      <c r="AY21" s="17">
        <v>64.327475000000007</v>
      </c>
      <c r="AZ21" s="17">
        <v>68.933233333333305</v>
      </c>
      <c r="BA21" s="17">
        <v>68.874875000000003</v>
      </c>
      <c r="BB21" s="17">
        <v>68.598275000000001</v>
      </c>
      <c r="BC21" s="17">
        <v>69.039066666666699</v>
      </c>
      <c r="BD21" s="17">
        <v>69.649291666666699</v>
      </c>
      <c r="BE21" s="17">
        <v>74.1524</v>
      </c>
      <c r="BF21" s="17">
        <v>81.8626583333333</v>
      </c>
      <c r="BG21" s="17">
        <v>78.103234999999998</v>
      </c>
      <c r="BH21" s="17">
        <v>77.641408333333302</v>
      </c>
      <c r="BI21" s="17">
        <v>77.946908333333297</v>
      </c>
      <c r="BJ21" s="17">
        <v>78.468091666666695</v>
      </c>
      <c r="BK21" s="17">
        <v>80.437541666666704</v>
      </c>
      <c r="BL21" s="17">
        <v>83.466201916666705</v>
      </c>
    </row>
    <row r="22" spans="2:64" x14ac:dyDescent="0.2">
      <c r="B22" s="17" t="s">
        <v>57</v>
      </c>
      <c r="C22" s="17" t="s">
        <v>58</v>
      </c>
      <c r="D22" s="17" t="s">
        <v>20</v>
      </c>
      <c r="E22" s="17" t="s">
        <v>21</v>
      </c>
      <c r="F22" s="17">
        <v>1.169999999E-3</v>
      </c>
      <c r="G22" s="17">
        <v>1.169999999E-3</v>
      </c>
      <c r="H22" s="17">
        <v>1.169999999E-3</v>
      </c>
      <c r="I22" s="17">
        <v>1.169999999E-3</v>
      </c>
      <c r="J22" s="17">
        <v>1.169999999E-3</v>
      </c>
      <c r="K22" s="17">
        <v>1.169999999E-3</v>
      </c>
      <c r="L22" s="17">
        <v>1.169999999E-3</v>
      </c>
      <c r="M22" s="17">
        <v>1.169999999E-3</v>
      </c>
      <c r="N22" s="17">
        <v>1.169999999E-3</v>
      </c>
      <c r="O22" s="17">
        <v>1.169999999E-3</v>
      </c>
      <c r="P22" s="17">
        <v>1.169999999E-3</v>
      </c>
      <c r="Q22" s="17">
        <v>1.169999999E-3</v>
      </c>
      <c r="R22" s="17">
        <v>1.08E-3</v>
      </c>
      <c r="S22" s="17">
        <v>9.791666657499999E-4</v>
      </c>
      <c r="T22" s="17">
        <v>9.6999999899999995E-4</v>
      </c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>
        <v>1.7788249999999999E-2</v>
      </c>
      <c r="AL22" s="17">
        <v>2.3341166666666701E-2</v>
      </c>
      <c r="AM22" s="17">
        <v>2.75935833333333E-2</v>
      </c>
      <c r="AN22" s="17">
        <v>5.4133666666666698E-2</v>
      </c>
      <c r="AO22" s="17">
        <v>6.7170833333333305E-2</v>
      </c>
      <c r="AP22" s="17">
        <v>0.177888666666667</v>
      </c>
      <c r="AQ22" s="17">
        <v>1.6818791666666699</v>
      </c>
      <c r="AR22" s="17">
        <v>1.7603583333333299</v>
      </c>
      <c r="AS22" s="17">
        <v>1.8363833333333299</v>
      </c>
      <c r="AT22" s="17">
        <v>2.123275</v>
      </c>
      <c r="AU22" s="17">
        <v>2.1847083333333299</v>
      </c>
      <c r="AV22" s="17">
        <v>2.076975</v>
      </c>
      <c r="AW22" s="17">
        <v>1.7327016666666699</v>
      </c>
      <c r="AX22" s="17">
        <v>1.5751089166666701</v>
      </c>
      <c r="AY22" s="17">
        <v>1.5741333333333301</v>
      </c>
      <c r="AZ22" s="17">
        <v>1.5592666666666699</v>
      </c>
      <c r="BA22" s="17">
        <v>1.4290499999999999</v>
      </c>
      <c r="BB22" s="17">
        <v>1.3371166666666701</v>
      </c>
      <c r="BC22" s="17">
        <v>1.40669166666667</v>
      </c>
      <c r="BD22" s="17">
        <v>1.47739166666667</v>
      </c>
      <c r="BE22" s="17">
        <v>1.40645833333333</v>
      </c>
      <c r="BF22" s="17">
        <v>1.5220499999999999</v>
      </c>
      <c r="BG22" s="17">
        <v>1.47356666666667</v>
      </c>
      <c r="BH22" s="17">
        <v>1.4741833333333301</v>
      </c>
      <c r="BI22" s="17">
        <v>1.7644</v>
      </c>
      <c r="BJ22" s="17">
        <v>1.7680416666666701</v>
      </c>
      <c r="BK22" s="17">
        <v>1.73545833333333</v>
      </c>
      <c r="BL22" s="17">
        <v>1.6570416666666701</v>
      </c>
    </row>
    <row r="23" spans="2:64" x14ac:dyDescent="0.2">
      <c r="B23" s="17" t="s">
        <v>59</v>
      </c>
      <c r="C23" s="17" t="s">
        <v>60</v>
      </c>
      <c r="D23" s="17" t="s">
        <v>20</v>
      </c>
      <c r="E23" s="17" t="s">
        <v>21</v>
      </c>
      <c r="F23" s="17"/>
      <c r="G23" s="17"/>
      <c r="H23" s="17"/>
      <c r="I23" s="17"/>
      <c r="J23" s="17"/>
      <c r="K23" s="17"/>
      <c r="L23" s="17">
        <v>0.47618999947619001</v>
      </c>
      <c r="M23" s="17">
        <v>0.47618999947619001</v>
      </c>
      <c r="N23" s="17">
        <v>0.47618999947619001</v>
      </c>
      <c r="O23" s="17">
        <v>0.47618999947619001</v>
      </c>
      <c r="P23" s="17">
        <v>0.47618999947619001</v>
      </c>
      <c r="Q23" s="17">
        <v>0.47479628758907599</v>
      </c>
      <c r="R23" s="17">
        <v>0.43859778342153799</v>
      </c>
      <c r="S23" s="17">
        <v>0.399630307154623</v>
      </c>
      <c r="T23" s="17">
        <v>0.39473999900000001</v>
      </c>
      <c r="U23" s="17">
        <v>0.39549999899999999</v>
      </c>
      <c r="V23" s="17">
        <v>0.39559916566666697</v>
      </c>
      <c r="W23" s="17">
        <v>0.39564999899999997</v>
      </c>
      <c r="X23" s="17">
        <v>0.38745333233333301</v>
      </c>
      <c r="Y23" s="17">
        <v>0.38161749924999999</v>
      </c>
      <c r="Z23" s="17">
        <v>0.37700023471010002</v>
      </c>
      <c r="AA23" s="17">
        <v>0.37599999899999997</v>
      </c>
      <c r="AB23" s="17">
        <v>0.37599999899999997</v>
      </c>
      <c r="AC23" s="17">
        <v>0.37599999899999997</v>
      </c>
      <c r="AD23" s="17">
        <v>0.37599999958333302</v>
      </c>
      <c r="AE23" s="17">
        <v>0.376</v>
      </c>
      <c r="AF23" s="17">
        <v>0.376</v>
      </c>
      <c r="AG23" s="17">
        <v>0.376</v>
      </c>
      <c r="AH23" s="17">
        <v>0.376</v>
      </c>
      <c r="AI23" s="17">
        <v>0.376</v>
      </c>
      <c r="AJ23" s="17">
        <v>0.376</v>
      </c>
      <c r="AK23" s="17">
        <v>0.376</v>
      </c>
      <c r="AL23" s="17">
        <v>0.376</v>
      </c>
      <c r="AM23" s="17">
        <v>0.37599998916666699</v>
      </c>
      <c r="AN23" s="17">
        <v>0.37599996499999999</v>
      </c>
      <c r="AO23" s="17">
        <v>0.37599997083333297</v>
      </c>
      <c r="AP23" s="17">
        <v>0.37599996749999998</v>
      </c>
      <c r="AQ23" s="17">
        <v>0.37599996499999999</v>
      </c>
      <c r="AR23" s="17">
        <v>0.37599996250000001</v>
      </c>
      <c r="AS23" s="17">
        <v>0.375999979166667</v>
      </c>
      <c r="AT23" s="17">
        <v>0.376</v>
      </c>
      <c r="AU23" s="17">
        <v>0.376</v>
      </c>
      <c r="AV23" s="17">
        <v>0.376</v>
      </c>
      <c r="AW23" s="17">
        <v>0.376</v>
      </c>
      <c r="AX23" s="17">
        <v>0.376</v>
      </c>
      <c r="AY23" s="17">
        <v>0.376</v>
      </c>
      <c r="AZ23" s="17">
        <v>0.376</v>
      </c>
      <c r="BA23" s="17">
        <v>0.376</v>
      </c>
      <c r="BB23" s="17">
        <v>0.376</v>
      </c>
      <c r="BC23" s="17">
        <v>0.376</v>
      </c>
      <c r="BD23" s="17">
        <v>0.376</v>
      </c>
      <c r="BE23" s="17">
        <v>0.376</v>
      </c>
      <c r="BF23" s="17">
        <v>0.376</v>
      </c>
      <c r="BG23" s="17">
        <v>0.376</v>
      </c>
      <c r="BH23" s="17">
        <v>0.376</v>
      </c>
      <c r="BI23" s="17">
        <v>0.376</v>
      </c>
      <c r="BJ23" s="17">
        <v>0.376</v>
      </c>
      <c r="BK23" s="17">
        <v>0.376</v>
      </c>
      <c r="BL23" s="17">
        <v>0.376</v>
      </c>
    </row>
    <row r="24" spans="2:64" x14ac:dyDescent="0.2">
      <c r="B24" s="17" t="s">
        <v>61</v>
      </c>
      <c r="C24" s="17" t="s">
        <v>62</v>
      </c>
      <c r="D24" s="17" t="s">
        <v>20</v>
      </c>
      <c r="E24" s="17" t="s">
        <v>21</v>
      </c>
      <c r="F24" s="17">
        <v>1.02041</v>
      </c>
      <c r="G24" s="17">
        <v>1.02041</v>
      </c>
      <c r="H24" s="17">
        <v>1.02041</v>
      </c>
      <c r="I24" s="17">
        <v>1.02041</v>
      </c>
      <c r="J24" s="17">
        <v>1.02041</v>
      </c>
      <c r="K24" s="17">
        <v>1.02041</v>
      </c>
      <c r="L24" s="17">
        <v>1</v>
      </c>
      <c r="M24" s="17">
        <v>1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  <c r="W24" s="17">
        <v>1</v>
      </c>
      <c r="X24" s="17">
        <v>1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1</v>
      </c>
      <c r="AH24" s="17">
        <v>1</v>
      </c>
      <c r="AI24" s="17">
        <v>1</v>
      </c>
      <c r="AJ24" s="17">
        <v>1</v>
      </c>
      <c r="AK24" s="17">
        <v>1</v>
      </c>
      <c r="AL24" s="17">
        <v>1</v>
      </c>
      <c r="AM24" s="17">
        <v>1</v>
      </c>
      <c r="AN24" s="17">
        <v>1</v>
      </c>
      <c r="AO24" s="17">
        <v>1</v>
      </c>
      <c r="AP24" s="17">
        <v>1</v>
      </c>
      <c r="AQ24" s="17">
        <v>1</v>
      </c>
      <c r="AR24" s="17">
        <v>1</v>
      </c>
      <c r="AS24" s="17">
        <v>1</v>
      </c>
      <c r="AT24" s="17">
        <v>1</v>
      </c>
      <c r="AU24" s="17">
        <v>1</v>
      </c>
      <c r="AV24" s="17">
        <v>1</v>
      </c>
      <c r="AW24" s="17">
        <v>1</v>
      </c>
      <c r="AX24" s="17">
        <v>1</v>
      </c>
      <c r="AY24" s="17">
        <v>1</v>
      </c>
      <c r="AZ24" s="17">
        <v>1</v>
      </c>
      <c r="BA24" s="17">
        <v>1</v>
      </c>
      <c r="BB24" s="17">
        <v>1</v>
      </c>
      <c r="BC24" s="17">
        <v>1</v>
      </c>
      <c r="BD24" s="17">
        <v>1</v>
      </c>
      <c r="BE24" s="17">
        <v>1</v>
      </c>
      <c r="BF24" s="17">
        <v>1</v>
      </c>
      <c r="BG24" s="17">
        <v>1</v>
      </c>
      <c r="BH24" s="17">
        <v>1</v>
      </c>
      <c r="BI24" s="17">
        <v>1</v>
      </c>
      <c r="BJ24" s="17">
        <v>1</v>
      </c>
      <c r="BK24" s="17">
        <v>1</v>
      </c>
      <c r="BL24" s="17">
        <v>1</v>
      </c>
    </row>
    <row r="25" spans="2:64" x14ac:dyDescent="0.2">
      <c r="B25" s="17" t="s">
        <v>63</v>
      </c>
      <c r="C25" s="17" t="s">
        <v>64</v>
      </c>
      <c r="D25" s="17" t="s">
        <v>20</v>
      </c>
      <c r="E25" s="17" t="s">
        <v>21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>
        <v>1.73405583333333</v>
      </c>
      <c r="AR25" s="17">
        <v>1.75966758333333</v>
      </c>
      <c r="AS25" s="17">
        <v>1.8357953848931099</v>
      </c>
      <c r="AT25" s="17">
        <v>2.12285951185833</v>
      </c>
      <c r="AU25" s="17">
        <v>2.1856595833000001</v>
      </c>
      <c r="AV25" s="17">
        <v>2.07817042621667</v>
      </c>
      <c r="AW25" s="17">
        <v>1.7329322041916699</v>
      </c>
      <c r="AX25" s="17">
        <v>1.57515702795</v>
      </c>
      <c r="AY25" s="17">
        <v>1.5727220196</v>
      </c>
      <c r="AZ25" s="17">
        <v>1.5590719560583299</v>
      </c>
      <c r="BA25" s="17">
        <v>1.429002741625</v>
      </c>
      <c r="BB25" s="17">
        <v>1.3351956804842799</v>
      </c>
      <c r="BC25" s="17">
        <v>1.4078912383694999</v>
      </c>
      <c r="BD25" s="17">
        <v>1.47673956845028</v>
      </c>
      <c r="BE25" s="17">
        <v>1.40693658566639</v>
      </c>
      <c r="BF25" s="17">
        <v>1.5222099744513</v>
      </c>
      <c r="BG25" s="17">
        <v>1.4730513226323501</v>
      </c>
      <c r="BH25" s="17">
        <v>1.4741691867940001</v>
      </c>
      <c r="BI25" s="17">
        <v>1.76349164694686</v>
      </c>
      <c r="BJ25" s="17">
        <v>1.7681390242991499</v>
      </c>
      <c r="BK25" s="17">
        <v>1.73535271327691</v>
      </c>
      <c r="BL25" s="17">
        <v>1.6569854411354299</v>
      </c>
    </row>
    <row r="26" spans="2:64" x14ac:dyDescent="0.2">
      <c r="B26" s="17" t="s">
        <v>65</v>
      </c>
      <c r="C26" s="17" t="s">
        <v>66</v>
      </c>
      <c r="D26" s="17" t="s">
        <v>20</v>
      </c>
      <c r="E26" s="17" t="s">
        <v>21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>
        <v>3.6411125E-4</v>
      </c>
      <c r="AO26" s="17">
        <v>1.15209666666667E-3</v>
      </c>
      <c r="AP26" s="17">
        <v>1.3229876666666701E-3</v>
      </c>
      <c r="AQ26" s="17">
        <v>2.6020549583333301E-3</v>
      </c>
      <c r="AR26" s="17">
        <v>4.6127620000000003E-3</v>
      </c>
      <c r="AS26" s="17">
        <v>2.4929532916666702E-2</v>
      </c>
      <c r="AT26" s="17">
        <v>8.7675000000000003E-2</v>
      </c>
      <c r="AU26" s="17">
        <v>0.13900000000000001</v>
      </c>
      <c r="AV26" s="17">
        <v>0.17909166666666701</v>
      </c>
      <c r="AW26" s="17">
        <v>0.20512708333333299</v>
      </c>
      <c r="AX26" s="17">
        <v>0.21602574999999999</v>
      </c>
      <c r="AY26" s="17">
        <v>0.21538199999999999</v>
      </c>
      <c r="AZ26" s="17">
        <v>0.21445641666666701</v>
      </c>
      <c r="BA26" s="17">
        <v>0.214607833333333</v>
      </c>
      <c r="BB26" s="17">
        <v>0.21363974999999999</v>
      </c>
      <c r="BC26" s="17">
        <v>0.279304921788469</v>
      </c>
      <c r="BD26" s="17">
        <v>0.29785099999999998</v>
      </c>
      <c r="BE26" s="17">
        <v>0.49746333333333298</v>
      </c>
      <c r="BF26" s="17">
        <v>0.83368983333333302</v>
      </c>
      <c r="BG26" s="17">
        <v>0.88800524999999997</v>
      </c>
      <c r="BH26" s="17">
        <v>1.0224102500000001</v>
      </c>
      <c r="BI26" s="17">
        <v>1.5925988333333301</v>
      </c>
      <c r="BJ26" s="17">
        <v>1.9895628333333299</v>
      </c>
      <c r="BK26" s="17">
        <v>1.93234166666667</v>
      </c>
      <c r="BL26" s="17">
        <v>2.0376083333333299</v>
      </c>
    </row>
    <row r="27" spans="2:64" x14ac:dyDescent="0.2">
      <c r="B27" s="17" t="s">
        <v>67</v>
      </c>
      <c r="C27" s="17" t="s">
        <v>68</v>
      </c>
      <c r="D27" s="17" t="s">
        <v>20</v>
      </c>
      <c r="E27" s="17" t="s">
        <v>21</v>
      </c>
      <c r="F27" s="17">
        <v>1.42857000042857</v>
      </c>
      <c r="G27" s="17">
        <v>1.42857000042857</v>
      </c>
      <c r="H27" s="17">
        <v>1.42857000042857</v>
      </c>
      <c r="I27" s="17">
        <v>1.42857000042857</v>
      </c>
      <c r="J27" s="17">
        <v>1.42857000042857</v>
      </c>
      <c r="K27" s="17">
        <v>1.42857000042857</v>
      </c>
      <c r="L27" s="17">
        <v>1.42857000042857</v>
      </c>
      <c r="M27" s="17">
        <v>1.4484116669960301</v>
      </c>
      <c r="N27" s="17">
        <v>1.6666700006666699</v>
      </c>
      <c r="O27" s="17">
        <v>1.6666700006666699</v>
      </c>
      <c r="P27" s="17">
        <v>1.6666700006666699</v>
      </c>
      <c r="Q27" s="17">
        <v>1.6436821181343699</v>
      </c>
      <c r="R27" s="17">
        <v>1.6015618461200301</v>
      </c>
      <c r="S27" s="17">
        <v>1.6326837811972299</v>
      </c>
      <c r="T27" s="17">
        <v>1.7109267840790501</v>
      </c>
      <c r="U27" s="17">
        <v>1.80804370464356</v>
      </c>
      <c r="V27" s="17">
        <v>2.2256731316515599</v>
      </c>
      <c r="W27" s="17">
        <v>2</v>
      </c>
      <c r="X27" s="17">
        <v>2</v>
      </c>
      <c r="Y27" s="17">
        <v>2</v>
      </c>
      <c r="Z27" s="17">
        <v>2</v>
      </c>
      <c r="AA27" s="17">
        <v>2</v>
      </c>
      <c r="AB27" s="17">
        <v>2</v>
      </c>
      <c r="AC27" s="17">
        <v>2</v>
      </c>
      <c r="AD27" s="17">
        <v>2</v>
      </c>
      <c r="AE27" s="17">
        <v>2</v>
      </c>
      <c r="AF27" s="17">
        <v>2</v>
      </c>
      <c r="AG27" s="17">
        <v>2</v>
      </c>
      <c r="AH27" s="17">
        <v>2</v>
      </c>
      <c r="AI27" s="17">
        <v>2</v>
      </c>
      <c r="AJ27" s="17">
        <v>2</v>
      </c>
      <c r="AK27" s="17">
        <v>2</v>
      </c>
      <c r="AL27" s="17">
        <v>2</v>
      </c>
      <c r="AM27" s="17">
        <v>2</v>
      </c>
      <c r="AN27" s="17">
        <v>2</v>
      </c>
      <c r="AO27" s="17">
        <v>2</v>
      </c>
      <c r="AP27" s="17">
        <v>2</v>
      </c>
      <c r="AQ27" s="17">
        <v>2</v>
      </c>
      <c r="AR27" s="17">
        <v>2</v>
      </c>
      <c r="AS27" s="17">
        <v>2</v>
      </c>
      <c r="AT27" s="17">
        <v>2</v>
      </c>
      <c r="AU27" s="17">
        <v>2</v>
      </c>
      <c r="AV27" s="17">
        <v>2</v>
      </c>
      <c r="AW27" s="17">
        <v>2</v>
      </c>
      <c r="AX27" s="17">
        <v>2</v>
      </c>
      <c r="AY27" s="17">
        <v>2</v>
      </c>
      <c r="AZ27" s="17">
        <v>2</v>
      </c>
      <c r="BA27" s="17">
        <v>2</v>
      </c>
      <c r="BB27" s="17">
        <v>2</v>
      </c>
      <c r="BC27" s="17">
        <v>2</v>
      </c>
      <c r="BD27" s="17">
        <v>2</v>
      </c>
      <c r="BE27" s="17">
        <v>2</v>
      </c>
      <c r="BF27" s="17">
        <v>2</v>
      </c>
      <c r="BG27" s="17">
        <v>2</v>
      </c>
      <c r="BH27" s="17">
        <v>2</v>
      </c>
      <c r="BI27" s="17">
        <v>2</v>
      </c>
      <c r="BJ27" s="17">
        <v>2</v>
      </c>
      <c r="BK27" s="17">
        <v>2</v>
      </c>
      <c r="BL27" s="17">
        <v>2</v>
      </c>
    </row>
    <row r="28" spans="2:64" x14ac:dyDescent="0.2">
      <c r="B28" s="17" t="s">
        <v>69</v>
      </c>
      <c r="C28" s="17" t="s">
        <v>70</v>
      </c>
      <c r="D28" s="17" t="s">
        <v>20</v>
      </c>
      <c r="E28" s="17" t="s">
        <v>21</v>
      </c>
      <c r="F28" s="17">
        <v>0.85714000000000001</v>
      </c>
      <c r="G28" s="17">
        <v>0.85714000000000001</v>
      </c>
      <c r="H28" s="17">
        <v>0.85714000000000001</v>
      </c>
      <c r="I28" s="17">
        <v>0.85714000000000001</v>
      </c>
      <c r="J28" s="17">
        <v>0.85714000000000001</v>
      </c>
      <c r="K28" s="17">
        <v>0.85714000000000001</v>
      </c>
      <c r="L28" s="17">
        <v>0.85714000000000001</v>
      </c>
      <c r="M28" s="17">
        <v>0.86904499999999996</v>
      </c>
      <c r="N28" s="17">
        <v>1</v>
      </c>
      <c r="O28" s="17">
        <v>1</v>
      </c>
      <c r="P28" s="17">
        <v>1</v>
      </c>
      <c r="Q28" s="17">
        <v>1</v>
      </c>
      <c r="R28" s="17">
        <v>1</v>
      </c>
      <c r="S28" s="17">
        <v>1</v>
      </c>
      <c r="T28" s="17">
        <v>1</v>
      </c>
      <c r="U28" s="17">
        <v>1</v>
      </c>
      <c r="V28" s="17">
        <v>1</v>
      </c>
      <c r="W28" s="17">
        <v>1</v>
      </c>
      <c r="X28" s="17">
        <v>1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1</v>
      </c>
      <c r="AF28" s="17">
        <v>1</v>
      </c>
      <c r="AG28" s="17">
        <v>1</v>
      </c>
      <c r="AH28" s="17">
        <v>1</v>
      </c>
      <c r="AI28" s="17">
        <v>1</v>
      </c>
      <c r="AJ28" s="17">
        <v>1</v>
      </c>
      <c r="AK28" s="17">
        <v>1</v>
      </c>
      <c r="AL28" s="17">
        <v>1</v>
      </c>
      <c r="AM28" s="17">
        <v>1</v>
      </c>
      <c r="AN28" s="17">
        <v>1</v>
      </c>
      <c r="AO28" s="17">
        <v>1</v>
      </c>
      <c r="AP28" s="17">
        <v>1</v>
      </c>
      <c r="AQ28" s="17">
        <v>1</v>
      </c>
      <c r="AR28" s="17">
        <v>1</v>
      </c>
      <c r="AS28" s="17">
        <v>1</v>
      </c>
      <c r="AT28" s="17">
        <v>1</v>
      </c>
      <c r="AU28" s="17">
        <v>1</v>
      </c>
      <c r="AV28" s="17">
        <v>1</v>
      </c>
      <c r="AW28" s="17">
        <v>1</v>
      </c>
      <c r="AX28" s="17">
        <v>1</v>
      </c>
      <c r="AY28" s="17">
        <v>1</v>
      </c>
      <c r="AZ28" s="17">
        <v>1</v>
      </c>
      <c r="BA28" s="17">
        <v>1</v>
      </c>
      <c r="BB28" s="17">
        <v>1</v>
      </c>
      <c r="BC28" s="17">
        <v>1</v>
      </c>
      <c r="BD28" s="17">
        <v>1</v>
      </c>
      <c r="BE28" s="17">
        <v>1</v>
      </c>
      <c r="BF28" s="17">
        <v>1</v>
      </c>
      <c r="BG28" s="17">
        <v>1</v>
      </c>
      <c r="BH28" s="17">
        <v>1</v>
      </c>
      <c r="BI28" s="17">
        <v>1</v>
      </c>
      <c r="BJ28" s="17">
        <v>1</v>
      </c>
      <c r="BK28" s="17">
        <v>1</v>
      </c>
      <c r="BL28" s="17">
        <v>1</v>
      </c>
    </row>
    <row r="29" spans="2:64" x14ac:dyDescent="0.2">
      <c r="B29" s="17" t="s">
        <v>71</v>
      </c>
      <c r="C29" s="17" t="s">
        <v>72</v>
      </c>
      <c r="D29" s="17" t="s">
        <v>20</v>
      </c>
      <c r="E29" s="17" t="s">
        <v>21</v>
      </c>
      <c r="F29" s="17">
        <v>1.188E-5</v>
      </c>
      <c r="G29" s="17">
        <v>1.188E-5</v>
      </c>
      <c r="H29" s="17">
        <v>1.188E-5</v>
      </c>
      <c r="I29" s="17">
        <v>1.188E-5</v>
      </c>
      <c r="J29" s="17">
        <v>1.188E-5</v>
      </c>
      <c r="K29" s="17">
        <v>1.188E-5</v>
      </c>
      <c r="L29" s="17">
        <v>1.188E-5</v>
      </c>
      <c r="M29" s="17">
        <v>1.188E-5</v>
      </c>
      <c r="N29" s="17">
        <v>1.188E-5</v>
      </c>
      <c r="O29" s="17">
        <v>1.188E-5</v>
      </c>
      <c r="P29" s="17">
        <v>1.188E-5</v>
      </c>
      <c r="Q29" s="17">
        <v>1.188E-5</v>
      </c>
      <c r="R29" s="17">
        <v>1.3295000000000001E-5</v>
      </c>
      <c r="S29" s="17">
        <v>2.001E-5</v>
      </c>
      <c r="T29" s="17">
        <v>2.001E-5</v>
      </c>
      <c r="U29" s="17">
        <v>2.001E-5</v>
      </c>
      <c r="V29" s="17">
        <v>2.001E-5</v>
      </c>
      <c r="W29" s="17">
        <v>2.001E-5</v>
      </c>
      <c r="X29" s="17">
        <v>2.001E-5</v>
      </c>
      <c r="Y29" s="17">
        <v>2.0403333333333301E-5</v>
      </c>
      <c r="Z29" s="17">
        <v>2.4519999999999999E-5</v>
      </c>
      <c r="AA29" s="17">
        <v>2.4519999999999999E-5</v>
      </c>
      <c r="AB29" s="17">
        <v>6.4071666666666699E-5</v>
      </c>
      <c r="AC29" s="17">
        <v>2.3163E-4</v>
      </c>
      <c r="AD29" s="17">
        <v>3.1359091666666701E-3</v>
      </c>
      <c r="AE29" s="17">
        <v>0.44002900833333303</v>
      </c>
      <c r="AF29" s="17">
        <v>1.9219583333333301</v>
      </c>
      <c r="AG29" s="17">
        <v>2.0548500000000001</v>
      </c>
      <c r="AH29" s="17">
        <v>2.3502416666666699</v>
      </c>
      <c r="AI29" s="17">
        <v>2.6916833333333301</v>
      </c>
      <c r="AJ29" s="17">
        <v>3.17265</v>
      </c>
      <c r="AK29" s="17">
        <v>3.5806083333333301</v>
      </c>
      <c r="AL29" s="17">
        <v>3.90051666666667</v>
      </c>
      <c r="AM29" s="17">
        <v>4.2650833333333296</v>
      </c>
      <c r="AN29" s="17">
        <v>4.6205166666666697</v>
      </c>
      <c r="AO29" s="17">
        <v>4.8003416666666698</v>
      </c>
      <c r="AP29" s="17">
        <v>5.0746124999999997</v>
      </c>
      <c r="AQ29" s="17">
        <v>5.2542583333333299</v>
      </c>
      <c r="AR29" s="17">
        <v>5.5101333333333304</v>
      </c>
      <c r="AS29" s="17">
        <v>5.8124083333333303</v>
      </c>
      <c r="AT29" s="17">
        <v>6.1835416666666703</v>
      </c>
      <c r="AU29" s="17">
        <v>6.6069166666666703</v>
      </c>
      <c r="AV29" s="17">
        <v>7.17</v>
      </c>
      <c r="AW29" s="17">
        <v>7.6591666666666702</v>
      </c>
      <c r="AX29" s="17">
        <v>7.9362666666666701</v>
      </c>
      <c r="AY29" s="17">
        <v>8.0660624999999992</v>
      </c>
      <c r="AZ29" s="17">
        <v>8.0116166666666704</v>
      </c>
      <c r="BA29" s="17">
        <v>7.8512451612499996</v>
      </c>
      <c r="BB29" s="17">
        <v>7.2383206989166702</v>
      </c>
      <c r="BC29" s="17">
        <v>7.02</v>
      </c>
      <c r="BD29" s="17">
        <v>7.0166666666666702</v>
      </c>
      <c r="BE29" s="17">
        <v>6.9369624999999999</v>
      </c>
      <c r="BF29" s="17">
        <v>6.91</v>
      </c>
      <c r="BG29" s="17">
        <v>6.91</v>
      </c>
      <c r="BH29" s="17">
        <v>6.91</v>
      </c>
      <c r="BI29" s="17">
        <v>6.91</v>
      </c>
      <c r="BJ29" s="17">
        <v>6.91</v>
      </c>
      <c r="BK29" s="17">
        <v>6.91</v>
      </c>
      <c r="BL29" s="17">
        <v>6.91</v>
      </c>
    </row>
    <row r="30" spans="2:64" x14ac:dyDescent="0.2">
      <c r="B30" s="17" t="s">
        <v>73</v>
      </c>
      <c r="C30" s="17" t="s">
        <v>74</v>
      </c>
      <c r="D30" s="17" t="s">
        <v>20</v>
      </c>
      <c r="E30" s="17" t="s">
        <v>21</v>
      </c>
      <c r="F30" s="17">
        <v>8.0997053349699404E-14</v>
      </c>
      <c r="G30" s="17">
        <v>1.1684347882688201E-13</v>
      </c>
      <c r="H30" s="17">
        <v>1.6776415548709099E-13</v>
      </c>
      <c r="I30" s="17">
        <v>2.4886939767619999E-13</v>
      </c>
      <c r="J30" s="17">
        <v>5.4202391705355898E-13</v>
      </c>
      <c r="K30" s="17">
        <v>8.2165488534659101E-13</v>
      </c>
      <c r="L30" s="17">
        <v>9.6071305109730698E-13</v>
      </c>
      <c r="M30" s="17">
        <v>1.15260322134062E-12</v>
      </c>
      <c r="N30" s="17">
        <v>1.4695952527679299E-12</v>
      </c>
      <c r="O30" s="17">
        <v>1.7633628396387501E-12</v>
      </c>
      <c r="P30" s="17">
        <v>1.9878537834480901E-12</v>
      </c>
      <c r="Q30" s="17">
        <v>2.2882208631248701E-12</v>
      </c>
      <c r="R30" s="17">
        <v>2.56796001993275E-12</v>
      </c>
      <c r="S30" s="17">
        <v>2.65094052783721E-12</v>
      </c>
      <c r="T30" s="17">
        <v>2.9383610615176001E-12</v>
      </c>
      <c r="U30" s="17">
        <v>3.5168444719384999E-12</v>
      </c>
      <c r="V30" s="17">
        <v>4.61870733099062E-12</v>
      </c>
      <c r="W30" s="17">
        <v>6.1208672945584299E-12</v>
      </c>
      <c r="X30" s="17">
        <v>7.8197498441913693E-12</v>
      </c>
      <c r="Y30" s="17">
        <v>1.1660690720063E-11</v>
      </c>
      <c r="Z30" s="17">
        <v>2.2812318924444299E-11</v>
      </c>
      <c r="AA30" s="17">
        <v>4.0300109353132597E-11</v>
      </c>
      <c r="AB30" s="17">
        <v>7.7685442717109896E-11</v>
      </c>
      <c r="AC30" s="17">
        <v>2.49718172221135E-10</v>
      </c>
      <c r="AD30" s="17">
        <v>7.9974132397413803E-10</v>
      </c>
      <c r="AE30" s="17">
        <v>2.68324234084592E-9</v>
      </c>
      <c r="AF30" s="17">
        <v>5.9096822674925101E-9</v>
      </c>
      <c r="AG30" s="17">
        <v>1.6976307824584001E-8</v>
      </c>
      <c r="AH30" s="17">
        <v>1.1354767374037E-7</v>
      </c>
      <c r="AI30" s="17">
        <v>1.22638743473744E-6</v>
      </c>
      <c r="AJ30" s="17">
        <v>2.95572678942699E-5</v>
      </c>
      <c r="AK30" s="17">
        <v>1.7596144308602401E-4</v>
      </c>
      <c r="AL30" s="17">
        <v>1.95302352248811E-3</v>
      </c>
      <c r="AM30" s="17">
        <v>3.8276610926672998E-2</v>
      </c>
      <c r="AN30" s="17">
        <v>0.66468351407057702</v>
      </c>
      <c r="AO30" s="17">
        <v>0.91766666666666696</v>
      </c>
      <c r="AP30" s="17">
        <v>1.0051000000000001</v>
      </c>
      <c r="AQ30" s="17">
        <v>1.07799166666667</v>
      </c>
      <c r="AR30" s="17">
        <v>1.16051666666667</v>
      </c>
      <c r="AS30" s="17">
        <v>1.8139328465721301</v>
      </c>
      <c r="AT30" s="17">
        <v>1.8294231220756101</v>
      </c>
      <c r="AU30" s="17">
        <v>2.3496317093224399</v>
      </c>
      <c r="AV30" s="17">
        <v>2.9203630177551898</v>
      </c>
      <c r="AW30" s="17">
        <v>3.0774751184780098</v>
      </c>
      <c r="AX30" s="17">
        <v>2.9251194495158601</v>
      </c>
      <c r="AY30" s="17">
        <v>2.4343900362318802</v>
      </c>
      <c r="AZ30" s="17">
        <v>2.17532666666667</v>
      </c>
      <c r="BA30" s="17">
        <v>1.94705833333333</v>
      </c>
      <c r="BB30" s="17">
        <v>1.8337666666666701</v>
      </c>
      <c r="BC30" s="17">
        <v>1.99942817314426</v>
      </c>
      <c r="BD30" s="17">
        <v>1.7592267105871799</v>
      </c>
      <c r="BE30" s="17">
        <v>1.6728287552565899</v>
      </c>
      <c r="BF30" s="17">
        <v>1.9530686111248701</v>
      </c>
      <c r="BG30" s="17">
        <v>2.1560891512631102</v>
      </c>
      <c r="BH30" s="17">
        <v>2.3529519627666899</v>
      </c>
      <c r="BI30" s="17">
        <v>3.3269043827687899</v>
      </c>
      <c r="BJ30" s="17">
        <v>3.49131342157271</v>
      </c>
      <c r="BK30" s="17">
        <v>3.1913894463004802</v>
      </c>
      <c r="BL30" s="17">
        <v>3.65382536145755</v>
      </c>
    </row>
    <row r="31" spans="2:64" x14ac:dyDescent="0.2">
      <c r="B31" s="17" t="s">
        <v>75</v>
      </c>
      <c r="C31" s="17" t="s">
        <v>76</v>
      </c>
      <c r="D31" s="17" t="s">
        <v>20</v>
      </c>
      <c r="E31" s="17" t="s">
        <v>21</v>
      </c>
      <c r="F31" s="17">
        <v>1.7142900007142901</v>
      </c>
      <c r="G31" s="17">
        <v>1.7142900007142901</v>
      </c>
      <c r="H31" s="17">
        <v>1.7142900007142901</v>
      </c>
      <c r="I31" s="17">
        <v>1.7142900007142901</v>
      </c>
      <c r="J31" s="17">
        <v>1.7142900007142901</v>
      </c>
      <c r="K31" s="17">
        <v>1.7142900007142901</v>
      </c>
      <c r="L31" s="17">
        <v>1.7142900007142901</v>
      </c>
      <c r="M31" s="17">
        <v>1.7380991672619099</v>
      </c>
      <c r="N31" s="17">
        <v>2.0000000010000001</v>
      </c>
      <c r="O31" s="17">
        <v>2.0000000010000001</v>
      </c>
      <c r="P31" s="17">
        <v>2.0000000010000001</v>
      </c>
      <c r="Q31" s="17">
        <v>1.9748761519687701</v>
      </c>
      <c r="R31" s="17">
        <v>1.92128071035726</v>
      </c>
      <c r="S31" s="17">
        <v>1.95922053743668</v>
      </c>
      <c r="T31" s="17">
        <v>2.0532309107887801</v>
      </c>
      <c r="U31" s="17">
        <v>2.0188665976000002</v>
      </c>
      <c r="V31" s="17">
        <v>2</v>
      </c>
      <c r="W31" s="17">
        <v>2</v>
      </c>
      <c r="X31" s="17">
        <v>2</v>
      </c>
      <c r="Y31" s="17">
        <v>2</v>
      </c>
      <c r="Z31" s="17">
        <v>2</v>
      </c>
      <c r="AA31" s="17">
        <v>2</v>
      </c>
      <c r="AB31" s="17">
        <v>2</v>
      </c>
      <c r="AC31" s="17">
        <v>2</v>
      </c>
      <c r="AD31" s="17">
        <v>2</v>
      </c>
      <c r="AE31" s="17">
        <v>2</v>
      </c>
      <c r="AF31" s="17">
        <v>2</v>
      </c>
      <c r="AG31" s="17">
        <v>2</v>
      </c>
      <c r="AH31" s="17">
        <v>2</v>
      </c>
      <c r="AI31" s="17">
        <v>2</v>
      </c>
      <c r="AJ31" s="17">
        <v>2</v>
      </c>
      <c r="AK31" s="17">
        <v>2</v>
      </c>
      <c r="AL31" s="17">
        <v>2</v>
      </c>
      <c r="AM31" s="17">
        <v>2</v>
      </c>
      <c r="AN31" s="17">
        <v>2</v>
      </c>
      <c r="AO31" s="17">
        <v>2</v>
      </c>
      <c r="AP31" s="17">
        <v>2</v>
      </c>
      <c r="AQ31" s="17">
        <v>2</v>
      </c>
      <c r="AR31" s="17">
        <v>2</v>
      </c>
      <c r="AS31" s="17">
        <v>2</v>
      </c>
      <c r="AT31" s="17">
        <v>2</v>
      </c>
      <c r="AU31" s="17">
        <v>2</v>
      </c>
      <c r="AV31" s="17">
        <v>2</v>
      </c>
      <c r="AW31" s="17">
        <v>2</v>
      </c>
      <c r="AX31" s="17">
        <v>2</v>
      </c>
      <c r="AY31" s="17">
        <v>2</v>
      </c>
      <c r="AZ31" s="17">
        <v>2</v>
      </c>
      <c r="BA31" s="17">
        <v>2</v>
      </c>
      <c r="BB31" s="17">
        <v>2</v>
      </c>
      <c r="BC31" s="17">
        <v>2</v>
      </c>
      <c r="BD31" s="17">
        <v>2</v>
      </c>
      <c r="BE31" s="17">
        <v>2</v>
      </c>
      <c r="BF31" s="17">
        <v>2</v>
      </c>
      <c r="BG31" s="17">
        <v>2</v>
      </c>
      <c r="BH31" s="17">
        <v>2</v>
      </c>
      <c r="BI31" s="17">
        <v>2</v>
      </c>
      <c r="BJ31" s="17">
        <v>2</v>
      </c>
      <c r="BK31" s="17">
        <v>2</v>
      </c>
      <c r="BL31" s="17">
        <v>2</v>
      </c>
    </row>
    <row r="32" spans="2:64" x14ac:dyDescent="0.2">
      <c r="B32" s="17" t="s">
        <v>77</v>
      </c>
      <c r="C32" s="17" t="s">
        <v>78</v>
      </c>
      <c r="D32" s="17" t="s">
        <v>20</v>
      </c>
      <c r="E32" s="17" t="s">
        <v>21</v>
      </c>
      <c r="F32" s="17">
        <v>3.0612200020612201</v>
      </c>
      <c r="G32" s="17">
        <v>3.0612200020612201</v>
      </c>
      <c r="H32" s="17">
        <v>3.0612200020612201</v>
      </c>
      <c r="I32" s="17">
        <v>3.0612200020612201</v>
      </c>
      <c r="J32" s="17">
        <v>3.0612200020612201</v>
      </c>
      <c r="K32" s="17">
        <v>3.0612200020612201</v>
      </c>
      <c r="L32" s="17">
        <v>3.0612200020612201</v>
      </c>
      <c r="M32" s="17">
        <v>3.0612200020612201</v>
      </c>
      <c r="N32" s="17">
        <v>3.0612200020612201</v>
      </c>
      <c r="O32" s="17">
        <v>3.0612200020612201</v>
      </c>
      <c r="P32" s="17">
        <v>3.0612200020612201</v>
      </c>
      <c r="Q32" s="17">
        <v>3.0522604298093099</v>
      </c>
      <c r="R32" s="17">
        <v>2.81955586834381</v>
      </c>
      <c r="S32" s="17">
        <v>2.45857965494532</v>
      </c>
      <c r="T32" s="17">
        <v>2.43686666583333</v>
      </c>
      <c r="U32" s="17">
        <v>2.3712999990833299</v>
      </c>
      <c r="V32" s="17">
        <v>2.4708416659166699</v>
      </c>
      <c r="W32" s="17">
        <v>2.43939999925</v>
      </c>
      <c r="X32" s="17">
        <v>2.2740249991666701</v>
      </c>
      <c r="Y32" s="17">
        <v>2.1745583325000002</v>
      </c>
      <c r="Z32" s="17">
        <v>2.14120833258333</v>
      </c>
      <c r="AA32" s="17">
        <v>2.1126916659999999</v>
      </c>
      <c r="AB32" s="17">
        <v>2.1400249991666702</v>
      </c>
      <c r="AC32" s="17">
        <v>2.1130499989999998</v>
      </c>
      <c r="AD32" s="17">
        <v>2.1330833330000001</v>
      </c>
      <c r="AE32" s="17">
        <v>2.20014999966667</v>
      </c>
      <c r="AF32" s="17">
        <v>2.1774166665000001</v>
      </c>
      <c r="AG32" s="17">
        <v>2.10598333333333</v>
      </c>
      <c r="AH32" s="17">
        <v>2.0124249999999999</v>
      </c>
      <c r="AI32" s="17">
        <v>1.9502583333333301</v>
      </c>
      <c r="AJ32" s="17">
        <v>1.81253333333333</v>
      </c>
      <c r="AK32" s="17">
        <v>1.7275499999999999</v>
      </c>
      <c r="AL32" s="17">
        <v>1.62896666666667</v>
      </c>
      <c r="AM32" s="17">
        <v>1.61579083333333</v>
      </c>
      <c r="AN32" s="17">
        <v>1.52744416666667</v>
      </c>
      <c r="AO32" s="17">
        <v>1.4173750000000001</v>
      </c>
      <c r="AP32" s="17">
        <v>1.4100408333333301</v>
      </c>
      <c r="AQ32" s="17">
        <v>1.48480583333333</v>
      </c>
      <c r="AR32" s="17">
        <v>1.67360166666667</v>
      </c>
      <c r="AS32" s="17">
        <v>1.69495666666667</v>
      </c>
      <c r="AT32" s="17">
        <v>1.72396333333333</v>
      </c>
      <c r="AU32" s="17">
        <v>1.7917225000000001</v>
      </c>
      <c r="AV32" s="17">
        <v>1.7905883333333299</v>
      </c>
      <c r="AW32" s="17">
        <v>1.7421833333333301</v>
      </c>
      <c r="AX32" s="17">
        <v>1.6902283333333299</v>
      </c>
      <c r="AY32" s="17">
        <v>1.6643975</v>
      </c>
      <c r="AZ32" s="17">
        <v>1.58893333333333</v>
      </c>
      <c r="BA32" s="17">
        <v>1.5071016666666699</v>
      </c>
      <c r="BB32" s="17">
        <v>1.41716666666667</v>
      </c>
      <c r="BC32" s="17">
        <v>1.4545692733233</v>
      </c>
      <c r="BD32" s="17">
        <v>1.3635094736842099</v>
      </c>
      <c r="BE32" s="17">
        <v>1.25791302014692</v>
      </c>
      <c r="BF32" s="17">
        <v>1.24956701649958</v>
      </c>
      <c r="BG32" s="17">
        <v>1.25116566976059</v>
      </c>
      <c r="BH32" s="17">
        <v>1.2670401230813999</v>
      </c>
      <c r="BI32" s="17">
        <v>1.37491084459887</v>
      </c>
      <c r="BJ32" s="17">
        <v>1.3813468768828601</v>
      </c>
      <c r="BK32" s="17">
        <v>1.3808911640528101</v>
      </c>
      <c r="BL32" s="17">
        <v>1.3489185654253699</v>
      </c>
    </row>
    <row r="33" spans="2:64" x14ac:dyDescent="0.2">
      <c r="B33" s="17" t="s">
        <v>79</v>
      </c>
      <c r="C33" s="17" t="s">
        <v>80</v>
      </c>
      <c r="D33" s="17" t="s">
        <v>20</v>
      </c>
      <c r="E33" s="17" t="s">
        <v>21</v>
      </c>
      <c r="F33" s="17">
        <v>4.7619000037618999</v>
      </c>
      <c r="G33" s="17">
        <v>4.7619000037618999</v>
      </c>
      <c r="H33" s="17">
        <v>4.7619000037618999</v>
      </c>
      <c r="I33" s="17">
        <v>4.7619000037618999</v>
      </c>
      <c r="J33" s="17">
        <v>4.7619000037618999</v>
      </c>
      <c r="K33" s="17">
        <v>4.7619000037618999</v>
      </c>
      <c r="L33" s="17">
        <v>6.35912500535912</v>
      </c>
      <c r="M33" s="17">
        <v>7.5000000064999996</v>
      </c>
      <c r="N33" s="17">
        <v>7.5000000064999996</v>
      </c>
      <c r="O33" s="17">
        <v>7.5000000064999996</v>
      </c>
      <c r="P33" s="17">
        <v>7.5000000064999996</v>
      </c>
      <c r="Q33" s="17">
        <v>7.4919352309682399</v>
      </c>
      <c r="R33" s="17">
        <v>7.5944683739493604</v>
      </c>
      <c r="S33" s="17">
        <v>7.7420385621496797</v>
      </c>
      <c r="T33" s="17">
        <v>8.1016032272182894</v>
      </c>
      <c r="U33" s="17">
        <v>8.3758919456538603</v>
      </c>
      <c r="V33" s="17">
        <v>8.9604127281239201</v>
      </c>
      <c r="W33" s="17">
        <v>8.7385761713145698</v>
      </c>
      <c r="X33" s="17">
        <v>8.1928403484039301</v>
      </c>
      <c r="Y33" s="17">
        <v>8.12579094635689</v>
      </c>
      <c r="Z33" s="17">
        <v>7.8629447011379803</v>
      </c>
      <c r="AA33" s="17">
        <v>8.6585228170931696</v>
      </c>
      <c r="AB33" s="17">
        <v>9.4551319334863901</v>
      </c>
      <c r="AC33" s="17">
        <v>10.098898244046101</v>
      </c>
      <c r="AD33" s="17">
        <v>11.3625833326667</v>
      </c>
      <c r="AE33" s="17">
        <v>12.368749999583301</v>
      </c>
      <c r="AF33" s="17">
        <v>12.61083333325</v>
      </c>
      <c r="AG33" s="17">
        <v>12.961499999999999</v>
      </c>
      <c r="AH33" s="17">
        <v>13.9170833333333</v>
      </c>
      <c r="AI33" s="17">
        <v>16.2255</v>
      </c>
      <c r="AJ33" s="17">
        <v>17.505324999999999</v>
      </c>
      <c r="AK33" s="17">
        <v>22.742433333333299</v>
      </c>
      <c r="AL33" s="17">
        <v>25.9180833333333</v>
      </c>
      <c r="AM33" s="17">
        <v>30.4932916666667</v>
      </c>
      <c r="AN33" s="17">
        <v>31.373742499999999</v>
      </c>
      <c r="AO33" s="17">
        <v>32.4270766666667</v>
      </c>
      <c r="AP33" s="17">
        <v>35.433173333333301</v>
      </c>
      <c r="AQ33" s="17">
        <v>36.313285833333303</v>
      </c>
      <c r="AR33" s="17">
        <v>41.259365000000003</v>
      </c>
      <c r="AS33" s="17">
        <v>43.055428333333303</v>
      </c>
      <c r="AT33" s="17">
        <v>44.941605000000003</v>
      </c>
      <c r="AU33" s="17">
        <v>47.186414166666701</v>
      </c>
      <c r="AV33" s="17">
        <v>48.610319166666699</v>
      </c>
      <c r="AW33" s="17">
        <v>46.583284166666701</v>
      </c>
      <c r="AX33" s="17">
        <v>45.316466666666699</v>
      </c>
      <c r="AY33" s="17">
        <v>44.099975000000001</v>
      </c>
      <c r="AZ33" s="17">
        <v>45.3070083333333</v>
      </c>
      <c r="BA33" s="17">
        <v>41.3485333333333</v>
      </c>
      <c r="BB33" s="17">
        <v>43.505183333333299</v>
      </c>
      <c r="BC33" s="17">
        <v>48.405266666666698</v>
      </c>
      <c r="BD33" s="17">
        <v>45.725812121212101</v>
      </c>
      <c r="BE33" s="17">
        <v>46.670466666666698</v>
      </c>
      <c r="BF33" s="17">
        <v>53.437233333333303</v>
      </c>
      <c r="BG33" s="17">
        <v>58.597845416666701</v>
      </c>
      <c r="BH33" s="17"/>
      <c r="BI33" s="17"/>
      <c r="BJ33" s="17"/>
      <c r="BK33" s="17"/>
      <c r="BL33" s="17"/>
    </row>
    <row r="34" spans="2:64" x14ac:dyDescent="0.2">
      <c r="B34" s="17" t="s">
        <v>81</v>
      </c>
      <c r="C34" s="17" t="s">
        <v>82</v>
      </c>
      <c r="D34" s="17" t="s">
        <v>20</v>
      </c>
      <c r="E34" s="17" t="s">
        <v>21</v>
      </c>
      <c r="F34" s="17">
        <v>0.71332088216921496</v>
      </c>
      <c r="G34" s="17">
        <v>0.71469443508617803</v>
      </c>
      <c r="H34" s="17">
        <v>0.71326549427167596</v>
      </c>
      <c r="I34" s="17">
        <v>0.71528718525026103</v>
      </c>
      <c r="J34" s="17">
        <v>0.71725864624589497</v>
      </c>
      <c r="K34" s="17">
        <v>0.71633440114267999</v>
      </c>
      <c r="L34" s="17">
        <v>0.71698343163387301</v>
      </c>
      <c r="M34" s="17">
        <v>0.71704961913768805</v>
      </c>
      <c r="N34" s="17">
        <v>0.71699815611019702</v>
      </c>
      <c r="O34" s="17">
        <v>0.71805712542767897</v>
      </c>
      <c r="P34" s="17">
        <v>0.71641352003693703</v>
      </c>
      <c r="Q34" s="17">
        <v>0.71244376174914903</v>
      </c>
      <c r="R34" s="17">
        <v>0.772828411038462</v>
      </c>
      <c r="S34" s="17">
        <v>0.69411413758375096</v>
      </c>
      <c r="T34" s="17">
        <v>0.67947700357025098</v>
      </c>
      <c r="U34" s="17">
        <v>0.73950770050947401</v>
      </c>
      <c r="V34" s="17">
        <v>0.86956499899999995</v>
      </c>
      <c r="W34" s="17">
        <v>0.84195966566666702</v>
      </c>
      <c r="X34" s="17">
        <v>0.82815699899999995</v>
      </c>
      <c r="Y34" s="17">
        <v>0.81500666566666702</v>
      </c>
      <c r="Z34" s="17">
        <v>0.77722499899999997</v>
      </c>
      <c r="AA34" s="17">
        <v>0.83673833233333295</v>
      </c>
      <c r="AB34" s="17">
        <v>1.0296608325000001</v>
      </c>
      <c r="AC34" s="17">
        <v>1.0969258325</v>
      </c>
      <c r="AD34" s="17">
        <v>1.29837333291667</v>
      </c>
      <c r="AE34" s="17">
        <v>1.90256666641667</v>
      </c>
      <c r="AF34" s="17">
        <v>1.8791441664999999</v>
      </c>
      <c r="AG34" s="17">
        <v>1.67894083333333</v>
      </c>
      <c r="AH34" s="17">
        <v>1.8285875</v>
      </c>
      <c r="AI34" s="17">
        <v>2.0148858333333299</v>
      </c>
      <c r="AJ34" s="17">
        <v>1.8604658333333299</v>
      </c>
      <c r="AK34" s="17">
        <v>2.0215566666666702</v>
      </c>
      <c r="AL34" s="17">
        <v>2.1097250000000001</v>
      </c>
      <c r="AM34" s="17">
        <v>2.4230749999999999</v>
      </c>
      <c r="AN34" s="17">
        <v>2.6846454999999998</v>
      </c>
      <c r="AO34" s="17">
        <v>2.77220666666667</v>
      </c>
      <c r="AP34" s="17">
        <v>3.32419666666667</v>
      </c>
      <c r="AQ34" s="17">
        <v>3.6507633333333298</v>
      </c>
      <c r="AR34" s="17">
        <v>4.2258800000000001</v>
      </c>
      <c r="AS34" s="17">
        <v>4.6243952500000001</v>
      </c>
      <c r="AT34" s="17">
        <v>5.1022416666666697</v>
      </c>
      <c r="AU34" s="17">
        <v>5.84141666666667</v>
      </c>
      <c r="AV34" s="17">
        <v>6.3277916666666698</v>
      </c>
      <c r="AW34" s="17">
        <v>4.94966666666667</v>
      </c>
      <c r="AX34" s="17">
        <v>4.6938333333333304</v>
      </c>
      <c r="AY34" s="17">
        <v>5.1167499999999997</v>
      </c>
      <c r="AZ34" s="17">
        <v>5.8303000000000003</v>
      </c>
      <c r="BA34" s="17">
        <v>6.1394083333333302</v>
      </c>
      <c r="BB34" s="17">
        <v>6.8268583333333304</v>
      </c>
      <c r="BC34" s="17">
        <v>7.1551416666666698</v>
      </c>
      <c r="BD34" s="17">
        <v>6.7936249999999996</v>
      </c>
      <c r="BE34" s="17">
        <v>6.8382333333333296</v>
      </c>
      <c r="BF34" s="17">
        <v>6.8382333333333296</v>
      </c>
      <c r="BG34" s="17">
        <v>8.3989083333333294</v>
      </c>
      <c r="BH34" s="17">
        <v>8.9760833333333405</v>
      </c>
      <c r="BI34" s="17">
        <v>10.1289916666667</v>
      </c>
      <c r="BJ34" s="17">
        <v>10.901158333333299</v>
      </c>
      <c r="BK34" s="17">
        <v>10.3474166666667</v>
      </c>
      <c r="BL34" s="17">
        <v>10.199975</v>
      </c>
    </row>
    <row r="35" spans="2:64" x14ac:dyDescent="0.2">
      <c r="B35" s="17" t="s">
        <v>83</v>
      </c>
      <c r="C35" s="17" t="s">
        <v>84</v>
      </c>
      <c r="D35" s="17" t="s">
        <v>20</v>
      </c>
      <c r="E35" s="17" t="s">
        <v>21</v>
      </c>
      <c r="F35" s="17">
        <v>245.19510139835899</v>
      </c>
      <c r="G35" s="17">
        <v>245.26010162116</v>
      </c>
      <c r="H35" s="17">
        <v>245.013850686544</v>
      </c>
      <c r="I35" s="17">
        <v>245.01635069607499</v>
      </c>
      <c r="J35" s="17">
        <v>245.027184079042</v>
      </c>
      <c r="K35" s="17">
        <v>245.06093420770799</v>
      </c>
      <c r="L35" s="17">
        <v>245.67843655764401</v>
      </c>
      <c r="M35" s="17">
        <v>246.00093779128099</v>
      </c>
      <c r="N35" s="17">
        <v>247.56469375695099</v>
      </c>
      <c r="O35" s="17">
        <v>259.960574351236</v>
      </c>
      <c r="P35" s="17">
        <v>276.403137026845</v>
      </c>
      <c r="Q35" s="17">
        <v>275.35645668533198</v>
      </c>
      <c r="R35" s="17">
        <v>252.02762746264901</v>
      </c>
      <c r="S35" s="17">
        <v>222.88918305322699</v>
      </c>
      <c r="T35" s="17">
        <v>240.70466763782301</v>
      </c>
      <c r="U35" s="17">
        <v>214.31290034121901</v>
      </c>
      <c r="V35" s="17">
        <v>238.95049426705901</v>
      </c>
      <c r="W35" s="17">
        <v>245.67968656657601</v>
      </c>
      <c r="X35" s="17">
        <v>225.65586023395699</v>
      </c>
      <c r="Y35" s="17">
        <v>212.721644262377</v>
      </c>
      <c r="Z35" s="17">
        <v>211.27955541470499</v>
      </c>
      <c r="AA35" s="17">
        <v>271.73145255032699</v>
      </c>
      <c r="AB35" s="17">
        <v>328.60625269898998</v>
      </c>
      <c r="AC35" s="17">
        <v>381.06603602462798</v>
      </c>
      <c r="AD35" s="17">
        <v>436.95666578800802</v>
      </c>
      <c r="AE35" s="17">
        <v>449.26296271160697</v>
      </c>
      <c r="AF35" s="17">
        <v>346.305903554493</v>
      </c>
      <c r="AG35" s="17">
        <v>300.53656240147802</v>
      </c>
      <c r="AH35" s="17">
        <v>297.84821881937802</v>
      </c>
      <c r="AI35" s="17">
        <v>319.008299487903</v>
      </c>
      <c r="AJ35" s="17">
        <v>272.264787954393</v>
      </c>
      <c r="AK35" s="17">
        <v>282.10690880881998</v>
      </c>
      <c r="AL35" s="17">
        <v>264.69180075057898</v>
      </c>
      <c r="AM35" s="17">
        <v>283.16257950001801</v>
      </c>
      <c r="AN35" s="17">
        <v>555.20469565569704</v>
      </c>
      <c r="AO35" s="17">
        <v>499.14842590131002</v>
      </c>
      <c r="AP35" s="17">
        <v>511.55243027251601</v>
      </c>
      <c r="AQ35" s="17">
        <v>583.66937235339606</v>
      </c>
      <c r="AR35" s="17">
        <v>589.951774567332</v>
      </c>
      <c r="AS35" s="17">
        <v>615.69913197380595</v>
      </c>
      <c r="AT35" s="17">
        <v>711.97627443083297</v>
      </c>
      <c r="AU35" s="17">
        <v>733.03850707000004</v>
      </c>
      <c r="AV35" s="17">
        <v>696.98820361166702</v>
      </c>
      <c r="AW35" s="17">
        <v>581.20031386416701</v>
      </c>
      <c r="AX35" s="17">
        <v>528.28480930499995</v>
      </c>
      <c r="AY35" s="17">
        <v>527.46814284000004</v>
      </c>
      <c r="AZ35" s="17">
        <v>522.89010961083295</v>
      </c>
      <c r="BA35" s="17">
        <v>479.26678258750002</v>
      </c>
      <c r="BB35" s="17">
        <v>447.80525556077299</v>
      </c>
      <c r="BC35" s="17">
        <v>472.18629075489298</v>
      </c>
      <c r="BD35" s="17">
        <v>495.277021572396</v>
      </c>
      <c r="BE35" s="17">
        <v>471.86611409170001</v>
      </c>
      <c r="BF35" s="17">
        <v>510.52713590196998</v>
      </c>
      <c r="BG35" s="17">
        <v>494.04003744699003</v>
      </c>
      <c r="BH35" s="17">
        <v>494.41495286493699</v>
      </c>
      <c r="BI35" s="17">
        <v>591.44950750132796</v>
      </c>
      <c r="BJ35" s="17">
        <v>593.00817042493395</v>
      </c>
      <c r="BK35" s="17">
        <v>582.09455014964101</v>
      </c>
      <c r="BL35" s="17">
        <v>555.71783043560697</v>
      </c>
    </row>
    <row r="36" spans="2:64" x14ac:dyDescent="0.2">
      <c r="B36" s="17" t="s">
        <v>2</v>
      </c>
      <c r="C36" s="17" t="s">
        <v>85</v>
      </c>
      <c r="D36" s="17" t="s">
        <v>20</v>
      </c>
      <c r="E36" s="17" t="s">
        <v>21</v>
      </c>
      <c r="F36" s="17">
        <v>0.96976678666666705</v>
      </c>
      <c r="G36" s="17">
        <v>1.01306251583333</v>
      </c>
      <c r="H36" s="17">
        <v>1.06876922408333</v>
      </c>
      <c r="I36" s="17">
        <v>1.07851434416667</v>
      </c>
      <c r="J36" s="17">
        <v>1.07859841916667</v>
      </c>
      <c r="K36" s="17">
        <v>1.07798428416667</v>
      </c>
      <c r="L36" s="17">
        <v>1.0773415666666699</v>
      </c>
      <c r="M36" s="17">
        <v>1.0787104241666701</v>
      </c>
      <c r="N36" s="17">
        <v>1.0774714008333299</v>
      </c>
      <c r="O36" s="17">
        <v>1.0767805125000001</v>
      </c>
      <c r="P36" s="17">
        <v>1.0442187441666699</v>
      </c>
      <c r="Q36" s="17">
        <v>1.00981054416667</v>
      </c>
      <c r="R36" s="17">
        <v>0.99066255583333296</v>
      </c>
      <c r="S36" s="17">
        <v>1.00009014</v>
      </c>
      <c r="T36" s="17">
        <v>0.97801752558333299</v>
      </c>
      <c r="U36" s="17">
        <v>1.01715926333333</v>
      </c>
      <c r="V36" s="17">
        <v>0.98602830408333297</v>
      </c>
      <c r="W36" s="17">
        <v>1.06344161083333</v>
      </c>
      <c r="X36" s="17">
        <v>1.14065917075</v>
      </c>
      <c r="Y36" s="17">
        <v>1.17142449583333</v>
      </c>
      <c r="Z36" s="17">
        <v>1.1692268666666701</v>
      </c>
      <c r="AA36" s="17">
        <v>1.1989031208333301</v>
      </c>
      <c r="AB36" s="17">
        <v>1.23373491166667</v>
      </c>
      <c r="AC36" s="17">
        <v>1.23241182741667</v>
      </c>
      <c r="AD36" s="17">
        <v>1.29506561083333</v>
      </c>
      <c r="AE36" s="17">
        <v>1.36550739166667</v>
      </c>
      <c r="AF36" s="17">
        <v>1.3894710591666699</v>
      </c>
      <c r="AG36" s="17">
        <v>1.3259825816666699</v>
      </c>
      <c r="AH36" s="17">
        <v>1.23070084666667</v>
      </c>
      <c r="AI36" s="17">
        <v>1.1839720841666701</v>
      </c>
      <c r="AJ36" s="17">
        <v>1.1667736266666699</v>
      </c>
      <c r="AK36" s="17">
        <v>1.14572584416667</v>
      </c>
      <c r="AL36" s="17">
        <v>1.20872292</v>
      </c>
      <c r="AM36" s="17">
        <v>1.2900878816666701</v>
      </c>
      <c r="AN36" s="17">
        <v>1.3656734475000001</v>
      </c>
      <c r="AO36" s="17">
        <v>1.3724454183333299</v>
      </c>
      <c r="AP36" s="17">
        <v>1.36352163583333</v>
      </c>
      <c r="AQ36" s="17">
        <v>1.3845980283333299</v>
      </c>
      <c r="AR36" s="17">
        <v>1.4835053016666699</v>
      </c>
      <c r="AS36" s="17">
        <v>1.48570481916667</v>
      </c>
      <c r="AT36" s="17">
        <v>1.485394095</v>
      </c>
      <c r="AU36" s="17">
        <v>1.548839955</v>
      </c>
      <c r="AV36" s="17">
        <v>1.5703428341666701</v>
      </c>
      <c r="AW36" s="17">
        <v>1.4010145475</v>
      </c>
      <c r="AX36" s="17">
        <v>1.3012815950000001</v>
      </c>
      <c r="AY36" s="17">
        <v>1.2114051341666701</v>
      </c>
      <c r="AZ36" s="17">
        <v>1.1343447258333299</v>
      </c>
      <c r="BA36" s="17">
        <v>1.0740456216666701</v>
      </c>
      <c r="BB36" s="17">
        <v>1.06708691833333</v>
      </c>
      <c r="BC36" s="17">
        <v>1.1415354059127001</v>
      </c>
      <c r="BD36" s="17">
        <v>1.03011273517598</v>
      </c>
      <c r="BE36" s="17">
        <v>0.98925815863636402</v>
      </c>
      <c r="BF36" s="17">
        <v>0.99936474359307403</v>
      </c>
      <c r="BG36" s="17">
        <v>1.0301373637301601</v>
      </c>
      <c r="BH36" s="17">
        <v>1.10474713237886</v>
      </c>
      <c r="BI36" s="17">
        <v>1.27878620362554</v>
      </c>
      <c r="BJ36" s="17">
        <v>1.3256151637482001</v>
      </c>
      <c r="BK36" s="17">
        <v>1.2979358464603901</v>
      </c>
      <c r="BL36" s="17">
        <v>1.2958179281353399</v>
      </c>
    </row>
    <row r="37" spans="2:64" x14ac:dyDescent="0.2">
      <c r="B37" s="17" t="s">
        <v>86</v>
      </c>
      <c r="C37" s="17" t="s">
        <v>87</v>
      </c>
      <c r="D37" s="17" t="s">
        <v>20</v>
      </c>
      <c r="E37" s="17" t="s">
        <v>21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</row>
    <row r="38" spans="2:64" x14ac:dyDescent="0.2">
      <c r="B38" s="17" t="s">
        <v>88</v>
      </c>
      <c r="C38" s="17" t="s">
        <v>89</v>
      </c>
      <c r="D38" s="17" t="s">
        <v>20</v>
      </c>
      <c r="E38" s="17" t="s">
        <v>21</v>
      </c>
      <c r="F38" s="17">
        <v>4.3729500033729503</v>
      </c>
      <c r="G38" s="17">
        <v>4.3729500033729503</v>
      </c>
      <c r="H38" s="17">
        <v>4.3729500033729503</v>
      </c>
      <c r="I38" s="17">
        <v>4.3729500033729503</v>
      </c>
      <c r="J38" s="17">
        <v>4.3729500033729503</v>
      </c>
      <c r="K38" s="17">
        <v>4.3729500033729503</v>
      </c>
      <c r="L38" s="17">
        <v>4.3729500033729503</v>
      </c>
      <c r="M38" s="17">
        <v>4.3729500033729503</v>
      </c>
      <c r="N38" s="17">
        <v>4.3729500033729503</v>
      </c>
      <c r="O38" s="17">
        <v>4.3729500033729503</v>
      </c>
      <c r="P38" s="17">
        <v>4.3729500033729503</v>
      </c>
      <c r="Q38" s="17">
        <v>4.1338541683120198</v>
      </c>
      <c r="R38" s="17">
        <v>3.8192499990000002</v>
      </c>
      <c r="S38" s="17">
        <v>3.16483333241667</v>
      </c>
      <c r="T38" s="17">
        <v>2.9792499989999999</v>
      </c>
      <c r="U38" s="17">
        <v>2.5812833324166702</v>
      </c>
      <c r="V38" s="17">
        <v>2.49964166575</v>
      </c>
      <c r="W38" s="17">
        <v>2.4035249993333299</v>
      </c>
      <c r="X38" s="17">
        <v>1.7880249992499999</v>
      </c>
      <c r="Y38" s="17">
        <v>1.6627249990833299</v>
      </c>
      <c r="Z38" s="17">
        <v>1.67570833258333</v>
      </c>
      <c r="AA38" s="17">
        <v>1.9642416659166699</v>
      </c>
      <c r="AB38" s="17">
        <v>2.0302749990833302</v>
      </c>
      <c r="AC38" s="17">
        <v>2.0991416657499999</v>
      </c>
      <c r="AD38" s="17">
        <v>2.34968333283333</v>
      </c>
      <c r="AE38" s="17">
        <v>2.457125</v>
      </c>
      <c r="AF38" s="17">
        <v>1.7989166665</v>
      </c>
      <c r="AG38" s="17">
        <v>1.49119166666667</v>
      </c>
      <c r="AH38" s="17">
        <v>1.4633</v>
      </c>
      <c r="AI38" s="17">
        <v>1.6359250000000001</v>
      </c>
      <c r="AJ38" s="17">
        <v>1.3891583333333299</v>
      </c>
      <c r="AK38" s="17">
        <v>1.4339916666666701</v>
      </c>
      <c r="AL38" s="17">
        <v>1.40621833333333</v>
      </c>
      <c r="AM38" s="17">
        <v>1.4776166666666699</v>
      </c>
      <c r="AN38" s="17">
        <v>1.3676925</v>
      </c>
      <c r="AO38" s="17">
        <v>1.18246916666667</v>
      </c>
      <c r="AP38" s="17">
        <v>1.2360100000000001</v>
      </c>
      <c r="AQ38" s="17">
        <v>1.4513125</v>
      </c>
      <c r="AR38" s="17">
        <v>1.44981330833333</v>
      </c>
      <c r="AS38" s="17">
        <v>1.5021549999999999</v>
      </c>
      <c r="AT38" s="17">
        <v>1.6888425</v>
      </c>
      <c r="AU38" s="17">
        <v>1.6876150000000001</v>
      </c>
      <c r="AV38" s="17">
        <v>1.5586074999999999</v>
      </c>
      <c r="AW38" s="17">
        <v>1.34665083333333</v>
      </c>
      <c r="AX38" s="17">
        <v>1.2434958333333299</v>
      </c>
      <c r="AY38" s="17">
        <v>1.2451766666666699</v>
      </c>
      <c r="AZ38" s="17">
        <v>1.2538433333333301</v>
      </c>
      <c r="BA38" s="17">
        <v>1.20036583333333</v>
      </c>
      <c r="BB38" s="17">
        <v>1.0830900000000001</v>
      </c>
      <c r="BC38" s="17">
        <v>1.08814169630268</v>
      </c>
      <c r="BD38" s="17">
        <v>1.04290564573352</v>
      </c>
      <c r="BE38" s="17">
        <v>0.88804202822328104</v>
      </c>
      <c r="BF38" s="17">
        <v>0.93768448070934896</v>
      </c>
      <c r="BG38" s="17">
        <v>0.92690354775828498</v>
      </c>
      <c r="BH38" s="17">
        <v>0.91615104728361296</v>
      </c>
      <c r="BI38" s="17">
        <v>0.96238132800435405</v>
      </c>
      <c r="BJ38" s="17">
        <v>0.98539439424483399</v>
      </c>
      <c r="BK38" s="17">
        <v>0.98469166666666696</v>
      </c>
      <c r="BL38" s="17">
        <v>0.97788333333333299</v>
      </c>
    </row>
    <row r="39" spans="2:64" x14ac:dyDescent="0.2">
      <c r="B39" s="17" t="s">
        <v>90</v>
      </c>
      <c r="C39" s="17" t="s">
        <v>91</v>
      </c>
      <c r="D39" s="17" t="s">
        <v>20</v>
      </c>
      <c r="E39" s="17" t="s">
        <v>21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</row>
    <row r="40" spans="2:64" x14ac:dyDescent="0.2">
      <c r="B40" s="17" t="s">
        <v>92</v>
      </c>
      <c r="C40" s="17" t="s">
        <v>93</v>
      </c>
      <c r="D40" s="17" t="s">
        <v>20</v>
      </c>
      <c r="E40" s="17" t="s">
        <v>21</v>
      </c>
      <c r="F40" s="17">
        <v>1.0489693750843499E-3</v>
      </c>
      <c r="G40" s="17">
        <v>1.05013600777515E-3</v>
      </c>
      <c r="H40" s="17">
        <v>1.05763578898984E-3</v>
      </c>
      <c r="I40" s="17">
        <v>1.6217859852693699E-3</v>
      </c>
      <c r="J40" s="17">
        <v>2.3074326347769501E-3</v>
      </c>
      <c r="K40" s="17">
        <v>3.1566578421154401E-3</v>
      </c>
      <c r="L40" s="17">
        <v>3.8511375671629201E-3</v>
      </c>
      <c r="M40" s="17">
        <v>5.0682687003574898E-3</v>
      </c>
      <c r="N40" s="17">
        <v>6.8764659110372899E-3</v>
      </c>
      <c r="O40" s="17">
        <v>8.6175817471208106E-3</v>
      </c>
      <c r="P40" s="17">
        <v>1.12775040919884E-2</v>
      </c>
      <c r="Q40" s="17">
        <v>1.22086435743848E-2</v>
      </c>
      <c r="R40" s="17">
        <v>2.0835225059596601E-2</v>
      </c>
      <c r="S40" s="17">
        <v>7.1641908452915404E-2</v>
      </c>
      <c r="T40" s="17">
        <v>0.59282626128923499</v>
      </c>
      <c r="U40" s="17">
        <v>4.91041666666667</v>
      </c>
      <c r="V40" s="17">
        <v>13.054166666666699</v>
      </c>
      <c r="W40" s="17">
        <v>21.535833333333301</v>
      </c>
      <c r="X40" s="17">
        <v>31.655833333333302</v>
      </c>
      <c r="Y40" s="17">
        <v>37.245833333333302</v>
      </c>
      <c r="Z40" s="17">
        <v>39</v>
      </c>
      <c r="AA40" s="17">
        <v>39</v>
      </c>
      <c r="AB40" s="17">
        <v>50.908333333333303</v>
      </c>
      <c r="AC40" s="17">
        <v>78.788333333333298</v>
      </c>
      <c r="AD40" s="17">
        <v>98.477500000000006</v>
      </c>
      <c r="AE40" s="17">
        <v>160.85999999991699</v>
      </c>
      <c r="AF40" s="17">
        <v>192.92999999966699</v>
      </c>
      <c r="AG40" s="17">
        <v>219.40666666666701</v>
      </c>
      <c r="AH40" s="17">
        <v>245.011666666667</v>
      </c>
      <c r="AI40" s="17">
        <v>266.95416666666699</v>
      </c>
      <c r="AJ40" s="17">
        <v>304.90333333333302</v>
      </c>
      <c r="AK40" s="17">
        <v>349.21583333333302</v>
      </c>
      <c r="AL40" s="17">
        <v>362.57583333333298</v>
      </c>
      <c r="AM40" s="17">
        <v>404.16583333333301</v>
      </c>
      <c r="AN40" s="17">
        <v>420.17666666666702</v>
      </c>
      <c r="AO40" s="17">
        <v>396.77333333333303</v>
      </c>
      <c r="AP40" s="17">
        <v>412.26666666666699</v>
      </c>
      <c r="AQ40" s="17">
        <v>419.29500000000002</v>
      </c>
      <c r="AR40" s="17">
        <v>460.28750000000002</v>
      </c>
      <c r="AS40" s="17">
        <v>508.77666666666698</v>
      </c>
      <c r="AT40" s="17">
        <v>539.58749999999998</v>
      </c>
      <c r="AU40" s="17">
        <v>634.93833333333305</v>
      </c>
      <c r="AV40" s="17">
        <v>688.93666666666695</v>
      </c>
      <c r="AW40" s="17">
        <v>691.39750000000004</v>
      </c>
      <c r="AX40" s="17">
        <v>609.52916666666704</v>
      </c>
      <c r="AY40" s="17">
        <v>559.76750000000004</v>
      </c>
      <c r="AZ40" s="17">
        <v>530.27499999999998</v>
      </c>
      <c r="BA40" s="17">
        <v>522.46416666666698</v>
      </c>
      <c r="BB40" s="17">
        <v>522.46103583333297</v>
      </c>
      <c r="BC40" s="17">
        <v>560.85989484127003</v>
      </c>
      <c r="BD40" s="17">
        <v>510.24916666666701</v>
      </c>
      <c r="BE40" s="17">
        <v>483.66750000000002</v>
      </c>
      <c r="BF40" s="17">
        <v>486.47130339105303</v>
      </c>
      <c r="BG40" s="17">
        <v>495.272877645503</v>
      </c>
      <c r="BH40" s="17">
        <v>570.34821612743997</v>
      </c>
      <c r="BI40" s="17">
        <v>654.12408425419596</v>
      </c>
      <c r="BJ40" s="17">
        <v>676.95773604465705</v>
      </c>
      <c r="BK40" s="17">
        <v>648.83379259826097</v>
      </c>
      <c r="BL40" s="17">
        <v>641.27681306639499</v>
      </c>
    </row>
    <row r="41" spans="2:64" x14ac:dyDescent="0.2">
      <c r="B41" s="17" t="s">
        <v>94</v>
      </c>
      <c r="C41" s="17" t="s">
        <v>95</v>
      </c>
      <c r="D41" s="17" t="s">
        <v>20</v>
      </c>
      <c r="E41" s="17" t="s">
        <v>21</v>
      </c>
      <c r="F41" s="17">
        <v>2.46180889882528</v>
      </c>
      <c r="G41" s="17">
        <v>2.46180889882528</v>
      </c>
      <c r="H41" s="17">
        <v>2.46180889882528</v>
      </c>
      <c r="I41" s="17">
        <v>2.46180889882528</v>
      </c>
      <c r="J41" s="17">
        <v>2.46180889882528</v>
      </c>
      <c r="K41" s="17">
        <v>2.46180889882528</v>
      </c>
      <c r="L41" s="17">
        <v>2.46180889882528</v>
      </c>
      <c r="M41" s="17">
        <v>2.46180889882528</v>
      </c>
      <c r="N41" s="17">
        <v>2.46180889882528</v>
      </c>
      <c r="O41" s="17">
        <v>2.46180889882528</v>
      </c>
      <c r="P41" s="17">
        <v>2.46180889882528</v>
      </c>
      <c r="Q41" s="17">
        <v>2.46180889882528</v>
      </c>
      <c r="R41" s="17">
        <v>2.2450664486006602</v>
      </c>
      <c r="S41" s="17">
        <v>1.9894155246324701</v>
      </c>
      <c r="T41" s="17">
        <v>1.96110708887637</v>
      </c>
      <c r="U41" s="17">
        <v>1.8598233893865801</v>
      </c>
      <c r="V41" s="17">
        <v>1.9414153510209899</v>
      </c>
      <c r="W41" s="17">
        <v>1.85782338223957</v>
      </c>
      <c r="X41" s="17">
        <v>1.68358941885647</v>
      </c>
      <c r="Y41" s="17">
        <v>1.5549389540148599</v>
      </c>
      <c r="Z41" s="17">
        <v>1.49838605814132</v>
      </c>
      <c r="AA41" s="17">
        <v>1.7045416658333301</v>
      </c>
      <c r="AB41" s="17">
        <v>1.8925416658333301</v>
      </c>
      <c r="AC41" s="17">
        <v>1.97567499916667</v>
      </c>
      <c r="AD41" s="17">
        <v>2.3200416662499999</v>
      </c>
      <c r="AE41" s="17">
        <v>2.93665833325</v>
      </c>
      <c r="AF41" s="17">
        <v>3.4527916665833298</v>
      </c>
      <c r="AG41" s="17">
        <v>3.7221000000000002</v>
      </c>
      <c r="AH41" s="17">
        <v>3.7221000000000002</v>
      </c>
      <c r="AI41" s="17">
        <v>3.7651083333333299</v>
      </c>
      <c r="AJ41" s="17">
        <v>4.78320833333333</v>
      </c>
      <c r="AK41" s="17">
        <v>5.3233916666666703</v>
      </c>
      <c r="AL41" s="17">
        <v>5.5145916666666697</v>
      </c>
      <c r="AM41" s="17">
        <v>5.7619583333333297</v>
      </c>
      <c r="AN41" s="17">
        <v>8.6187426666666695</v>
      </c>
      <c r="AO41" s="17">
        <v>8.3514166666666707</v>
      </c>
      <c r="AP41" s="17">
        <v>8.3141750000000005</v>
      </c>
      <c r="AQ41" s="17">
        <v>8.2898166666666704</v>
      </c>
      <c r="AR41" s="17">
        <v>8.2789583333333301</v>
      </c>
      <c r="AS41" s="17">
        <v>8.2782499999999999</v>
      </c>
      <c r="AT41" s="17">
        <v>8.2785041666666697</v>
      </c>
      <c r="AU41" s="17">
        <v>8.2770683333333306</v>
      </c>
      <c r="AV41" s="17">
        <v>8.2769575</v>
      </c>
      <c r="AW41" s="17">
        <v>8.2770366666666693</v>
      </c>
      <c r="AX41" s="17">
        <v>8.2768008333333292</v>
      </c>
      <c r="AY41" s="17">
        <v>8.1943166666666691</v>
      </c>
      <c r="AZ41" s="17">
        <v>7.9734383333333296</v>
      </c>
      <c r="BA41" s="17">
        <v>7.6075324999999996</v>
      </c>
      <c r="BB41" s="17">
        <v>6.9486549999999996</v>
      </c>
      <c r="BC41" s="17">
        <v>6.8314160517666602</v>
      </c>
      <c r="BD41" s="17">
        <v>6.7702690287094001</v>
      </c>
      <c r="BE41" s="17">
        <v>6.4614613265500704</v>
      </c>
      <c r="BF41" s="17">
        <v>6.3123328268318604</v>
      </c>
      <c r="BG41" s="17">
        <v>6.19575834608231</v>
      </c>
      <c r="BH41" s="17">
        <v>6.1434340944886703</v>
      </c>
      <c r="BI41" s="17">
        <v>6.22748867298455</v>
      </c>
      <c r="BJ41" s="17">
        <v>6.6444778294468003</v>
      </c>
      <c r="BK41" s="17">
        <v>6.7587550863359702</v>
      </c>
      <c r="BL41" s="17">
        <v>6.6159571773543897</v>
      </c>
    </row>
    <row r="42" spans="2:64" x14ac:dyDescent="0.2">
      <c r="B42" s="17" t="s">
        <v>96</v>
      </c>
      <c r="C42" s="17" t="s">
        <v>97</v>
      </c>
      <c r="D42" s="17" t="s">
        <v>20</v>
      </c>
      <c r="E42" s="17" t="s">
        <v>21</v>
      </c>
      <c r="F42" s="17">
        <v>245.19510139835899</v>
      </c>
      <c r="G42" s="17">
        <v>245.26010162116</v>
      </c>
      <c r="H42" s="17">
        <v>245.013850686544</v>
      </c>
      <c r="I42" s="17">
        <v>245.01635069607499</v>
      </c>
      <c r="J42" s="17">
        <v>245.027184079042</v>
      </c>
      <c r="K42" s="17">
        <v>245.06093420770799</v>
      </c>
      <c r="L42" s="17">
        <v>245.67843655764401</v>
      </c>
      <c r="M42" s="17">
        <v>246.00093779128099</v>
      </c>
      <c r="N42" s="17">
        <v>247.56469375695099</v>
      </c>
      <c r="O42" s="17">
        <v>259.960574351236</v>
      </c>
      <c r="P42" s="17">
        <v>276.403137026845</v>
      </c>
      <c r="Q42" s="17">
        <v>275.35645668533198</v>
      </c>
      <c r="R42" s="17">
        <v>252.02762746264901</v>
      </c>
      <c r="S42" s="17">
        <v>222.88918305322699</v>
      </c>
      <c r="T42" s="17">
        <v>240.70466763782301</v>
      </c>
      <c r="U42" s="17">
        <v>214.31290034121901</v>
      </c>
      <c r="V42" s="17">
        <v>238.95049426705901</v>
      </c>
      <c r="W42" s="17">
        <v>245.67968656657601</v>
      </c>
      <c r="X42" s="17">
        <v>225.65586023395699</v>
      </c>
      <c r="Y42" s="17">
        <v>212.721644262377</v>
      </c>
      <c r="Z42" s="17">
        <v>211.27955541470499</v>
      </c>
      <c r="AA42" s="17">
        <v>271.73145255032699</v>
      </c>
      <c r="AB42" s="17">
        <v>328.60625269898998</v>
      </c>
      <c r="AC42" s="17">
        <v>381.06603602462798</v>
      </c>
      <c r="AD42" s="17">
        <v>436.95666578800802</v>
      </c>
      <c r="AE42" s="17">
        <v>449.26296271160697</v>
      </c>
      <c r="AF42" s="17">
        <v>346.305903554493</v>
      </c>
      <c r="AG42" s="17">
        <v>300.53656240147802</v>
      </c>
      <c r="AH42" s="17">
        <v>297.84821881937802</v>
      </c>
      <c r="AI42" s="17">
        <v>319.008299487903</v>
      </c>
      <c r="AJ42" s="17">
        <v>272.264787954393</v>
      </c>
      <c r="AK42" s="17">
        <v>282.10690880881998</v>
      </c>
      <c r="AL42" s="17">
        <v>264.69180075057898</v>
      </c>
      <c r="AM42" s="17">
        <v>283.16257950001801</v>
      </c>
      <c r="AN42" s="17">
        <v>555.20469565569704</v>
      </c>
      <c r="AO42" s="17">
        <v>499.14842590131002</v>
      </c>
      <c r="AP42" s="17">
        <v>511.55243027251601</v>
      </c>
      <c r="AQ42" s="17">
        <v>583.66937235339606</v>
      </c>
      <c r="AR42" s="17">
        <v>589.951774567332</v>
      </c>
      <c r="AS42" s="17">
        <v>615.69913197380595</v>
      </c>
      <c r="AT42" s="17">
        <v>711.97627443083297</v>
      </c>
      <c r="AU42" s="17">
        <v>733.03850707000004</v>
      </c>
      <c r="AV42" s="17">
        <v>696.98820361166702</v>
      </c>
      <c r="AW42" s="17">
        <v>581.20031386416701</v>
      </c>
      <c r="AX42" s="17">
        <v>528.28480930499995</v>
      </c>
      <c r="AY42" s="17">
        <v>527.46814284000004</v>
      </c>
      <c r="AZ42" s="17">
        <v>522.89010961083295</v>
      </c>
      <c r="BA42" s="17">
        <v>479.26678258750002</v>
      </c>
      <c r="BB42" s="17">
        <v>447.80525556077299</v>
      </c>
      <c r="BC42" s="17">
        <v>472.18629075489298</v>
      </c>
      <c r="BD42" s="17">
        <v>495.277021572396</v>
      </c>
      <c r="BE42" s="17">
        <v>471.86611409170001</v>
      </c>
      <c r="BF42" s="17">
        <v>510.52713590196998</v>
      </c>
      <c r="BG42" s="17">
        <v>494.04003744699003</v>
      </c>
      <c r="BH42" s="17">
        <v>494.41495286493699</v>
      </c>
      <c r="BI42" s="17">
        <v>591.44950750132796</v>
      </c>
      <c r="BJ42" s="17">
        <v>593.00817042493395</v>
      </c>
      <c r="BK42" s="17">
        <v>582.09455014964101</v>
      </c>
      <c r="BL42" s="17">
        <v>555.71783043560697</v>
      </c>
    </row>
    <row r="43" spans="2:64" x14ac:dyDescent="0.2">
      <c r="B43" s="17" t="s">
        <v>98</v>
      </c>
      <c r="C43" s="17" t="s">
        <v>99</v>
      </c>
      <c r="D43" s="17" t="s">
        <v>20</v>
      </c>
      <c r="E43" s="17" t="s">
        <v>21</v>
      </c>
      <c r="F43" s="17">
        <v>245.19510139835899</v>
      </c>
      <c r="G43" s="17">
        <v>245.26010162116</v>
      </c>
      <c r="H43" s="17">
        <v>245.013850686544</v>
      </c>
      <c r="I43" s="17">
        <v>245.01635069607499</v>
      </c>
      <c r="J43" s="17">
        <v>245.027184079042</v>
      </c>
      <c r="K43" s="17">
        <v>245.06093420770799</v>
      </c>
      <c r="L43" s="17">
        <v>245.67843655764401</v>
      </c>
      <c r="M43" s="17">
        <v>246.00093779128099</v>
      </c>
      <c r="N43" s="17">
        <v>247.56469375695099</v>
      </c>
      <c r="O43" s="17">
        <v>259.960574351236</v>
      </c>
      <c r="P43" s="17">
        <v>276.403137026845</v>
      </c>
      <c r="Q43" s="17">
        <v>275.35645668533198</v>
      </c>
      <c r="R43" s="17">
        <v>252.02762746264901</v>
      </c>
      <c r="S43" s="17">
        <v>222.88918305322699</v>
      </c>
      <c r="T43" s="17">
        <v>240.70466763782301</v>
      </c>
      <c r="U43" s="17">
        <v>214.31290034121901</v>
      </c>
      <c r="V43" s="17">
        <v>238.95049426705901</v>
      </c>
      <c r="W43" s="17">
        <v>245.67968656657601</v>
      </c>
      <c r="X43" s="17">
        <v>225.65586023395699</v>
      </c>
      <c r="Y43" s="17">
        <v>212.721644262377</v>
      </c>
      <c r="Z43" s="17">
        <v>211.27955541470499</v>
      </c>
      <c r="AA43" s="17">
        <v>271.73145255032699</v>
      </c>
      <c r="AB43" s="17">
        <v>328.60625269898998</v>
      </c>
      <c r="AC43" s="17">
        <v>381.06603602462798</v>
      </c>
      <c r="AD43" s="17">
        <v>436.95666578800802</v>
      </c>
      <c r="AE43" s="17">
        <v>449.26296271160697</v>
      </c>
      <c r="AF43" s="17">
        <v>346.305903554493</v>
      </c>
      <c r="AG43" s="17">
        <v>300.53656240147802</v>
      </c>
      <c r="AH43" s="17">
        <v>297.84821881937802</v>
      </c>
      <c r="AI43" s="17">
        <v>319.008299487903</v>
      </c>
      <c r="AJ43" s="17">
        <v>272.264787954393</v>
      </c>
      <c r="AK43" s="17">
        <v>282.10690880881998</v>
      </c>
      <c r="AL43" s="17">
        <v>264.69180075057898</v>
      </c>
      <c r="AM43" s="17">
        <v>283.16257950001801</v>
      </c>
      <c r="AN43" s="17">
        <v>555.20469565569704</v>
      </c>
      <c r="AO43" s="17">
        <v>499.14842590131002</v>
      </c>
      <c r="AP43" s="17">
        <v>511.55243027251601</v>
      </c>
      <c r="AQ43" s="17">
        <v>583.66937235339606</v>
      </c>
      <c r="AR43" s="17">
        <v>589.951774567332</v>
      </c>
      <c r="AS43" s="17">
        <v>615.69913197380595</v>
      </c>
      <c r="AT43" s="17">
        <v>711.97627443083297</v>
      </c>
      <c r="AU43" s="17">
        <v>733.03850707000004</v>
      </c>
      <c r="AV43" s="17">
        <v>696.98820361166702</v>
      </c>
      <c r="AW43" s="17">
        <v>581.20031386416701</v>
      </c>
      <c r="AX43" s="17">
        <v>528.28480930499995</v>
      </c>
      <c r="AY43" s="17">
        <v>527.46814284000004</v>
      </c>
      <c r="AZ43" s="17">
        <v>522.89010961083295</v>
      </c>
      <c r="BA43" s="17">
        <v>479.26678258750002</v>
      </c>
      <c r="BB43" s="17">
        <v>447.80525556077299</v>
      </c>
      <c r="BC43" s="17">
        <v>472.18629075489298</v>
      </c>
      <c r="BD43" s="17">
        <v>495.277021572396</v>
      </c>
      <c r="BE43" s="17">
        <v>471.86611409170001</v>
      </c>
      <c r="BF43" s="17">
        <v>510.52713590196998</v>
      </c>
      <c r="BG43" s="17">
        <v>494.04003744699003</v>
      </c>
      <c r="BH43" s="17">
        <v>494.41495286493699</v>
      </c>
      <c r="BI43" s="17">
        <v>591.44950750132796</v>
      </c>
      <c r="BJ43" s="17">
        <v>593.00817042493395</v>
      </c>
      <c r="BK43" s="17">
        <v>582.09455014964101</v>
      </c>
      <c r="BL43" s="17">
        <v>555.71783043560595</v>
      </c>
    </row>
    <row r="44" spans="2:64" x14ac:dyDescent="0.2">
      <c r="B44" s="17" t="s">
        <v>100</v>
      </c>
      <c r="C44" s="17" t="s">
        <v>101</v>
      </c>
      <c r="D44" s="17" t="s">
        <v>20</v>
      </c>
      <c r="E44" s="17" t="s">
        <v>21</v>
      </c>
      <c r="F44" s="17">
        <v>1.7000000000000001E-13</v>
      </c>
      <c r="G44" s="17">
        <v>1.7500000000000001E-13</v>
      </c>
      <c r="H44" s="17">
        <v>2.0999999999999999E-13</v>
      </c>
      <c r="I44" s="17">
        <v>2.5249999999999998E-13</v>
      </c>
      <c r="J44" s="17">
        <v>5.4999999999999998E-13</v>
      </c>
      <c r="K44" s="17">
        <v>5.4999999999999998E-13</v>
      </c>
      <c r="L44" s="17">
        <v>5.4999999999999998E-13</v>
      </c>
      <c r="M44" s="17">
        <v>1.15666666666667E-12</v>
      </c>
      <c r="N44" s="17">
        <v>1.67E-12</v>
      </c>
      <c r="O44" s="17">
        <v>1.67E-12</v>
      </c>
      <c r="P44" s="17">
        <v>1.67E-12</v>
      </c>
      <c r="Q44" s="17">
        <v>1.67E-12</v>
      </c>
      <c r="R44" s="17">
        <v>1.67E-12</v>
      </c>
      <c r="S44" s="17">
        <v>1.67E-12</v>
      </c>
      <c r="T44" s="17">
        <v>1.67E-12</v>
      </c>
      <c r="U44" s="17">
        <v>1.67E-12</v>
      </c>
      <c r="V44" s="17">
        <v>2.6408333333333302E-12</v>
      </c>
      <c r="W44" s="17">
        <v>2.8549999999999999E-12</v>
      </c>
      <c r="X44" s="17">
        <v>2.7866666666666699E-12</v>
      </c>
      <c r="Y44" s="17">
        <v>5.7608333333333302E-12</v>
      </c>
      <c r="Z44" s="17">
        <v>9.3308333333333297E-12</v>
      </c>
      <c r="AA44" s="17">
        <v>1.46083333333333E-11</v>
      </c>
      <c r="AB44" s="17">
        <v>1.91625E-11</v>
      </c>
      <c r="AC44" s="17">
        <v>4.2955000000000002E-11</v>
      </c>
      <c r="AD44" s="17">
        <v>1.20404166666667E-10</v>
      </c>
      <c r="AE44" s="17">
        <v>1.6620749999999999E-10</v>
      </c>
      <c r="AF44" s="17">
        <v>1.98705833333333E-10</v>
      </c>
      <c r="AG44" s="17">
        <v>3.7459499999999999E-10</v>
      </c>
      <c r="AH44" s="17">
        <v>6.2342999999999999E-10</v>
      </c>
      <c r="AI44" s="17">
        <v>1.27120833333333E-9</v>
      </c>
      <c r="AJ44" s="17">
        <v>2.3947483333333299E-9</v>
      </c>
      <c r="AK44" s="17">
        <v>5.1945694166666698E-8</v>
      </c>
      <c r="AL44" s="17">
        <v>2.1513626025000001E-6</v>
      </c>
      <c r="AM44" s="17">
        <v>2.5144168139999999E-5</v>
      </c>
      <c r="AN44" s="17">
        <v>1.19411916666667E-2</v>
      </c>
      <c r="AO44" s="17">
        <v>7.0244716666666707E-2</v>
      </c>
      <c r="AP44" s="17">
        <v>0.50184917500000004</v>
      </c>
      <c r="AQ44" s="17">
        <v>1.3134475999999999</v>
      </c>
      <c r="AR44" s="17">
        <v>1.6066598830652601</v>
      </c>
      <c r="AS44" s="17">
        <v>4.0183333322313999</v>
      </c>
      <c r="AT44" s="17">
        <v>21.8183333273501</v>
      </c>
      <c r="AU44" s="17">
        <v>206.61749994333999</v>
      </c>
      <c r="AV44" s="17">
        <v>346.48499990498402</v>
      </c>
      <c r="AW44" s="17">
        <v>405.17818323067002</v>
      </c>
      <c r="AX44" s="17">
        <v>399.47579166666702</v>
      </c>
      <c r="AY44" s="17">
        <v>473.90800833333299</v>
      </c>
      <c r="AZ44" s="17">
        <v>468.27882499999998</v>
      </c>
      <c r="BA44" s="17">
        <v>516.74989166666705</v>
      </c>
      <c r="BB44" s="17">
        <v>559.29250833333299</v>
      </c>
      <c r="BC44" s="17">
        <v>809.78583333333302</v>
      </c>
      <c r="BD44" s="17">
        <v>905.91345833333298</v>
      </c>
      <c r="BE44" s="17">
        <v>919.49130000000002</v>
      </c>
      <c r="BF44" s="17">
        <v>919.75501666666696</v>
      </c>
      <c r="BG44" s="17">
        <v>919.56590735488101</v>
      </c>
      <c r="BH44" s="17">
        <v>925.22628253199696</v>
      </c>
      <c r="BI44" s="17">
        <v>925.98496128039301</v>
      </c>
      <c r="BJ44" s="17">
        <v>1010.30275716866</v>
      </c>
      <c r="BK44" s="17">
        <v>1464.41793163743</v>
      </c>
      <c r="BL44" s="17">
        <v>1622.5235016229201</v>
      </c>
    </row>
    <row r="45" spans="2:64" x14ac:dyDescent="0.2">
      <c r="B45" s="17" t="s">
        <v>102</v>
      </c>
      <c r="C45" s="17" t="s">
        <v>103</v>
      </c>
      <c r="D45" s="17" t="s">
        <v>20</v>
      </c>
      <c r="E45" s="17" t="s">
        <v>21</v>
      </c>
      <c r="F45" s="17">
        <v>245.19510139835899</v>
      </c>
      <c r="G45" s="17">
        <v>245.26010162116</v>
      </c>
      <c r="H45" s="17">
        <v>245.013850686544</v>
      </c>
      <c r="I45" s="17">
        <v>245.01635069607499</v>
      </c>
      <c r="J45" s="17">
        <v>245.027184079042</v>
      </c>
      <c r="K45" s="17">
        <v>245.06093420770799</v>
      </c>
      <c r="L45" s="17">
        <v>245.67843655764401</v>
      </c>
      <c r="M45" s="17">
        <v>246.00093779128099</v>
      </c>
      <c r="N45" s="17">
        <v>247.56469375695099</v>
      </c>
      <c r="O45" s="17">
        <v>259.960574351236</v>
      </c>
      <c r="P45" s="17">
        <v>276.403137026845</v>
      </c>
      <c r="Q45" s="17">
        <v>275.35645668533198</v>
      </c>
      <c r="R45" s="17">
        <v>252.02762746264901</v>
      </c>
      <c r="S45" s="17">
        <v>222.88918305322699</v>
      </c>
      <c r="T45" s="17">
        <v>240.70466763782301</v>
      </c>
      <c r="U45" s="17">
        <v>214.31290034121901</v>
      </c>
      <c r="V45" s="17">
        <v>238.95049426705901</v>
      </c>
      <c r="W45" s="17">
        <v>245.67968656657601</v>
      </c>
      <c r="X45" s="17">
        <v>225.65586023395699</v>
      </c>
      <c r="Y45" s="17">
        <v>212.721644262377</v>
      </c>
      <c r="Z45" s="17">
        <v>211.27955541470499</v>
      </c>
      <c r="AA45" s="17">
        <v>271.73145255032699</v>
      </c>
      <c r="AB45" s="17">
        <v>328.60625269898998</v>
      </c>
      <c r="AC45" s="17">
        <v>381.06603602462798</v>
      </c>
      <c r="AD45" s="17">
        <v>436.95666578800802</v>
      </c>
      <c r="AE45" s="17">
        <v>449.26296271160697</v>
      </c>
      <c r="AF45" s="17">
        <v>346.305903554493</v>
      </c>
      <c r="AG45" s="17">
        <v>300.53656240147802</v>
      </c>
      <c r="AH45" s="17">
        <v>297.84821881937802</v>
      </c>
      <c r="AI45" s="17">
        <v>319.008299487903</v>
      </c>
      <c r="AJ45" s="17">
        <v>272.264787954393</v>
      </c>
      <c r="AK45" s="17">
        <v>282.10690880881998</v>
      </c>
      <c r="AL45" s="17">
        <v>264.69180075057898</v>
      </c>
      <c r="AM45" s="17">
        <v>283.16257950001801</v>
      </c>
      <c r="AN45" s="17">
        <v>555.20469565569704</v>
      </c>
      <c r="AO45" s="17">
        <v>499.14842590131002</v>
      </c>
      <c r="AP45" s="17">
        <v>511.55243027251601</v>
      </c>
      <c r="AQ45" s="17">
        <v>583.66937235339606</v>
      </c>
      <c r="AR45" s="17">
        <v>589.951774567332</v>
      </c>
      <c r="AS45" s="17">
        <v>615.69913197380595</v>
      </c>
      <c r="AT45" s="17">
        <v>711.97627443083297</v>
      </c>
      <c r="AU45" s="17">
        <v>733.03850707000004</v>
      </c>
      <c r="AV45" s="17">
        <v>696.98820361166702</v>
      </c>
      <c r="AW45" s="17">
        <v>581.20031386416701</v>
      </c>
      <c r="AX45" s="17">
        <v>528.28480930499995</v>
      </c>
      <c r="AY45" s="17">
        <v>527.46814284000004</v>
      </c>
      <c r="AZ45" s="17">
        <v>522.89010961083295</v>
      </c>
      <c r="BA45" s="17">
        <v>479.26678258750002</v>
      </c>
      <c r="BB45" s="17">
        <v>447.80525556077299</v>
      </c>
      <c r="BC45" s="17">
        <v>472.18629075489298</v>
      </c>
      <c r="BD45" s="17">
        <v>495.277021572396</v>
      </c>
      <c r="BE45" s="17">
        <v>471.86611409170001</v>
      </c>
      <c r="BF45" s="17">
        <v>510.52713590196998</v>
      </c>
      <c r="BG45" s="17">
        <v>494.04003744699003</v>
      </c>
      <c r="BH45" s="17">
        <v>494.41495286493699</v>
      </c>
      <c r="BI45" s="17">
        <v>591.44950750132796</v>
      </c>
      <c r="BJ45" s="17">
        <v>593.00817042493395</v>
      </c>
      <c r="BK45" s="17">
        <v>582.09455014964101</v>
      </c>
      <c r="BL45" s="17">
        <v>555.71783043560697</v>
      </c>
    </row>
    <row r="46" spans="2:64" x14ac:dyDescent="0.2">
      <c r="B46" s="17" t="s">
        <v>104</v>
      </c>
      <c r="C46" s="17" t="s">
        <v>105</v>
      </c>
      <c r="D46" s="17" t="s">
        <v>20</v>
      </c>
      <c r="E46" s="17" t="s">
        <v>21</v>
      </c>
      <c r="F46" s="17">
        <v>6.6349999989999997</v>
      </c>
      <c r="G46" s="17">
        <v>6.6999999990000001</v>
      </c>
      <c r="H46" s="17">
        <v>6.9012083325000004</v>
      </c>
      <c r="I46" s="17">
        <v>9</v>
      </c>
      <c r="J46" s="17">
        <v>9</v>
      </c>
      <c r="K46" s="17">
        <v>10.474999999916699</v>
      </c>
      <c r="L46" s="17">
        <v>13.5</v>
      </c>
      <c r="M46" s="17">
        <v>14.5063916664167</v>
      </c>
      <c r="N46" s="17">
        <v>16.290666665833299</v>
      </c>
      <c r="O46" s="17">
        <v>17.320141665833301</v>
      </c>
      <c r="P46" s="17">
        <v>18.443099999083302</v>
      </c>
      <c r="Q46" s="17">
        <v>19.931933332583299</v>
      </c>
      <c r="R46" s="17">
        <v>21.865641665666701</v>
      </c>
      <c r="S46" s="17">
        <v>23.636983332333301</v>
      </c>
      <c r="T46" s="17">
        <v>26.064124999000001</v>
      </c>
      <c r="U46" s="17">
        <v>30.928941665666699</v>
      </c>
      <c r="V46" s="17">
        <v>34.693924998999996</v>
      </c>
      <c r="W46" s="17">
        <v>36.7748666656667</v>
      </c>
      <c r="X46" s="17">
        <v>39.0946416656667</v>
      </c>
      <c r="Y46" s="17">
        <v>42.549774999</v>
      </c>
      <c r="Z46" s="17">
        <v>47.280308332416702</v>
      </c>
      <c r="AA46" s="17">
        <v>54.490549999000002</v>
      </c>
      <c r="AB46" s="17">
        <v>64.084716665749994</v>
      </c>
      <c r="AC46" s="17">
        <v>78.854299999583304</v>
      </c>
      <c r="AD46" s="17">
        <v>100.81724166625</v>
      </c>
      <c r="AE46" s="17">
        <v>142.31166666641701</v>
      </c>
      <c r="AF46" s="17">
        <v>194.261416666667</v>
      </c>
      <c r="AG46" s="17">
        <v>242.60749999999999</v>
      </c>
      <c r="AH46" s="17">
        <v>299.17383333333299</v>
      </c>
      <c r="AI46" s="17">
        <v>382.56808333333299</v>
      </c>
      <c r="AJ46" s="17">
        <v>502.25925000000001</v>
      </c>
      <c r="AK46" s="17">
        <v>633.045166666667</v>
      </c>
      <c r="AL46" s="17">
        <v>759.28200000000004</v>
      </c>
      <c r="AM46" s="17">
        <v>863.06468333333305</v>
      </c>
      <c r="AN46" s="17">
        <v>844.83588999999995</v>
      </c>
      <c r="AO46" s="17">
        <v>912.826415</v>
      </c>
      <c r="AP46" s="17">
        <v>1036.6864166666701</v>
      </c>
      <c r="AQ46" s="17">
        <v>1140.9629416666701</v>
      </c>
      <c r="AR46" s="17">
        <v>1426.0374583333301</v>
      </c>
      <c r="AS46" s="17">
        <v>1756.23084833333</v>
      </c>
      <c r="AT46" s="17">
        <v>2087.9038416666699</v>
      </c>
      <c r="AU46" s="17">
        <v>2299.63315583333</v>
      </c>
      <c r="AV46" s="17">
        <v>2504.2413308333298</v>
      </c>
      <c r="AW46" s="17">
        <v>2877.6524583333298</v>
      </c>
      <c r="AX46" s="17">
        <v>2628.6129025</v>
      </c>
      <c r="AY46" s="17">
        <v>2320.8341766666699</v>
      </c>
      <c r="AZ46" s="17">
        <v>2361.1394074999998</v>
      </c>
      <c r="BA46" s="17">
        <v>2078.29183666667</v>
      </c>
      <c r="BB46" s="17">
        <v>1967.7113091666699</v>
      </c>
      <c r="BC46" s="17">
        <v>2158.25590299025</v>
      </c>
      <c r="BD46" s="17">
        <v>1898.56963600842</v>
      </c>
      <c r="BE46" s="17">
        <v>1848.1394699518301</v>
      </c>
      <c r="BF46" s="17">
        <v>1796.8959123110001</v>
      </c>
      <c r="BG46" s="17">
        <v>1868.7853270907999</v>
      </c>
      <c r="BH46" s="17">
        <v>2001.781048176</v>
      </c>
      <c r="BI46" s="17">
        <v>2741.88085479965</v>
      </c>
      <c r="BJ46" s="17">
        <v>3054.1216732108101</v>
      </c>
      <c r="BK46" s="17">
        <v>2951.3274023476001</v>
      </c>
      <c r="BL46" s="17">
        <v>2955.70396997842</v>
      </c>
    </row>
    <row r="47" spans="2:64" x14ac:dyDescent="0.2">
      <c r="B47" s="17" t="s">
        <v>106</v>
      </c>
      <c r="C47" s="17" t="s">
        <v>107</v>
      </c>
      <c r="D47" s="17" t="s">
        <v>20</v>
      </c>
      <c r="E47" s="17" t="s">
        <v>21</v>
      </c>
      <c r="F47" s="17">
        <v>245.193023629327</v>
      </c>
      <c r="G47" s="17">
        <v>245.25802330132001</v>
      </c>
      <c r="H47" s="17">
        <v>245.011774453421</v>
      </c>
      <c r="I47" s="17">
        <v>245.01427444176699</v>
      </c>
      <c r="J47" s="17">
        <v>245.02510773293201</v>
      </c>
      <c r="K47" s="17">
        <v>245.058857575601</v>
      </c>
      <c r="L47" s="17">
        <v>245.67635469285801</v>
      </c>
      <c r="M47" s="17">
        <v>245.99885319363801</v>
      </c>
      <c r="N47" s="17">
        <v>247.56259590813099</v>
      </c>
      <c r="O47" s="17">
        <v>259.95837146044499</v>
      </c>
      <c r="P47" s="17">
        <v>276.40079480273403</v>
      </c>
      <c r="Q47" s="17">
        <v>275.35431255095898</v>
      </c>
      <c r="R47" s="17">
        <v>252.025491795188</v>
      </c>
      <c r="S47" s="17">
        <v>222.887294303251</v>
      </c>
      <c r="T47" s="17">
        <v>240.702627920466</v>
      </c>
      <c r="U47" s="17">
        <v>214.31108426616299</v>
      </c>
      <c r="V47" s="17">
        <v>238.94846941446499</v>
      </c>
      <c r="W47" s="17">
        <v>245.67760469119699</v>
      </c>
      <c r="X47" s="17">
        <v>225.653948039319</v>
      </c>
      <c r="Y47" s="17">
        <v>212.719841671533</v>
      </c>
      <c r="Z47" s="17">
        <v>211.27776504403801</v>
      </c>
      <c r="AA47" s="17">
        <v>271.72914991379798</v>
      </c>
      <c r="AB47" s="17">
        <v>328.60346810871198</v>
      </c>
      <c r="AC47" s="17">
        <v>381.06280689319698</v>
      </c>
      <c r="AD47" s="17">
        <v>436.95296304263002</v>
      </c>
      <c r="AE47" s="17">
        <v>449.25915568338502</v>
      </c>
      <c r="AF47" s="17">
        <v>346.30296897840299</v>
      </c>
      <c r="AG47" s="17">
        <v>300.53401567212302</v>
      </c>
      <c r="AH47" s="17">
        <v>297.84569487089101</v>
      </c>
      <c r="AI47" s="17">
        <v>319.00559623012299</v>
      </c>
      <c r="AJ47" s="17">
        <v>272.26248079841201</v>
      </c>
      <c r="AK47" s="17">
        <v>282.10451825127899</v>
      </c>
      <c r="AL47" s="17">
        <v>264.68955776765102</v>
      </c>
      <c r="AM47" s="17">
        <v>283.160179996784</v>
      </c>
      <c r="AN47" s="17">
        <v>416.39882095182401</v>
      </c>
      <c r="AO47" s="17">
        <v>374.35709325152499</v>
      </c>
      <c r="AP47" s="17">
        <v>383.65999150808801</v>
      </c>
      <c r="AQ47" s="17">
        <v>437.747087471253</v>
      </c>
      <c r="AR47" s="17">
        <v>442.45883594005699</v>
      </c>
      <c r="AS47" s="17">
        <v>461.79299846316201</v>
      </c>
      <c r="AT47" s="17">
        <v>532.65598277352501</v>
      </c>
      <c r="AU47" s="17">
        <v>549.298269945171</v>
      </c>
      <c r="AV47" s="17">
        <v>520.28491987228006</v>
      </c>
      <c r="AW47" s="17">
        <v>434.92306962934902</v>
      </c>
      <c r="AX47" s="17">
        <v>395.503524218682</v>
      </c>
      <c r="AY47" s="17">
        <v>395.44377198721998</v>
      </c>
      <c r="AZ47" s="17">
        <v>391.81921867138198</v>
      </c>
      <c r="BA47" s="17">
        <v>358.97528885727201</v>
      </c>
      <c r="BB47" s="17">
        <v>334.50003107459099</v>
      </c>
      <c r="BC47" s="17">
        <v>352.72006750604902</v>
      </c>
      <c r="BD47" s="17">
        <v>371.09569666721097</v>
      </c>
      <c r="BE47" s="17">
        <v>353.43646928920299</v>
      </c>
      <c r="BF47" s="17">
        <v>382.91725384068798</v>
      </c>
      <c r="BG47" s="17">
        <v>370.424717889178</v>
      </c>
      <c r="BH47" s="17">
        <v>370.31799740648398</v>
      </c>
      <c r="BI47" s="17">
        <v>443.40877348695699</v>
      </c>
      <c r="BJ47" s="17">
        <v>444.454211297266</v>
      </c>
      <c r="BK47" s="17">
        <v>435.49256219089301</v>
      </c>
      <c r="BL47" s="17">
        <v>416.584843798669</v>
      </c>
    </row>
    <row r="48" spans="2:64" x14ac:dyDescent="0.2">
      <c r="B48" s="17" t="s">
        <v>108</v>
      </c>
      <c r="C48" s="17" t="s">
        <v>109</v>
      </c>
      <c r="D48" s="17" t="s">
        <v>20</v>
      </c>
      <c r="E48" s="17" t="s">
        <v>21</v>
      </c>
      <c r="F48" s="17">
        <v>28.750000028750001</v>
      </c>
      <c r="G48" s="17">
        <v>28.750000028750001</v>
      </c>
      <c r="H48" s="17">
        <v>28.750000028750001</v>
      </c>
      <c r="I48" s="17">
        <v>28.750000028750001</v>
      </c>
      <c r="J48" s="17">
        <v>28.750000028750001</v>
      </c>
      <c r="K48" s="17">
        <v>28.750000028750001</v>
      </c>
      <c r="L48" s="17">
        <v>28.750000028750001</v>
      </c>
      <c r="M48" s="17">
        <v>28.750000028750001</v>
      </c>
      <c r="N48" s="17">
        <v>28.750000028750001</v>
      </c>
      <c r="O48" s="17">
        <v>28.750000028750001</v>
      </c>
      <c r="P48" s="17">
        <v>28.750000028750001</v>
      </c>
      <c r="Q48" s="17">
        <v>28.360170287822701</v>
      </c>
      <c r="R48" s="17">
        <v>27.053416666666699</v>
      </c>
      <c r="S48" s="17">
        <v>24.515166666583301</v>
      </c>
      <c r="T48" s="17">
        <v>25.408166666583298</v>
      </c>
      <c r="U48" s="17">
        <v>25.5432499999167</v>
      </c>
      <c r="V48" s="17">
        <v>30.2290833333333</v>
      </c>
      <c r="W48" s="17">
        <v>34.046491665833301</v>
      </c>
      <c r="X48" s="17">
        <v>35.500749999</v>
      </c>
      <c r="Y48" s="17">
        <v>37.432999999000003</v>
      </c>
      <c r="Z48" s="17">
        <v>40.1749166656667</v>
      </c>
      <c r="AA48" s="17">
        <v>48.694666665666702</v>
      </c>
      <c r="AB48" s="17">
        <v>58.293333332416701</v>
      </c>
      <c r="AC48" s="17">
        <v>71.685833332499996</v>
      </c>
      <c r="AD48" s="17">
        <v>84.877916666166698</v>
      </c>
      <c r="AE48" s="17">
        <v>91.631666666333302</v>
      </c>
      <c r="AF48" s="17">
        <v>80.144916666666703</v>
      </c>
      <c r="AG48" s="17">
        <v>72.465833333333293</v>
      </c>
      <c r="AH48" s="17">
        <v>72.067499999999995</v>
      </c>
      <c r="AI48" s="17">
        <v>77.978083333333302</v>
      </c>
      <c r="AJ48" s="17">
        <v>70.031333333333293</v>
      </c>
      <c r="AK48" s="17">
        <v>71.408333333333303</v>
      </c>
      <c r="AL48" s="17">
        <v>68.017583333333306</v>
      </c>
      <c r="AM48" s="17">
        <v>80.426597362500004</v>
      </c>
      <c r="AN48" s="17">
        <v>81.890833333333305</v>
      </c>
      <c r="AO48" s="17">
        <v>76.853333333333296</v>
      </c>
      <c r="AP48" s="17">
        <v>82.591466666666705</v>
      </c>
      <c r="AQ48" s="17">
        <v>93.176666666666705</v>
      </c>
      <c r="AR48" s="17">
        <v>98.157499999999999</v>
      </c>
      <c r="AS48" s="17">
        <v>102.7</v>
      </c>
      <c r="AT48" s="17">
        <v>115.876551583333</v>
      </c>
      <c r="AU48" s="17">
        <v>123.213333333333</v>
      </c>
      <c r="AV48" s="17">
        <v>117.255833333333</v>
      </c>
      <c r="AW48" s="17">
        <v>97.787499999999994</v>
      </c>
      <c r="AX48" s="17">
        <v>88.7479249022727</v>
      </c>
      <c r="AY48" s="17">
        <v>88.646168526140798</v>
      </c>
      <c r="AZ48" s="17">
        <v>87.926064911331395</v>
      </c>
      <c r="BA48" s="17">
        <v>80.615027157526598</v>
      </c>
      <c r="BB48" s="17">
        <v>75.336003838854396</v>
      </c>
      <c r="BC48" s="17">
        <v>80.035417727784505</v>
      </c>
      <c r="BD48" s="17">
        <v>83.278689375901905</v>
      </c>
      <c r="BE48" s="17">
        <v>79.276881476118305</v>
      </c>
      <c r="BF48" s="17">
        <v>86.318954184704197</v>
      </c>
      <c r="BG48" s="17">
        <v>83.072500000000005</v>
      </c>
      <c r="BH48" s="17">
        <v>83.034499999999994</v>
      </c>
      <c r="BI48" s="17">
        <v>99.385693542568504</v>
      </c>
      <c r="BJ48" s="17">
        <v>99.688113636363596</v>
      </c>
      <c r="BK48" s="17">
        <v>97.806937771512096</v>
      </c>
      <c r="BL48" s="17">
        <v>93.413578908527896</v>
      </c>
    </row>
    <row r="49" spans="2:64" x14ac:dyDescent="0.2">
      <c r="B49" s="17" t="s">
        <v>110</v>
      </c>
      <c r="C49" s="17" t="s">
        <v>111</v>
      </c>
      <c r="D49" s="17" t="s">
        <v>20</v>
      </c>
      <c r="E49" s="17" t="s">
        <v>21</v>
      </c>
      <c r="F49" s="17">
        <v>5.6150000046150002</v>
      </c>
      <c r="G49" s="17">
        <v>5.9516666716183302</v>
      </c>
      <c r="H49" s="17">
        <v>6.625000005625</v>
      </c>
      <c r="I49" s="17">
        <v>6.625000005625</v>
      </c>
      <c r="J49" s="17">
        <v>6.625000005625</v>
      </c>
      <c r="K49" s="17">
        <v>6.625000005625</v>
      </c>
      <c r="L49" s="17">
        <v>6.625000005625</v>
      </c>
      <c r="M49" s="17">
        <v>6.625000005625</v>
      </c>
      <c r="N49" s="17">
        <v>6.625000005625</v>
      </c>
      <c r="O49" s="17">
        <v>6.625000005625</v>
      </c>
      <c r="P49" s="17">
        <v>6.625000005625</v>
      </c>
      <c r="Q49" s="17">
        <v>6.6258333384062498</v>
      </c>
      <c r="R49" s="17">
        <v>6.6349999989999997</v>
      </c>
      <c r="S49" s="17">
        <v>6.6467583323333299</v>
      </c>
      <c r="T49" s="17">
        <v>7.9299999989999996</v>
      </c>
      <c r="U49" s="17">
        <v>8.5699999990000002</v>
      </c>
      <c r="V49" s="17">
        <v>8.5699999990000002</v>
      </c>
      <c r="W49" s="17">
        <v>8.5699999990000002</v>
      </c>
      <c r="X49" s="17">
        <v>8.5699999990000002</v>
      </c>
      <c r="Y49" s="17">
        <v>8.5699999990000002</v>
      </c>
      <c r="Z49" s="17">
        <v>8.5699999990833309</v>
      </c>
      <c r="AA49" s="17">
        <v>21.7633333325</v>
      </c>
      <c r="AB49" s="17">
        <v>37.406666665750002</v>
      </c>
      <c r="AC49" s="17">
        <v>41.094166665666698</v>
      </c>
      <c r="AD49" s="17">
        <v>44.532683333000001</v>
      </c>
      <c r="AE49" s="17">
        <v>50.45335</v>
      </c>
      <c r="AF49" s="17">
        <v>55.985891666666703</v>
      </c>
      <c r="AG49" s="17">
        <v>62.776200000000003</v>
      </c>
      <c r="AH49" s="17">
        <v>75.804733333333303</v>
      </c>
      <c r="AI49" s="17">
        <v>81.504208333333295</v>
      </c>
      <c r="AJ49" s="17">
        <v>91.579291666666705</v>
      </c>
      <c r="AK49" s="17">
        <v>122.432416666667</v>
      </c>
      <c r="AL49" s="17">
        <v>134.506333333333</v>
      </c>
      <c r="AM49" s="17">
        <v>142.17166666666699</v>
      </c>
      <c r="AN49" s="17">
        <v>157.066666666667</v>
      </c>
      <c r="AO49" s="17">
        <v>179.729166666667</v>
      </c>
      <c r="AP49" s="17">
        <v>207.68916666666701</v>
      </c>
      <c r="AQ49" s="17">
        <v>232.5975</v>
      </c>
      <c r="AR49" s="17">
        <v>257.22916666666703</v>
      </c>
      <c r="AS49" s="17">
        <v>285.68469483333303</v>
      </c>
      <c r="AT49" s="17">
        <v>308.18666666666701</v>
      </c>
      <c r="AU49" s="17">
        <v>328.870833333333</v>
      </c>
      <c r="AV49" s="17">
        <v>359.81752688172003</v>
      </c>
      <c r="AW49" s="17">
        <v>398.662222222222</v>
      </c>
      <c r="AX49" s="17">
        <v>437.935</v>
      </c>
      <c r="AY49" s="17">
        <v>477.786741487455</v>
      </c>
      <c r="AZ49" s="17">
        <v>511.30181794034797</v>
      </c>
      <c r="BA49" s="17">
        <v>516.61739023297503</v>
      </c>
      <c r="BB49" s="17">
        <v>526.23551344086002</v>
      </c>
      <c r="BC49" s="17">
        <v>573.287956733231</v>
      </c>
      <c r="BD49" s="17">
        <v>525.829200716846</v>
      </c>
      <c r="BE49" s="17">
        <v>505.664239919355</v>
      </c>
      <c r="BF49" s="17">
        <v>502.90146198156702</v>
      </c>
      <c r="BG49" s="17">
        <v>499.76683256528401</v>
      </c>
      <c r="BH49" s="17">
        <v>538.31720027905806</v>
      </c>
      <c r="BI49" s="17">
        <v>534.56576996927799</v>
      </c>
      <c r="BJ49" s="17">
        <v>544.73936722901999</v>
      </c>
      <c r="BK49" s="17">
        <v>567.51309030977995</v>
      </c>
      <c r="BL49" s="17">
        <v>576.97250124807999</v>
      </c>
    </row>
    <row r="50" spans="2:64" x14ac:dyDescent="0.2">
      <c r="B50" s="17" t="s">
        <v>112</v>
      </c>
      <c r="C50" s="17" t="s">
        <v>113</v>
      </c>
      <c r="D50" s="17" t="s">
        <v>20</v>
      </c>
      <c r="E50" s="17" t="s">
        <v>21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</row>
    <row r="51" spans="2:64" x14ac:dyDescent="0.2">
      <c r="B51" s="17" t="s">
        <v>114</v>
      </c>
      <c r="C51" s="17" t="s">
        <v>115</v>
      </c>
      <c r="D51" s="17" t="s">
        <v>20</v>
      </c>
      <c r="E51" s="17" t="s">
        <v>21</v>
      </c>
      <c r="F51" s="17">
        <v>0.99999999900000003</v>
      </c>
      <c r="G51" s="17">
        <v>0.99999999900000003</v>
      </c>
      <c r="H51" s="17">
        <v>0.99999999900000003</v>
      </c>
      <c r="I51" s="17">
        <v>0.99999999900000003</v>
      </c>
      <c r="J51" s="17">
        <v>0.99999999900000003</v>
      </c>
      <c r="K51" s="17">
        <v>0.99999999900000003</v>
      </c>
      <c r="L51" s="17">
        <v>0.99999999900000003</v>
      </c>
      <c r="M51" s="17">
        <v>0.99999999900000003</v>
      </c>
      <c r="N51" s="17">
        <v>0.99999999900000003</v>
      </c>
      <c r="O51" s="17">
        <v>0.99999999900000003</v>
      </c>
      <c r="P51" s="17">
        <v>0.99999999900000003</v>
      </c>
      <c r="Q51" s="17">
        <v>0.99999999900000003</v>
      </c>
      <c r="R51" s="17">
        <v>0.92099999899999996</v>
      </c>
      <c r="S51" s="17">
        <v>0.83666666566666703</v>
      </c>
      <c r="T51" s="17">
        <v>0.82199999899999998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</row>
    <row r="52" spans="2:64" x14ac:dyDescent="0.2">
      <c r="B52" s="17" t="s">
        <v>116</v>
      </c>
      <c r="C52" s="17" t="s">
        <v>117</v>
      </c>
      <c r="D52" s="17" t="s">
        <v>20</v>
      </c>
      <c r="E52" s="17" t="s">
        <v>21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>
        <v>1.79</v>
      </c>
      <c r="BF52" s="17">
        <v>1.79</v>
      </c>
      <c r="BG52" s="17">
        <v>1.79</v>
      </c>
      <c r="BH52" s="17">
        <v>1.79</v>
      </c>
      <c r="BI52" s="17">
        <v>1.79</v>
      </c>
      <c r="BJ52" s="17">
        <v>1.79</v>
      </c>
      <c r="BK52" s="17">
        <v>1.79</v>
      </c>
      <c r="BL52" s="17">
        <v>1.79</v>
      </c>
    </row>
    <row r="53" spans="2:64" x14ac:dyDescent="0.2">
      <c r="B53" s="17" t="s">
        <v>118</v>
      </c>
      <c r="C53" s="17" t="s">
        <v>119</v>
      </c>
      <c r="D53" s="17" t="s">
        <v>20</v>
      </c>
      <c r="E53" s="17" t="s">
        <v>21</v>
      </c>
      <c r="F53" s="17">
        <v>0.71428571479591796</v>
      </c>
      <c r="G53" s="17">
        <v>0.71428571479591796</v>
      </c>
      <c r="H53" s="17">
        <v>0.71428571479591796</v>
      </c>
      <c r="I53" s="17">
        <v>0.71428571479591796</v>
      </c>
      <c r="J53" s="17">
        <v>0.71428571479591796</v>
      </c>
      <c r="K53" s="17">
        <v>0.71428571479591796</v>
      </c>
      <c r="L53" s="17">
        <v>0.71428571479591796</v>
      </c>
      <c r="M53" s="17">
        <v>0.72746699535686898</v>
      </c>
      <c r="N53" s="17">
        <v>0.83333333402777798</v>
      </c>
      <c r="O53" s="17">
        <v>0.83333333402777798</v>
      </c>
      <c r="P53" s="17">
        <v>0.82784386527165499</v>
      </c>
      <c r="Q53" s="17">
        <v>0.83275941294144096</v>
      </c>
      <c r="R53" s="17">
        <v>0.80049730397871</v>
      </c>
      <c r="S53" s="17">
        <v>0.81634189059861495</v>
      </c>
      <c r="T53" s="17">
        <v>0.83882863056477197</v>
      </c>
      <c r="U53" s="17">
        <v>0.83333299916666703</v>
      </c>
      <c r="V53" s="17">
        <v>0.83333299916666703</v>
      </c>
      <c r="W53" s="17">
        <v>0.83333299916666703</v>
      </c>
      <c r="X53" s="17">
        <v>0.83333299916666703</v>
      </c>
      <c r="Y53" s="17">
        <v>0.83333299916666703</v>
      </c>
      <c r="Z53" s="17">
        <v>0.83333299916666703</v>
      </c>
      <c r="AA53" s="17">
        <v>0.83333299916666703</v>
      </c>
      <c r="AB53" s="17">
        <v>0.83333299916666703</v>
      </c>
      <c r="AC53" s="17">
        <v>0.83333299916666703</v>
      </c>
      <c r="AD53" s="17">
        <v>0.83333299965277796</v>
      </c>
      <c r="AE53" s="17">
        <v>0.83333299999999999</v>
      </c>
      <c r="AF53" s="17">
        <v>0.83333299999999999</v>
      </c>
      <c r="AG53" s="17">
        <v>0.83333299999999999</v>
      </c>
      <c r="AH53" s="17">
        <v>0.83333299999999999</v>
      </c>
      <c r="AI53" s="17">
        <v>0.83333199999999996</v>
      </c>
      <c r="AJ53" s="17">
        <v>0.83333000000000002</v>
      </c>
      <c r="AK53" s="17">
        <v>0.83333000000000002</v>
      </c>
      <c r="AL53" s="17">
        <v>0.83333000000000002</v>
      </c>
      <c r="AM53" s="17">
        <v>0.83333000000000002</v>
      </c>
      <c r="AN53" s="17">
        <v>0.83333000000000002</v>
      </c>
      <c r="AO53" s="17">
        <v>0.83333000000000002</v>
      </c>
      <c r="AP53" s="17">
        <v>0.83333000000000002</v>
      </c>
      <c r="AQ53" s="17">
        <v>0.83333100000000004</v>
      </c>
      <c r="AR53" s="17">
        <v>0.83333000000000002</v>
      </c>
      <c r="AS53" s="17">
        <v>0.83333000000000002</v>
      </c>
      <c r="AT53" s="17">
        <v>0.83333000000000002</v>
      </c>
      <c r="AU53" s="17">
        <v>0.83333000000000002</v>
      </c>
      <c r="AV53" s="17">
        <v>0.83333000000000002</v>
      </c>
      <c r="AW53" s="17">
        <v>0.83333000000000002</v>
      </c>
      <c r="AX53" s="17">
        <v>0.83333000000000002</v>
      </c>
      <c r="AY53" s="17">
        <v>0.83333000000000002</v>
      </c>
      <c r="AZ53" s="17">
        <v>0.83333000000000002</v>
      </c>
      <c r="BA53" s="17">
        <v>0.83333000000000002</v>
      </c>
      <c r="BB53" s="17">
        <v>0.83333000000000002</v>
      </c>
      <c r="BC53" s="17">
        <v>0.83333000000000002</v>
      </c>
      <c r="BD53" s="17">
        <v>0.83333000000000002</v>
      </c>
      <c r="BE53" s="17">
        <v>0.83333000000000002</v>
      </c>
      <c r="BF53" s="17">
        <v>0.83333000000000002</v>
      </c>
      <c r="BG53" s="17">
        <v>0.83333000000000002</v>
      </c>
      <c r="BH53" s="17">
        <v>0.83333000000000002</v>
      </c>
      <c r="BI53" s="17">
        <v>0.83333000000000002</v>
      </c>
      <c r="BJ53" s="17">
        <v>0.83333000000000002</v>
      </c>
      <c r="BK53" s="17">
        <v>0.83333000000000002</v>
      </c>
      <c r="BL53" s="17">
        <v>0.83333000000000002</v>
      </c>
    </row>
    <row r="54" spans="2:64" x14ac:dyDescent="0.2">
      <c r="B54" s="17" t="s">
        <v>120</v>
      </c>
      <c r="C54" s="17" t="s">
        <v>121</v>
      </c>
      <c r="D54" s="17" t="s">
        <v>20</v>
      </c>
      <c r="E54" s="17" t="s">
        <v>21</v>
      </c>
      <c r="F54" s="17">
        <v>0.357142999357143</v>
      </c>
      <c r="G54" s="17">
        <v>0.357142999357143</v>
      </c>
      <c r="H54" s="17">
        <v>0.357142999357143</v>
      </c>
      <c r="I54" s="17">
        <v>0.357142999357143</v>
      </c>
      <c r="J54" s="17">
        <v>0.357142999357143</v>
      </c>
      <c r="K54" s="17">
        <v>0.357142999357143</v>
      </c>
      <c r="L54" s="17">
        <v>0.357142999357143</v>
      </c>
      <c r="M54" s="17">
        <v>0.36210333266567502</v>
      </c>
      <c r="N54" s="17">
        <v>0.41666699941666702</v>
      </c>
      <c r="O54" s="17">
        <v>0.41666699941666702</v>
      </c>
      <c r="P54" s="17">
        <v>0.41666699941666702</v>
      </c>
      <c r="Q54" s="17">
        <v>0.41073059842855703</v>
      </c>
      <c r="R54" s="17">
        <v>0.38357236917017301</v>
      </c>
      <c r="S54" s="17">
        <v>0.349950502818348</v>
      </c>
      <c r="T54" s="17">
        <v>0.36469271072513199</v>
      </c>
      <c r="U54" s="17">
        <v>0.36890724310711598</v>
      </c>
      <c r="V54" s="17">
        <v>0.41049569197003999</v>
      </c>
      <c r="W54" s="17">
        <v>0.40812157726554699</v>
      </c>
      <c r="X54" s="17">
        <v>0.37351258326468401</v>
      </c>
      <c r="Y54" s="17">
        <v>0.35444386394817601</v>
      </c>
      <c r="Z54" s="17">
        <v>0.353051686694203</v>
      </c>
      <c r="AA54" s="17">
        <v>0.42143075903061999</v>
      </c>
      <c r="AB54" s="17">
        <v>0.47538589573342899</v>
      </c>
      <c r="AC54" s="17">
        <v>0.52664077116050401</v>
      </c>
      <c r="AD54" s="17">
        <v>0.58838586009280902</v>
      </c>
      <c r="AE54" s="17">
        <v>0.61255231616374495</v>
      </c>
      <c r="AF54" s="17">
        <v>0.51814308333333303</v>
      </c>
      <c r="AG54" s="17">
        <v>0.48109658333333299</v>
      </c>
      <c r="AH54" s="17">
        <v>0.46662883333333299</v>
      </c>
      <c r="AI54" s="17">
        <v>0.49462491666666702</v>
      </c>
      <c r="AJ54" s="17">
        <v>0.45807991666666698</v>
      </c>
      <c r="AK54" s="17">
        <v>0.46442850000000002</v>
      </c>
      <c r="AL54" s="17">
        <v>0.44954858333333297</v>
      </c>
      <c r="AM54" s="17">
        <v>0.49740516666666701</v>
      </c>
      <c r="AN54" s="17">
        <v>0.49219099999999999</v>
      </c>
      <c r="AO54" s="17">
        <v>0.45242016666666701</v>
      </c>
      <c r="AP54" s="17">
        <v>0.46631125000000001</v>
      </c>
      <c r="AQ54" s="17">
        <v>0.51389733333333298</v>
      </c>
      <c r="AR54" s="17">
        <v>0.51782558333333295</v>
      </c>
      <c r="AS54" s="17">
        <v>0.54294774999999995</v>
      </c>
      <c r="AT54" s="17">
        <v>0.62240911666666698</v>
      </c>
      <c r="AU54" s="17">
        <v>0.64310702615833304</v>
      </c>
      <c r="AV54" s="17">
        <v>0.61065998966666701</v>
      </c>
      <c r="AW54" s="17">
        <v>0.51744326166666699</v>
      </c>
      <c r="AX54" s="17">
        <v>0.46860055225000002</v>
      </c>
      <c r="AY54" s="17">
        <v>0.46407050716166698</v>
      </c>
      <c r="AZ54" s="17">
        <v>0.45891594691666698</v>
      </c>
      <c r="BA54" s="17">
        <v>0.42612499999999998</v>
      </c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</row>
    <row r="55" spans="2:64" x14ac:dyDescent="0.2">
      <c r="B55" s="17" t="s">
        <v>122</v>
      </c>
      <c r="C55" s="17" t="s">
        <v>123</v>
      </c>
      <c r="D55" s="17" t="s">
        <v>20</v>
      </c>
      <c r="E55" s="17" t="s">
        <v>21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>
        <v>29.152833333333302</v>
      </c>
      <c r="AN55" s="17">
        <v>28.785083333333301</v>
      </c>
      <c r="AO55" s="17">
        <v>26.540666666666699</v>
      </c>
      <c r="AP55" s="17">
        <v>27.144916666666699</v>
      </c>
      <c r="AQ55" s="17">
        <v>31.698416666666699</v>
      </c>
      <c r="AR55" s="17">
        <v>32.281166666666699</v>
      </c>
      <c r="AS55" s="17">
        <v>34.569249999999997</v>
      </c>
      <c r="AT55" s="17">
        <v>38.598416666666701</v>
      </c>
      <c r="AU55" s="17">
        <v>38.035328333333297</v>
      </c>
      <c r="AV55" s="17">
        <v>32.738518333333303</v>
      </c>
      <c r="AW55" s="17">
        <v>28.209</v>
      </c>
      <c r="AX55" s="17">
        <v>25.699750000000002</v>
      </c>
      <c r="AY55" s="17">
        <v>23.957416666666699</v>
      </c>
      <c r="AZ55" s="17">
        <v>22.595583333333298</v>
      </c>
      <c r="BA55" s="17">
        <v>20.293666666666699</v>
      </c>
      <c r="BB55" s="17">
        <v>17.071666666666701</v>
      </c>
      <c r="BC55" s="17">
        <v>19.062999999999999</v>
      </c>
      <c r="BD55" s="17">
        <v>19.09825</v>
      </c>
      <c r="BE55" s="17">
        <v>17.695916666666701</v>
      </c>
      <c r="BF55" s="17">
        <v>19.577500000000001</v>
      </c>
      <c r="BG55" s="17">
        <v>19.5705833333333</v>
      </c>
      <c r="BH55" s="17">
        <v>20.7575</v>
      </c>
      <c r="BI55" s="17">
        <v>24.598749999999999</v>
      </c>
      <c r="BJ55" s="17">
        <v>24.439916666666701</v>
      </c>
      <c r="BK55" s="17">
        <v>23.376333333333299</v>
      </c>
      <c r="BL55" s="17">
        <v>21.7299166666667</v>
      </c>
    </row>
    <row r="56" spans="2:64" x14ac:dyDescent="0.2">
      <c r="B56" s="17" t="s">
        <v>5</v>
      </c>
      <c r="C56" s="17" t="s">
        <v>124</v>
      </c>
      <c r="D56" s="17" t="s">
        <v>20</v>
      </c>
      <c r="E56" s="17" t="s">
        <v>21</v>
      </c>
      <c r="F56" s="17">
        <v>4.2000000032000004</v>
      </c>
      <c r="G56" s="17">
        <v>4.0333333363666704</v>
      </c>
      <c r="H56" s="17">
        <v>4.0000000030000002</v>
      </c>
      <c r="I56" s="17">
        <v>4.0000000030000002</v>
      </c>
      <c r="J56" s="17">
        <v>4.0000000030000002</v>
      </c>
      <c r="K56" s="17">
        <v>4.0000000030000002</v>
      </c>
      <c r="L56" s="17">
        <v>4.0000000030000002</v>
      </c>
      <c r="M56" s="17">
        <v>4.0000000030000002</v>
      </c>
      <c r="N56" s="17">
        <v>4.0000000030000002</v>
      </c>
      <c r="O56" s="17">
        <v>3.94333333594333</v>
      </c>
      <c r="P56" s="17">
        <v>3.6600000026599999</v>
      </c>
      <c r="Q56" s="17">
        <v>3.50739351008637</v>
      </c>
      <c r="R56" s="17">
        <v>3.1886416656666698</v>
      </c>
      <c r="S56" s="17">
        <v>2.6725999990833298</v>
      </c>
      <c r="T56" s="17">
        <v>2.5877499990000001</v>
      </c>
      <c r="U56" s="17">
        <v>2.4602916660833301</v>
      </c>
      <c r="V56" s="17">
        <v>2.5179999990833299</v>
      </c>
      <c r="W56" s="17">
        <v>2.3221833324166701</v>
      </c>
      <c r="X56" s="17">
        <v>2.00862499916667</v>
      </c>
      <c r="Y56" s="17">
        <v>1.8328833325</v>
      </c>
      <c r="Z56" s="17">
        <v>1.81766666583333</v>
      </c>
      <c r="AA56" s="17">
        <v>2.2599999990833299</v>
      </c>
      <c r="AB56" s="17">
        <v>2.4265916657500002</v>
      </c>
      <c r="AC56" s="17">
        <v>2.5532583324166702</v>
      </c>
      <c r="AD56" s="17">
        <v>2.8459416661666701</v>
      </c>
      <c r="AE56" s="17">
        <v>2.9439666665000002</v>
      </c>
      <c r="AF56" s="17">
        <v>2.1714833330833301</v>
      </c>
      <c r="AG56" s="17">
        <v>1.7973916666666701</v>
      </c>
      <c r="AH56" s="17">
        <v>1.7562249999999999</v>
      </c>
      <c r="AI56" s="17">
        <v>1.8800416666666699</v>
      </c>
      <c r="AJ56" s="17">
        <v>1.6157333333333299</v>
      </c>
      <c r="AK56" s="17">
        <v>1.65954166666667</v>
      </c>
      <c r="AL56" s="17">
        <v>1.56165</v>
      </c>
      <c r="AM56" s="17">
        <v>1.65332083333333</v>
      </c>
      <c r="AN56" s="17">
        <v>1.6227941666666701</v>
      </c>
      <c r="AO56" s="17">
        <v>1.4331324999999999</v>
      </c>
      <c r="AP56" s="17">
        <v>1.5047741666666701</v>
      </c>
      <c r="AQ56" s="17">
        <v>1.73405583333333</v>
      </c>
      <c r="AR56" s="17">
        <v>1.7596676</v>
      </c>
      <c r="AS56" s="17">
        <v>0.938283072395239</v>
      </c>
      <c r="AT56" s="17">
        <v>1.08270508132601</v>
      </c>
      <c r="AU56" s="17">
        <v>1.11653308564468</v>
      </c>
      <c r="AV56" s="17">
        <v>1.0575589962396501</v>
      </c>
      <c r="AW56" s="17">
        <v>0.88404792718496095</v>
      </c>
      <c r="AX56" s="17">
        <v>0.80392164774760499</v>
      </c>
      <c r="AY56" s="17">
        <v>0.80380019216141596</v>
      </c>
      <c r="AZ56" s="17">
        <v>0.79643273094909595</v>
      </c>
      <c r="BA56" s="17">
        <v>0.72967239998408795</v>
      </c>
      <c r="BB56" s="17">
        <v>0.67992268004272904</v>
      </c>
      <c r="BC56" s="17">
        <v>0.71695770201613596</v>
      </c>
      <c r="BD56" s="17">
        <v>0.75430899010597896</v>
      </c>
      <c r="BE56" s="17">
        <v>0.71841389865332195</v>
      </c>
      <c r="BF56" s="17">
        <v>0.77833812041681205</v>
      </c>
      <c r="BG56" s="17">
        <v>0.75294512270200198</v>
      </c>
      <c r="BH56" s="17">
        <v>0.75272819693259096</v>
      </c>
      <c r="BI56" s="17">
        <v>0.90129642336709603</v>
      </c>
      <c r="BJ56" s="17">
        <v>0.90342143625728799</v>
      </c>
      <c r="BK56" s="17">
        <v>0.88520550826938005</v>
      </c>
      <c r="BL56" s="17">
        <v>0.84677266710809596</v>
      </c>
    </row>
    <row r="57" spans="2:64" x14ac:dyDescent="0.2">
      <c r="B57" s="17" t="s">
        <v>125</v>
      </c>
      <c r="C57" s="17" t="s">
        <v>126</v>
      </c>
      <c r="D57" s="17" t="s">
        <v>20</v>
      </c>
      <c r="E57" s="17" t="s">
        <v>21</v>
      </c>
      <c r="F57" s="17">
        <v>214.39200021339201</v>
      </c>
      <c r="G57" s="17">
        <v>214.39200021339201</v>
      </c>
      <c r="H57" s="17">
        <v>214.39200021339201</v>
      </c>
      <c r="I57" s="17">
        <v>214.39200021339201</v>
      </c>
      <c r="J57" s="17">
        <v>214.39200021339201</v>
      </c>
      <c r="K57" s="17">
        <v>214.39200021339201</v>
      </c>
      <c r="L57" s="17">
        <v>214.39200021339201</v>
      </c>
      <c r="M57" s="17">
        <v>214.39200021339201</v>
      </c>
      <c r="N57" s="17">
        <v>214.39200021339201</v>
      </c>
      <c r="O57" s="17">
        <v>214.39200021339201</v>
      </c>
      <c r="P57" s="17">
        <v>214.39200021339201</v>
      </c>
      <c r="Q57" s="17">
        <v>213.77875019552599</v>
      </c>
      <c r="R57" s="17">
        <v>197.46599999899999</v>
      </c>
      <c r="S57" s="17">
        <v>179.94233333233299</v>
      </c>
      <c r="T57" s="17">
        <v>177.72099999899999</v>
      </c>
      <c r="U57" s="17">
        <v>177.72099999899999</v>
      </c>
      <c r="V57" s="17">
        <v>177.72099999899999</v>
      </c>
      <c r="W57" s="17">
        <v>177.72099999899999</v>
      </c>
      <c r="X57" s="17">
        <v>177.72099999899999</v>
      </c>
      <c r="Y57" s="17">
        <v>177.72099999899999</v>
      </c>
      <c r="Z57" s="17">
        <v>177.72099999899999</v>
      </c>
      <c r="AA57" s="17">
        <v>177.72099999899999</v>
      </c>
      <c r="AB57" s="17">
        <v>177.72099999899999</v>
      </c>
      <c r="AC57" s="17">
        <v>177.72099999899999</v>
      </c>
      <c r="AD57" s="17">
        <v>177.72099999899999</v>
      </c>
      <c r="AE57" s="17">
        <v>177.72099999899999</v>
      </c>
      <c r="AF57" s="17">
        <v>177.72099999950001</v>
      </c>
      <c r="AG57" s="17">
        <v>177.721</v>
      </c>
      <c r="AH57" s="17">
        <v>177.721</v>
      </c>
      <c r="AI57" s="17">
        <v>177.721</v>
      </c>
      <c r="AJ57" s="17">
        <v>177.721</v>
      </c>
      <c r="AK57" s="17">
        <v>177.721</v>
      </c>
      <c r="AL57" s="17">
        <v>177.721</v>
      </c>
      <c r="AM57" s="17">
        <v>177.721</v>
      </c>
      <c r="AN57" s="17">
        <v>177.721</v>
      </c>
      <c r="AO57" s="17">
        <v>177.721</v>
      </c>
      <c r="AP57" s="17">
        <v>177.721</v>
      </c>
      <c r="AQ57" s="17">
        <v>177.721</v>
      </c>
      <c r="AR57" s="17">
        <v>177.721</v>
      </c>
      <c r="AS57" s="17">
        <v>177.721</v>
      </c>
      <c r="AT57" s="17">
        <v>177.721</v>
      </c>
      <c r="AU57" s="17">
        <v>177.721</v>
      </c>
      <c r="AV57" s="17">
        <v>177.721</v>
      </c>
      <c r="AW57" s="17">
        <v>177.721</v>
      </c>
      <c r="AX57" s="17">
        <v>177.721</v>
      </c>
      <c r="AY57" s="17">
        <v>177.721</v>
      </c>
      <c r="AZ57" s="17">
        <v>177.721</v>
      </c>
      <c r="BA57" s="17">
        <v>177.721</v>
      </c>
      <c r="BB57" s="17">
        <v>177.721</v>
      </c>
      <c r="BC57" s="17">
        <v>177.721</v>
      </c>
      <c r="BD57" s="17">
        <v>177.721</v>
      </c>
      <c r="BE57" s="17">
        <v>177.721</v>
      </c>
      <c r="BF57" s="17">
        <v>177.721</v>
      </c>
      <c r="BG57" s="17">
        <v>177.721</v>
      </c>
      <c r="BH57" s="17"/>
      <c r="BI57" s="17"/>
      <c r="BJ57" s="17"/>
      <c r="BK57" s="17"/>
      <c r="BL57" s="17"/>
    </row>
    <row r="58" spans="2:64" x14ac:dyDescent="0.2">
      <c r="B58" s="17" t="s">
        <v>127</v>
      </c>
      <c r="C58" s="17" t="s">
        <v>128</v>
      </c>
      <c r="D58" s="17" t="s">
        <v>20</v>
      </c>
      <c r="E58" s="17" t="s">
        <v>21</v>
      </c>
      <c r="F58" s="17">
        <v>1.7142900007142901</v>
      </c>
      <c r="G58" s="17">
        <v>1.7142900007142901</v>
      </c>
      <c r="H58" s="17">
        <v>1.7142900007142901</v>
      </c>
      <c r="I58" s="17">
        <v>1.7142900007142901</v>
      </c>
      <c r="J58" s="17">
        <v>1.7142900007142901</v>
      </c>
      <c r="K58" s="17">
        <v>1.7142900007142901</v>
      </c>
      <c r="L58" s="17">
        <v>1.7142900007142901</v>
      </c>
      <c r="M58" s="17">
        <v>1.7619083340952399</v>
      </c>
      <c r="N58" s="17">
        <v>2.0000000010000001</v>
      </c>
      <c r="O58" s="17">
        <v>2.0000000010000001</v>
      </c>
      <c r="P58" s="17">
        <v>2.0000000010000001</v>
      </c>
      <c r="Q58" s="17">
        <v>1.97487273321145</v>
      </c>
      <c r="R58" s="17">
        <v>1.9212781494760101</v>
      </c>
      <c r="S58" s="17">
        <v>1.9592192359816101</v>
      </c>
      <c r="T58" s="17">
        <v>2.0532324085176299</v>
      </c>
      <c r="U58" s="17">
        <v>2.16979583233333</v>
      </c>
      <c r="V58" s="17">
        <v>2.6146708328333301</v>
      </c>
      <c r="W58" s="17">
        <v>2.7</v>
      </c>
      <c r="X58" s="17">
        <v>2.7</v>
      </c>
      <c r="Y58" s="17">
        <v>2.7</v>
      </c>
      <c r="Z58" s="17">
        <v>2.7</v>
      </c>
      <c r="AA58" s="17">
        <v>2.7</v>
      </c>
      <c r="AB58" s="17">
        <v>2.7</v>
      </c>
      <c r="AC58" s="17">
        <v>2.7</v>
      </c>
      <c r="AD58" s="17">
        <v>2.7</v>
      </c>
      <c r="AE58" s="17">
        <v>2.7</v>
      </c>
      <c r="AF58" s="17">
        <v>2.7</v>
      </c>
      <c r="AG58" s="17">
        <v>2.7</v>
      </c>
      <c r="AH58" s="17">
        <v>2.7</v>
      </c>
      <c r="AI58" s="17">
        <v>2.7</v>
      </c>
      <c r="AJ58" s="17">
        <v>2.7</v>
      </c>
      <c r="AK58" s="17">
        <v>2.7</v>
      </c>
      <c r="AL58" s="17">
        <v>2.7</v>
      </c>
      <c r="AM58" s="17">
        <v>2.7</v>
      </c>
      <c r="AN58" s="17">
        <v>2.7</v>
      </c>
      <c r="AO58" s="17">
        <v>2.7</v>
      </c>
      <c r="AP58" s="17">
        <v>2.7</v>
      </c>
      <c r="AQ58" s="17">
        <v>2.7</v>
      </c>
      <c r="AR58" s="17">
        <v>2.7</v>
      </c>
      <c r="AS58" s="17">
        <v>2.7</v>
      </c>
      <c r="AT58" s="17">
        <v>2.7</v>
      </c>
      <c r="AU58" s="17">
        <v>2.7</v>
      </c>
      <c r="AV58" s="17">
        <v>2.7</v>
      </c>
      <c r="AW58" s="17">
        <v>2.7</v>
      </c>
      <c r="AX58" s="17">
        <v>2.7</v>
      </c>
      <c r="AY58" s="17">
        <v>2.7</v>
      </c>
      <c r="AZ58" s="17">
        <v>2.7</v>
      </c>
      <c r="BA58" s="17">
        <v>2.7</v>
      </c>
      <c r="BB58" s="17">
        <v>2.7</v>
      </c>
      <c r="BC58" s="17">
        <v>2.7</v>
      </c>
      <c r="BD58" s="17">
        <v>2.7</v>
      </c>
      <c r="BE58" s="17">
        <v>2.7</v>
      </c>
      <c r="BF58" s="17">
        <v>2.7</v>
      </c>
      <c r="BG58" s="17">
        <v>2.7</v>
      </c>
      <c r="BH58" s="17">
        <v>2.7</v>
      </c>
      <c r="BI58" s="17">
        <v>2.7</v>
      </c>
      <c r="BJ58" s="17">
        <v>2.7</v>
      </c>
      <c r="BK58" s="17">
        <v>2.7</v>
      </c>
      <c r="BL58" s="17">
        <v>2.7</v>
      </c>
    </row>
    <row r="59" spans="2:64" x14ac:dyDescent="0.2">
      <c r="B59" s="17" t="s">
        <v>3</v>
      </c>
      <c r="C59" s="17" t="s">
        <v>129</v>
      </c>
      <c r="D59" s="17" t="s">
        <v>20</v>
      </c>
      <c r="E59" s="17" t="s">
        <v>21</v>
      </c>
      <c r="F59" s="17">
        <v>6.9071400059071397</v>
      </c>
      <c r="G59" s="17">
        <v>6.9071400059071397</v>
      </c>
      <c r="H59" s="17">
        <v>6.9071400059071397</v>
      </c>
      <c r="I59" s="17">
        <v>6.9071400059071397</v>
      </c>
      <c r="J59" s="17">
        <v>6.9071400059071397</v>
      </c>
      <c r="K59" s="17">
        <v>6.9071400059071397</v>
      </c>
      <c r="L59" s="17">
        <v>6.9071400059071397</v>
      </c>
      <c r="M59" s="17">
        <v>6.9565416720476199</v>
      </c>
      <c r="N59" s="17">
        <v>7.5000000064999996</v>
      </c>
      <c r="O59" s="17">
        <v>7.5000000064999996</v>
      </c>
      <c r="P59" s="17">
        <v>7.5000000064999996</v>
      </c>
      <c r="Q59" s="17">
        <v>7.4263379687119402</v>
      </c>
      <c r="R59" s="17">
        <v>6.9492916656666699</v>
      </c>
      <c r="S59" s="17">
        <v>6.049499999</v>
      </c>
      <c r="T59" s="17">
        <v>6.0948999989999999</v>
      </c>
      <c r="U59" s="17">
        <v>5.746149999</v>
      </c>
      <c r="V59" s="17">
        <v>6.0450249989999998</v>
      </c>
      <c r="W59" s="17">
        <v>6.0031916656666704</v>
      </c>
      <c r="X59" s="17">
        <v>5.5146249989999996</v>
      </c>
      <c r="Y59" s="17">
        <v>5.2609583323333302</v>
      </c>
      <c r="Z59" s="17">
        <v>5.6359416656666701</v>
      </c>
      <c r="AA59" s="17">
        <v>7.1233666656666701</v>
      </c>
      <c r="AB59" s="17">
        <v>8.3324416661666696</v>
      </c>
      <c r="AC59" s="17">
        <v>9.1449916657500001</v>
      </c>
      <c r="AD59" s="17">
        <v>10.356591666250001</v>
      </c>
      <c r="AE59" s="17">
        <v>10.5963916664167</v>
      </c>
      <c r="AF59" s="17">
        <v>8.0909916665833403</v>
      </c>
      <c r="AG59" s="17">
        <v>6.8403166666666699</v>
      </c>
      <c r="AH59" s="17">
        <v>6.7315250000000004</v>
      </c>
      <c r="AI59" s="17">
        <v>7.3101750000000001</v>
      </c>
      <c r="AJ59" s="17">
        <v>6.1885583333333303</v>
      </c>
      <c r="AK59" s="17">
        <v>6.3964583333333298</v>
      </c>
      <c r="AL59" s="17">
        <v>6.0361333333333302</v>
      </c>
      <c r="AM59" s="17">
        <v>6.4839391666666701</v>
      </c>
      <c r="AN59" s="17">
        <v>6.3605516666666704</v>
      </c>
      <c r="AO59" s="17">
        <v>5.6023666666666703</v>
      </c>
      <c r="AP59" s="17">
        <v>5.79867166666667</v>
      </c>
      <c r="AQ59" s="17">
        <v>6.6044591666666701</v>
      </c>
      <c r="AR59" s="17">
        <v>6.7008266666666696</v>
      </c>
      <c r="AS59" s="17">
        <v>6.9762399999999998</v>
      </c>
      <c r="AT59" s="17">
        <v>8.0831441666666706</v>
      </c>
      <c r="AU59" s="17">
        <v>8.3228174999999993</v>
      </c>
      <c r="AV59" s="17">
        <v>7.8947141666666703</v>
      </c>
      <c r="AW59" s="17">
        <v>6.5876733333333304</v>
      </c>
      <c r="AX59" s="17">
        <v>5.9910566666666698</v>
      </c>
      <c r="AY59" s="17">
        <v>5.9969099999999997</v>
      </c>
      <c r="AZ59" s="17">
        <v>5.9467783333333299</v>
      </c>
      <c r="BA59" s="17">
        <v>5.4437008333333301</v>
      </c>
      <c r="BB59" s="17">
        <v>5.0981308333333297</v>
      </c>
      <c r="BC59" s="17">
        <v>5.36086666666667</v>
      </c>
      <c r="BD59" s="17">
        <v>5.6240750000000004</v>
      </c>
      <c r="BE59" s="17">
        <v>5.3687115350877201</v>
      </c>
      <c r="BF59" s="17">
        <v>5.7924755370391603</v>
      </c>
      <c r="BG59" s="17">
        <v>5.6163116861762203</v>
      </c>
      <c r="BH59" s="17">
        <v>5.6124666666666698</v>
      </c>
      <c r="BI59" s="17">
        <v>6.7279068312963002</v>
      </c>
      <c r="BJ59" s="17">
        <v>6.7317182572463796</v>
      </c>
      <c r="BK59" s="17">
        <v>6.6028934656140397</v>
      </c>
      <c r="BL59" s="17">
        <v>6.3146187866666699</v>
      </c>
    </row>
    <row r="60" spans="2:64" x14ac:dyDescent="0.2">
      <c r="B60" s="17" t="s">
        <v>130</v>
      </c>
      <c r="C60" s="17" t="s">
        <v>131</v>
      </c>
      <c r="D60" s="17" t="s">
        <v>20</v>
      </c>
      <c r="E60" s="17" t="s">
        <v>21</v>
      </c>
      <c r="F60" s="17">
        <v>1</v>
      </c>
      <c r="G60" s="17">
        <v>1</v>
      </c>
      <c r="H60" s="17">
        <v>1</v>
      </c>
      <c r="I60" s="17">
        <v>1</v>
      </c>
      <c r="J60" s="17">
        <v>1</v>
      </c>
      <c r="K60" s="17">
        <v>1</v>
      </c>
      <c r="L60" s="17">
        <v>1</v>
      </c>
      <c r="M60" s="17">
        <v>1</v>
      </c>
      <c r="N60" s="17">
        <v>1</v>
      </c>
      <c r="O60" s="17">
        <v>1</v>
      </c>
      <c r="P60" s="17">
        <v>1</v>
      </c>
      <c r="Q60" s="17">
        <v>0.99999999991666699</v>
      </c>
      <c r="R60" s="17">
        <v>1</v>
      </c>
      <c r="S60" s="17">
        <v>0.99999999991666699</v>
      </c>
      <c r="T60" s="17">
        <v>0.99999999949999996</v>
      </c>
      <c r="U60" s="17">
        <v>0.99999999900000003</v>
      </c>
      <c r="V60" s="17">
        <v>0.99999999900000003</v>
      </c>
      <c r="W60" s="17">
        <v>0.99999999900000003</v>
      </c>
      <c r="X60" s="17">
        <v>0.99999999900000003</v>
      </c>
      <c r="Y60" s="17">
        <v>0.99999999900000003</v>
      </c>
      <c r="Z60" s="17">
        <v>0.99999999900000003</v>
      </c>
      <c r="AA60" s="17">
        <v>0.99999999900000003</v>
      </c>
      <c r="AB60" s="17">
        <v>0.99999999900000003</v>
      </c>
      <c r="AC60" s="17">
        <v>0.99999999900000003</v>
      </c>
      <c r="AD60" s="17">
        <v>0.99999999958333297</v>
      </c>
      <c r="AE60" s="17">
        <v>3.1126083333333301</v>
      </c>
      <c r="AF60" s="17">
        <v>2.9043333332499999</v>
      </c>
      <c r="AG60" s="17">
        <v>3.8447583333333299</v>
      </c>
      <c r="AH60" s="17">
        <v>6.1125166666666697</v>
      </c>
      <c r="AI60" s="17">
        <v>6.34</v>
      </c>
      <c r="AJ60" s="17">
        <v>8.5252999999999997</v>
      </c>
      <c r="AK60" s="17">
        <v>12.5759189640769</v>
      </c>
      <c r="AL60" s="17">
        <v>12.5</v>
      </c>
      <c r="AM60" s="17">
        <v>12.5</v>
      </c>
      <c r="AN60" s="17">
        <v>12.6167803030303</v>
      </c>
      <c r="AO60" s="17">
        <v>12.87</v>
      </c>
      <c r="AP60" s="17">
        <v>12.8963492063492</v>
      </c>
      <c r="AQ60" s="17">
        <v>14.005921052631599</v>
      </c>
      <c r="AR60" s="17">
        <v>14.703110844469499</v>
      </c>
      <c r="AS60" s="17">
        <v>15.834429906597</v>
      </c>
      <c r="AT60" s="17">
        <v>16.181457678286598</v>
      </c>
      <c r="AU60" s="17">
        <v>16.690961523125999</v>
      </c>
      <c r="AV60" s="17">
        <v>17.593043688767398</v>
      </c>
      <c r="AW60" s="17">
        <v>29.3699996161352</v>
      </c>
      <c r="AX60" s="17">
        <v>41.930314572938698</v>
      </c>
      <c r="AY60" s="17">
        <v>30.282808177008199</v>
      </c>
      <c r="AZ60" s="17">
        <v>33.300035201722999</v>
      </c>
      <c r="BA60" s="17">
        <v>33.171870575549498</v>
      </c>
      <c r="BB60" s="17">
        <v>34.529360957350598</v>
      </c>
      <c r="BC60" s="17">
        <v>35.971865545260002</v>
      </c>
      <c r="BD60" s="17">
        <v>36.821291867081499</v>
      </c>
      <c r="BE60" s="17">
        <v>38.087584866809898</v>
      </c>
      <c r="BF60" s="17">
        <v>39.320300843225802</v>
      </c>
      <c r="BG60" s="17">
        <v>41.794503425229699</v>
      </c>
      <c r="BH60" s="17">
        <v>43.549672619047598</v>
      </c>
      <c r="BI60" s="17">
        <v>45.045499074074101</v>
      </c>
      <c r="BJ60" s="17">
        <v>46.064443939393897</v>
      </c>
      <c r="BK60" s="17">
        <v>47.534358196248199</v>
      </c>
      <c r="BL60" s="17">
        <v>49.509992857142898</v>
      </c>
    </row>
    <row r="61" spans="2:64" x14ac:dyDescent="0.2">
      <c r="B61" s="17" t="s">
        <v>132</v>
      </c>
      <c r="C61" s="17" t="s">
        <v>133</v>
      </c>
      <c r="D61" s="17" t="s">
        <v>20</v>
      </c>
      <c r="E61" s="17" t="s">
        <v>21</v>
      </c>
      <c r="F61" s="17">
        <v>4.9370600039370602</v>
      </c>
      <c r="G61" s="17">
        <v>4.9370600039370602</v>
      </c>
      <c r="H61" s="17">
        <v>4.9370600039370602</v>
      </c>
      <c r="I61" s="17">
        <v>4.9370600039370602</v>
      </c>
      <c r="J61" s="17">
        <v>4.9370600039370602</v>
      </c>
      <c r="K61" s="17">
        <v>4.9370600039370602</v>
      </c>
      <c r="L61" s="17">
        <v>4.9370600039370602</v>
      </c>
      <c r="M61" s="17">
        <v>4.9370600039370602</v>
      </c>
      <c r="N61" s="17">
        <v>4.9370600039370602</v>
      </c>
      <c r="O61" s="17">
        <v>4.9370600039370602</v>
      </c>
      <c r="P61" s="17">
        <v>4.9370600039370602</v>
      </c>
      <c r="Q61" s="17">
        <v>4.9126383368589703</v>
      </c>
      <c r="R61" s="17">
        <v>4.48051495321132</v>
      </c>
      <c r="S61" s="17">
        <v>3.9624954122422298</v>
      </c>
      <c r="T61" s="17">
        <v>4.1807499989999997</v>
      </c>
      <c r="U61" s="17">
        <v>3.9494083323333302</v>
      </c>
      <c r="V61" s="17">
        <v>4.163824999</v>
      </c>
      <c r="W61" s="17">
        <v>4.1467583323333299</v>
      </c>
      <c r="X61" s="17">
        <v>3.9658999989999999</v>
      </c>
      <c r="Y61" s="17">
        <v>3.8532666656666699</v>
      </c>
      <c r="Z61" s="17">
        <v>3.8374499989999999</v>
      </c>
      <c r="AA61" s="17">
        <v>4.3158083323333303</v>
      </c>
      <c r="AB61" s="17">
        <v>4.5921916656666699</v>
      </c>
      <c r="AC61" s="17">
        <v>4.7887999990000001</v>
      </c>
      <c r="AD61" s="17">
        <v>4.9833749995833303</v>
      </c>
      <c r="AE61" s="17">
        <v>5.0278</v>
      </c>
      <c r="AF61" s="17">
        <v>4.70231666666667</v>
      </c>
      <c r="AG61" s="17">
        <v>4.8497416666666702</v>
      </c>
      <c r="AH61" s="17">
        <v>5.9147666666666696</v>
      </c>
      <c r="AI61" s="17">
        <v>7.6085583333333302</v>
      </c>
      <c r="AJ61" s="17">
        <v>8.9575083333333296</v>
      </c>
      <c r="AK61" s="17">
        <v>18.472874999999998</v>
      </c>
      <c r="AL61" s="17">
        <v>21.836075000000001</v>
      </c>
      <c r="AM61" s="17">
        <v>23.345406666666701</v>
      </c>
      <c r="AN61" s="17">
        <v>35.058500833333298</v>
      </c>
      <c r="AO61" s="17">
        <v>47.6627266666667</v>
      </c>
      <c r="AP61" s="17">
        <v>54.748933333333298</v>
      </c>
      <c r="AQ61" s="17">
        <v>57.707349999999998</v>
      </c>
      <c r="AR61" s="17">
        <v>58.738958333333301</v>
      </c>
      <c r="AS61" s="17">
        <v>66.573875000000001</v>
      </c>
      <c r="AT61" s="17">
        <v>75.2597916666667</v>
      </c>
      <c r="AU61" s="17">
        <v>77.215020833333298</v>
      </c>
      <c r="AV61" s="17">
        <v>79.681899999999999</v>
      </c>
      <c r="AW61" s="17">
        <v>77.394975000000002</v>
      </c>
      <c r="AX61" s="17">
        <v>72.060649999999995</v>
      </c>
      <c r="AY61" s="17">
        <v>73.276308333333304</v>
      </c>
      <c r="AZ61" s="17">
        <v>72.646616666666702</v>
      </c>
      <c r="BA61" s="17">
        <v>69.292400000000001</v>
      </c>
      <c r="BB61" s="17">
        <v>64.582800000000006</v>
      </c>
      <c r="BC61" s="17">
        <v>72.6474166666667</v>
      </c>
      <c r="BD61" s="17">
        <v>74.3859833333333</v>
      </c>
      <c r="BE61" s="17">
        <v>72.937883333333303</v>
      </c>
      <c r="BF61" s="17">
        <v>77.535966666666695</v>
      </c>
      <c r="BG61" s="17">
        <v>79.368399999999994</v>
      </c>
      <c r="BH61" s="17">
        <v>80.579016666666703</v>
      </c>
      <c r="BI61" s="17">
        <v>100.69143333333299</v>
      </c>
      <c r="BJ61" s="17">
        <v>109.44306666666699</v>
      </c>
      <c r="BK61" s="17">
        <v>110.97301666666699</v>
      </c>
      <c r="BL61" s="17">
        <v>116.593791666667</v>
      </c>
    </row>
    <row r="62" spans="2:64" x14ac:dyDescent="0.2">
      <c r="B62" s="17" t="s">
        <v>134</v>
      </c>
      <c r="C62" s="17" t="s">
        <v>135</v>
      </c>
      <c r="D62" s="17" t="s">
        <v>20</v>
      </c>
      <c r="E62" s="17" t="s">
        <v>21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</row>
    <row r="63" spans="2:64" x14ac:dyDescent="0.2">
      <c r="B63" s="17" t="s">
        <v>136</v>
      </c>
      <c r="C63" s="17" t="s">
        <v>137</v>
      </c>
      <c r="D63" s="17" t="s">
        <v>20</v>
      </c>
      <c r="E63" s="17" t="s">
        <v>21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</row>
    <row r="64" spans="2:64" x14ac:dyDescent="0.2">
      <c r="B64" s="17" t="s">
        <v>138</v>
      </c>
      <c r="C64" s="17" t="s">
        <v>139</v>
      </c>
      <c r="D64" s="17" t="s">
        <v>20</v>
      </c>
      <c r="E64" s="17" t="s">
        <v>21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</row>
    <row r="65" spans="2:64" x14ac:dyDescent="0.2">
      <c r="B65" s="17" t="s">
        <v>140</v>
      </c>
      <c r="C65" s="17" t="s">
        <v>141</v>
      </c>
      <c r="D65" s="17" t="s">
        <v>20</v>
      </c>
      <c r="E65" s="17" t="s">
        <v>21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</row>
    <row r="66" spans="2:64" x14ac:dyDescent="0.2">
      <c r="B66" s="17" t="s">
        <v>142</v>
      </c>
      <c r="C66" s="17" t="s">
        <v>143</v>
      </c>
      <c r="D66" s="17" t="s">
        <v>20</v>
      </c>
      <c r="E66" s="17" t="s">
        <v>21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</row>
    <row r="67" spans="2:64" x14ac:dyDescent="0.2">
      <c r="B67" s="17" t="s">
        <v>144</v>
      </c>
      <c r="C67" s="17" t="s">
        <v>145</v>
      </c>
      <c r="D67" s="17" t="s">
        <v>20</v>
      </c>
      <c r="E67" s="17" t="s">
        <v>21</v>
      </c>
      <c r="F67" s="17">
        <v>15.000000014999999</v>
      </c>
      <c r="G67" s="17">
        <v>16.5000000165</v>
      </c>
      <c r="H67" s="17">
        <v>18.000000018000001</v>
      </c>
      <c r="I67" s="17">
        <v>18.000000018000001</v>
      </c>
      <c r="J67" s="17">
        <v>18.000000018000001</v>
      </c>
      <c r="K67" s="17">
        <v>18.000000018000001</v>
      </c>
      <c r="L67" s="17">
        <v>18.000000018000001</v>
      </c>
      <c r="M67" s="17">
        <v>18.000000018000001</v>
      </c>
      <c r="N67" s="17">
        <v>18.000000018000001</v>
      </c>
      <c r="O67" s="17">
        <v>18.000000018000001</v>
      </c>
      <c r="P67" s="17">
        <v>20.9166666871667</v>
      </c>
      <c r="Q67" s="17">
        <v>25.000000021916701</v>
      </c>
      <c r="R67" s="17">
        <v>25.000138180545601</v>
      </c>
      <c r="S67" s="17">
        <v>24.999976992090001</v>
      </c>
      <c r="T67" s="17">
        <v>24.999979285776799</v>
      </c>
      <c r="U67" s="17">
        <v>24.999999999</v>
      </c>
      <c r="V67" s="17">
        <v>24.999999999</v>
      </c>
      <c r="W67" s="17">
        <v>24.999999999</v>
      </c>
      <c r="X67" s="17">
        <v>24.999999999</v>
      </c>
      <c r="Y67" s="17">
        <v>24.999999999</v>
      </c>
      <c r="Z67" s="17">
        <v>24.999999999</v>
      </c>
      <c r="AA67" s="17">
        <v>24.999999999</v>
      </c>
      <c r="AB67" s="17">
        <v>30.025833332333299</v>
      </c>
      <c r="AC67" s="17">
        <v>44.115008332333304</v>
      </c>
      <c r="AD67" s="17">
        <v>62.535899999249999</v>
      </c>
      <c r="AE67" s="17">
        <v>69.556249999083306</v>
      </c>
      <c r="AF67" s="17">
        <v>122.77924166666701</v>
      </c>
      <c r="AG67" s="17">
        <v>170.46166666666701</v>
      </c>
      <c r="AH67" s="17">
        <v>301.61083333333301</v>
      </c>
      <c r="AI67" s="17">
        <v>526.34833333333302</v>
      </c>
      <c r="AJ67" s="17">
        <v>767.75083333333305</v>
      </c>
      <c r="AK67" s="17">
        <v>1046.24933333333</v>
      </c>
      <c r="AL67" s="17">
        <v>1533.96166666667</v>
      </c>
      <c r="AM67" s="17">
        <v>1919.105</v>
      </c>
      <c r="AN67" s="17">
        <v>2196.7283333333298</v>
      </c>
      <c r="AO67" s="17">
        <v>2564.49416666667</v>
      </c>
      <c r="AP67" s="17">
        <v>3189.47416666667</v>
      </c>
      <c r="AQ67" s="17">
        <v>3998.2666666666701</v>
      </c>
      <c r="AR67" s="17">
        <v>5446.5729000000001</v>
      </c>
      <c r="AS67" s="17">
        <v>11786.801666666701</v>
      </c>
      <c r="AT67" s="17">
        <v>1</v>
      </c>
      <c r="AU67" s="17">
        <v>1</v>
      </c>
      <c r="AV67" s="17">
        <v>1</v>
      </c>
      <c r="AW67" s="17">
        <v>1</v>
      </c>
      <c r="AX67" s="17">
        <v>1</v>
      </c>
      <c r="AY67" s="17">
        <v>1</v>
      </c>
      <c r="AZ67" s="17">
        <v>1</v>
      </c>
      <c r="BA67" s="17">
        <v>1</v>
      </c>
      <c r="BB67" s="17">
        <v>1</v>
      </c>
      <c r="BC67" s="17">
        <v>1</v>
      </c>
      <c r="BD67" s="17">
        <v>1</v>
      </c>
      <c r="BE67" s="17">
        <v>1</v>
      </c>
      <c r="BF67" s="17">
        <v>1</v>
      </c>
      <c r="BG67" s="17">
        <v>1</v>
      </c>
      <c r="BH67" s="17">
        <v>1</v>
      </c>
      <c r="BI67" s="17">
        <v>1</v>
      </c>
      <c r="BJ67" s="17">
        <v>1</v>
      </c>
      <c r="BK67" s="17">
        <v>1</v>
      </c>
      <c r="BL67" s="17">
        <v>1</v>
      </c>
    </row>
    <row r="68" spans="2:64" x14ac:dyDescent="0.2">
      <c r="B68" s="17" t="s">
        <v>146</v>
      </c>
      <c r="C68" s="17" t="s">
        <v>147</v>
      </c>
      <c r="D68" s="17" t="s">
        <v>20</v>
      </c>
      <c r="E68" s="17" t="s">
        <v>21</v>
      </c>
      <c r="F68" s="17">
        <v>0.34824199934824202</v>
      </c>
      <c r="G68" s="17">
        <v>0.34824199934824202</v>
      </c>
      <c r="H68" s="17">
        <v>0.40448912538026</v>
      </c>
      <c r="I68" s="17">
        <v>0.434782608884688</v>
      </c>
      <c r="J68" s="17">
        <v>0.434782608884688</v>
      </c>
      <c r="K68" s="17">
        <v>0.434782608884688</v>
      </c>
      <c r="L68" s="17">
        <v>0.434782608884688</v>
      </c>
      <c r="M68" s="17">
        <v>0.434782608884688</v>
      </c>
      <c r="N68" s="17">
        <v>0.434782608884688</v>
      </c>
      <c r="O68" s="17">
        <v>0.434782608884688</v>
      </c>
      <c r="P68" s="17">
        <v>0.434782608884688</v>
      </c>
      <c r="Q68" s="17">
        <v>0.43478264139429701</v>
      </c>
      <c r="R68" s="17">
        <v>0.434782608884688</v>
      </c>
      <c r="S68" s="17">
        <v>0.39795624317960598</v>
      </c>
      <c r="T68" s="17">
        <v>0.39130366745108802</v>
      </c>
      <c r="U68" s="17">
        <v>0.39130366745108802</v>
      </c>
      <c r="V68" s="17">
        <v>0.39130366745108802</v>
      </c>
      <c r="W68" s="17">
        <v>0.39130366745108802</v>
      </c>
      <c r="X68" s="17">
        <v>0.39130366745108802</v>
      </c>
      <c r="Y68" s="17">
        <v>0.70000070049070096</v>
      </c>
      <c r="Z68" s="17">
        <v>0.70000070049070096</v>
      </c>
      <c r="AA68" s="17">
        <v>0.70000070049070096</v>
      </c>
      <c r="AB68" s="17">
        <v>0.70000070049070096</v>
      </c>
      <c r="AC68" s="17">
        <v>0.70000070049070096</v>
      </c>
      <c r="AD68" s="17">
        <v>0.70000070020486704</v>
      </c>
      <c r="AE68" s="17">
        <v>0.70000070000070003</v>
      </c>
      <c r="AF68" s="17">
        <v>0.70000070000070003</v>
      </c>
      <c r="AG68" s="17">
        <v>0.70000070000070003</v>
      </c>
      <c r="AH68" s="17">
        <v>0.70000070000070003</v>
      </c>
      <c r="AI68" s="17">
        <v>0.86666666666666703</v>
      </c>
      <c r="AJ68" s="17">
        <v>1.55</v>
      </c>
      <c r="AK68" s="17">
        <v>3.13800833333333</v>
      </c>
      <c r="AL68" s="17">
        <v>3.3217483333333302</v>
      </c>
      <c r="AM68" s="17">
        <v>3.3525174999999998</v>
      </c>
      <c r="AN68" s="17">
        <v>3.38513333333333</v>
      </c>
      <c r="AO68" s="17">
        <v>3.3922083333333299</v>
      </c>
      <c r="AP68" s="17">
        <v>3.3914833333333299</v>
      </c>
      <c r="AQ68" s="17">
        <v>3.3887499999999999</v>
      </c>
      <c r="AR68" s="17">
        <v>3.3879999999999999</v>
      </c>
      <c r="AS68" s="17">
        <v>3.3952499999999999</v>
      </c>
      <c r="AT68" s="17">
        <v>3.4720499999999999</v>
      </c>
      <c r="AU68" s="17">
        <v>3.9729999999999999</v>
      </c>
      <c r="AV68" s="17">
        <v>4.4996666666666698</v>
      </c>
      <c r="AW68" s="17">
        <v>5.8508750000000003</v>
      </c>
      <c r="AX68" s="17">
        <v>6.19624166666667</v>
      </c>
      <c r="AY68" s="17">
        <v>5.7788333333333304</v>
      </c>
      <c r="AZ68" s="17">
        <v>5.7331666666666701</v>
      </c>
      <c r="BA68" s="17">
        <v>5.6354333333333297</v>
      </c>
      <c r="BB68" s="17">
        <v>5.4325000000000001</v>
      </c>
      <c r="BC68" s="17">
        <v>5.54455330862978</v>
      </c>
      <c r="BD68" s="17">
        <v>5.62194291761051</v>
      </c>
      <c r="BE68" s="17">
        <v>5.9328276515151499</v>
      </c>
      <c r="BF68" s="17">
        <v>6.05605833333333</v>
      </c>
      <c r="BG68" s="17">
        <v>6.8703250000000002</v>
      </c>
      <c r="BH68" s="17">
        <v>7.0776085606060599</v>
      </c>
      <c r="BI68" s="17">
        <v>7.6912583333333302</v>
      </c>
      <c r="BJ68" s="17">
        <v>10.0254007885465</v>
      </c>
      <c r="BK68" s="17">
        <v>17.782533515063601</v>
      </c>
      <c r="BL68" s="17">
        <v>17.767290421810699</v>
      </c>
    </row>
    <row r="69" spans="2:64" x14ac:dyDescent="0.2">
      <c r="B69" s="17" t="s">
        <v>148</v>
      </c>
      <c r="C69" s="17" t="s">
        <v>149</v>
      </c>
      <c r="D69" s="17" t="s">
        <v>20</v>
      </c>
      <c r="E69" s="17" t="s">
        <v>21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>
        <v>0.938283072395239</v>
      </c>
      <c r="AT69" s="17">
        <v>1.08270508132601</v>
      </c>
      <c r="AU69" s="17">
        <v>1.11653308564468</v>
      </c>
      <c r="AV69" s="17">
        <v>1.0575589962396501</v>
      </c>
      <c r="AW69" s="17">
        <v>0.88404792718496095</v>
      </c>
      <c r="AX69" s="17">
        <v>0.80392164774760499</v>
      </c>
      <c r="AY69" s="17">
        <v>0.80380019216141596</v>
      </c>
      <c r="AZ69" s="17">
        <v>0.79643273094909595</v>
      </c>
      <c r="BA69" s="17">
        <v>0.72967239998408795</v>
      </c>
      <c r="BB69" s="17">
        <v>0.67992268004272904</v>
      </c>
      <c r="BC69" s="17">
        <v>0.71695770201613596</v>
      </c>
      <c r="BD69" s="17">
        <v>0.75430899010597896</v>
      </c>
      <c r="BE69" s="17">
        <v>0.71841389865332195</v>
      </c>
      <c r="BF69" s="17">
        <v>0.77833812041681205</v>
      </c>
      <c r="BG69" s="17">
        <v>0.75294512270200198</v>
      </c>
      <c r="BH69" s="17">
        <v>0.75272819693259096</v>
      </c>
      <c r="BI69" s="17">
        <v>0.90129642336709603</v>
      </c>
      <c r="BJ69" s="17">
        <v>0.90342143625728799</v>
      </c>
      <c r="BK69" s="17">
        <v>0.88520550826938005</v>
      </c>
      <c r="BL69" s="17">
        <v>0.84677266710809596</v>
      </c>
    </row>
    <row r="70" spans="2:64" x14ac:dyDescent="0.2">
      <c r="B70" s="17" t="s">
        <v>150</v>
      </c>
      <c r="C70" s="17" t="s">
        <v>151</v>
      </c>
      <c r="D70" s="17" t="s">
        <v>20</v>
      </c>
      <c r="E70" s="17" t="s">
        <v>21</v>
      </c>
      <c r="F70" s="17">
        <v>2.4866905218725499</v>
      </c>
      <c r="G70" s="17">
        <v>2.4866905218725499</v>
      </c>
      <c r="H70" s="17">
        <v>2.4866905218725499</v>
      </c>
      <c r="I70" s="17">
        <v>2.4879833273696002</v>
      </c>
      <c r="J70" s="17">
        <v>2.5022041878371399</v>
      </c>
      <c r="K70" s="17">
        <v>2.5022041878371399</v>
      </c>
      <c r="L70" s="17">
        <v>2.5022041878371399</v>
      </c>
      <c r="M70" s="17">
        <v>2.5022041878371399</v>
      </c>
      <c r="N70" s="17">
        <v>2.5022041878371399</v>
      </c>
      <c r="O70" s="17">
        <v>2.5022041878371399</v>
      </c>
      <c r="P70" s="17">
        <v>2.5022041878371399</v>
      </c>
      <c r="Q70" s="17">
        <v>2.4956734349068799</v>
      </c>
      <c r="R70" s="17">
        <v>2.3020278528101699</v>
      </c>
      <c r="S70" s="17">
        <v>2.1006004156892799</v>
      </c>
      <c r="T70" s="17">
        <v>2.0718250675291499</v>
      </c>
      <c r="U70" s="17">
        <v>2.0718250675291499</v>
      </c>
      <c r="V70" s="17">
        <v>2.0718250675291499</v>
      </c>
      <c r="W70" s="17">
        <v>2.0718250675291499</v>
      </c>
      <c r="X70" s="17">
        <v>2.0718250675291499</v>
      </c>
      <c r="Y70" s="17">
        <v>2.0718250675291499</v>
      </c>
      <c r="Z70" s="17">
        <v>2.0718250675291499</v>
      </c>
      <c r="AA70" s="17">
        <v>2.0718250675291499</v>
      </c>
      <c r="AB70" s="17">
        <v>2.0718250675291499</v>
      </c>
      <c r="AC70" s="17">
        <v>2.0718250675291499</v>
      </c>
      <c r="AD70" s="17">
        <v>2.0718250675291499</v>
      </c>
      <c r="AE70" s="17">
        <v>2.0718250675291499</v>
      </c>
      <c r="AF70" s="17">
        <v>2.0718250675291499</v>
      </c>
      <c r="AG70" s="17">
        <v>2.0718250675291499</v>
      </c>
      <c r="AH70" s="17">
        <v>2.0718250675291499</v>
      </c>
      <c r="AI70" s="17">
        <v>2.0718250675291499</v>
      </c>
      <c r="AJ70" s="17">
        <v>2.0718250675291499</v>
      </c>
      <c r="AK70" s="17">
        <v>2.0718250675291499</v>
      </c>
      <c r="AL70" s="17">
        <v>2.8049708945654301</v>
      </c>
      <c r="AM70" s="17">
        <v>5.0044083756742799</v>
      </c>
      <c r="AN70" s="17">
        <v>5.4698183546119896</v>
      </c>
      <c r="AO70" s="17">
        <v>6.1637629827054896</v>
      </c>
      <c r="AP70" s="17">
        <v>6.3572751139121904</v>
      </c>
      <c r="AQ70" s="17">
        <v>6.7588217839559102</v>
      </c>
      <c r="AR70" s="17">
        <v>7.3619304166666701</v>
      </c>
      <c r="AS70" s="17">
        <v>8.1526333333333305</v>
      </c>
      <c r="AT70" s="17">
        <v>9.625</v>
      </c>
      <c r="AU70" s="17">
        <v>11.3094520833333</v>
      </c>
      <c r="AV70" s="17">
        <v>13.958194166666701</v>
      </c>
      <c r="AW70" s="17">
        <v>13.877890583333301</v>
      </c>
      <c r="AX70" s="17">
        <v>13.7875</v>
      </c>
      <c r="AY70" s="17">
        <v>15.3679166666667</v>
      </c>
      <c r="AZ70" s="17">
        <v>15.375</v>
      </c>
      <c r="BA70" s="17">
        <v>15.375</v>
      </c>
      <c r="BB70" s="17">
        <v>15.375</v>
      </c>
      <c r="BC70" s="17">
        <v>15.375</v>
      </c>
      <c r="BD70" s="17">
        <v>15.375</v>
      </c>
      <c r="BE70" s="17">
        <v>15.375</v>
      </c>
      <c r="BF70" s="17">
        <v>15.375</v>
      </c>
      <c r="BG70" s="17">
        <v>15.375</v>
      </c>
      <c r="BH70" s="17">
        <v>15.375</v>
      </c>
      <c r="BI70" s="17">
        <v>15.375</v>
      </c>
      <c r="BJ70" s="17">
        <v>15.35</v>
      </c>
      <c r="BK70" s="17">
        <v>15.074999999999999</v>
      </c>
      <c r="BL70" s="17">
        <v>15.074999999999999</v>
      </c>
    </row>
    <row r="71" spans="2:64" x14ac:dyDescent="0.2">
      <c r="B71" s="17" t="s">
        <v>152</v>
      </c>
      <c r="C71" s="17" t="s">
        <v>153</v>
      </c>
      <c r="D71" s="17" t="s">
        <v>20</v>
      </c>
      <c r="E71" s="17" t="s">
        <v>21</v>
      </c>
      <c r="F71" s="17">
        <v>60.000000059000001</v>
      </c>
      <c r="G71" s="17">
        <v>60.000000059000001</v>
      </c>
      <c r="H71" s="17">
        <v>60.000000059000001</v>
      </c>
      <c r="I71" s="17">
        <v>60.000000059000001</v>
      </c>
      <c r="J71" s="17">
        <v>60.000000059000001</v>
      </c>
      <c r="K71" s="17">
        <v>60.000000059000001</v>
      </c>
      <c r="L71" s="17">
        <v>60.000000059000001</v>
      </c>
      <c r="M71" s="17">
        <v>61.666666727500001</v>
      </c>
      <c r="N71" s="17">
        <v>70.000000069999999</v>
      </c>
      <c r="O71" s="17">
        <v>70.000000069999999</v>
      </c>
      <c r="P71" s="17">
        <v>70.000000069999999</v>
      </c>
      <c r="Q71" s="17">
        <v>69.468666707166705</v>
      </c>
      <c r="R71" s="17">
        <v>64.271416665916703</v>
      </c>
      <c r="S71" s="17">
        <v>58.260083332333302</v>
      </c>
      <c r="T71" s="17">
        <v>57.686499998999999</v>
      </c>
      <c r="U71" s="17">
        <v>57.406916665666699</v>
      </c>
      <c r="V71" s="17">
        <v>66.9029166660833</v>
      </c>
      <c r="W71" s="17">
        <v>75.961833332416703</v>
      </c>
      <c r="X71" s="17">
        <v>76.667833332833297</v>
      </c>
      <c r="Y71" s="17">
        <v>67.124999999583295</v>
      </c>
      <c r="Z71" s="17">
        <v>71.701916665916698</v>
      </c>
      <c r="AA71" s="17">
        <v>92.321833332500006</v>
      </c>
      <c r="AB71" s="17">
        <v>109.859166665833</v>
      </c>
      <c r="AC71" s="17">
        <v>143.42991666633301</v>
      </c>
      <c r="AD71" s="17">
        <v>160.76099999966701</v>
      </c>
      <c r="AE71" s="17">
        <v>170.04408333316701</v>
      </c>
      <c r="AF71" s="17">
        <v>140.04837544216801</v>
      </c>
      <c r="AG71" s="17">
        <v>123.478333333333</v>
      </c>
      <c r="AH71" s="17">
        <v>116.486833333333</v>
      </c>
      <c r="AI71" s="17">
        <v>118.377666666667</v>
      </c>
      <c r="AJ71" s="17">
        <v>101.933916666667</v>
      </c>
      <c r="AK71" s="17">
        <v>103.911583333333</v>
      </c>
      <c r="AL71" s="17">
        <v>102.379083333333</v>
      </c>
      <c r="AM71" s="17">
        <v>127.260416666667</v>
      </c>
      <c r="AN71" s="17">
        <v>133.957955</v>
      </c>
      <c r="AO71" s="17">
        <v>124.68899999999999</v>
      </c>
      <c r="AP71" s="17">
        <v>126.661583333333</v>
      </c>
      <c r="AQ71" s="17">
        <v>146.41362833333301</v>
      </c>
      <c r="AR71" s="17">
        <v>149.395331666667</v>
      </c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</row>
    <row r="72" spans="2:64" x14ac:dyDescent="0.2">
      <c r="B72" s="17" t="s">
        <v>154</v>
      </c>
      <c r="C72" s="17" t="s">
        <v>155</v>
      </c>
      <c r="D72" s="17" t="s">
        <v>20</v>
      </c>
      <c r="E72" s="17" t="s">
        <v>21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>
        <v>13.22275</v>
      </c>
      <c r="AN72" s="17">
        <v>12.991250000000001</v>
      </c>
      <c r="AO72" s="17">
        <v>11.46475</v>
      </c>
      <c r="AP72" s="17">
        <v>12.038</v>
      </c>
      <c r="AQ72" s="17">
        <v>13.88175</v>
      </c>
      <c r="AR72" s="17">
        <v>14.074666666666699</v>
      </c>
      <c r="AS72" s="17">
        <v>14.677583333333301</v>
      </c>
      <c r="AT72" s="17">
        <v>16.968636666666701</v>
      </c>
      <c r="AU72" s="17">
        <v>17.478071533333299</v>
      </c>
      <c r="AV72" s="17">
        <v>16.611791666666701</v>
      </c>
      <c r="AW72" s="17">
        <v>13.856411404510499</v>
      </c>
      <c r="AX72" s="17">
        <v>12.5955635879843</v>
      </c>
      <c r="AY72" s="17">
        <v>12.5837865859395</v>
      </c>
      <c r="AZ72" s="17">
        <v>12.4654837577722</v>
      </c>
      <c r="BA72" s="17">
        <v>11.4338529961624</v>
      </c>
      <c r="BB72" s="17">
        <v>10.694443093841301</v>
      </c>
      <c r="BC72" s="17">
        <v>11.257430885076699</v>
      </c>
      <c r="BD72" s="17">
        <v>11.8068482348947</v>
      </c>
      <c r="BE72" s="17"/>
      <c r="BF72" s="17"/>
      <c r="BG72" s="17"/>
      <c r="BH72" s="17"/>
      <c r="BI72" s="17"/>
      <c r="BJ72" s="17"/>
      <c r="BK72" s="17"/>
      <c r="BL72" s="17"/>
    </row>
    <row r="73" spans="2:64" x14ac:dyDescent="0.2">
      <c r="B73" s="17" t="s">
        <v>156</v>
      </c>
      <c r="C73" s="17" t="s">
        <v>157</v>
      </c>
      <c r="D73" s="17" t="s">
        <v>20</v>
      </c>
      <c r="E73" s="17" t="s">
        <v>21</v>
      </c>
      <c r="F73" s="17">
        <v>2.4844700014844698</v>
      </c>
      <c r="G73" s="17">
        <v>2.4844700014844698</v>
      </c>
      <c r="H73" s="17">
        <v>2.4844700014844698</v>
      </c>
      <c r="I73" s="17">
        <v>2.4844700012774301</v>
      </c>
      <c r="J73" s="17">
        <v>2.5000000015000001</v>
      </c>
      <c r="K73" s="17">
        <v>2.5000000015000001</v>
      </c>
      <c r="L73" s="17">
        <v>2.5000000015000001</v>
      </c>
      <c r="M73" s="17">
        <v>2.5000000015000001</v>
      </c>
      <c r="N73" s="17">
        <v>2.5000000015000001</v>
      </c>
      <c r="O73" s="17">
        <v>2.5000000015000001</v>
      </c>
      <c r="P73" s="17">
        <v>2.5000000015000001</v>
      </c>
      <c r="Q73" s="17">
        <v>2.49347500129167</v>
      </c>
      <c r="R73" s="17">
        <v>2.2999999990000002</v>
      </c>
      <c r="S73" s="17">
        <v>2.0987499989999998</v>
      </c>
      <c r="T73" s="17">
        <v>2.0699999990000002</v>
      </c>
      <c r="U73" s="17">
        <v>2.0699999990000002</v>
      </c>
      <c r="V73" s="17">
        <v>2.0699999990000002</v>
      </c>
      <c r="W73" s="17">
        <v>2.0699999990000002</v>
      </c>
      <c r="X73" s="17">
        <v>2.0699999990000002</v>
      </c>
      <c r="Y73" s="17">
        <v>2.0699999990000002</v>
      </c>
      <c r="Z73" s="17">
        <v>2.0699999990000002</v>
      </c>
      <c r="AA73" s="17">
        <v>2.0699999990000002</v>
      </c>
      <c r="AB73" s="17">
        <v>2.0699999990000002</v>
      </c>
      <c r="AC73" s="17">
        <v>2.0699999990000002</v>
      </c>
      <c r="AD73" s="17">
        <v>2.06999999958333</v>
      </c>
      <c r="AE73" s="17">
        <v>2.0699999999999998</v>
      </c>
      <c r="AF73" s="17">
        <v>2.0699999999999998</v>
      </c>
      <c r="AG73" s="17">
        <v>2.0699999999999998</v>
      </c>
      <c r="AH73" s="17">
        <v>2.0699999999999998</v>
      </c>
      <c r="AI73" s="17">
        <v>2.0699999999999998</v>
      </c>
      <c r="AJ73" s="17">
        <v>2.0699999999999998</v>
      </c>
      <c r="AK73" s="17">
        <v>2.0699999999999998</v>
      </c>
      <c r="AL73" s="17">
        <v>2.8025000000000002</v>
      </c>
      <c r="AM73" s="17">
        <v>5</v>
      </c>
      <c r="AN73" s="17">
        <v>5.4649999999999999</v>
      </c>
      <c r="AO73" s="17">
        <v>6.1583333333333297</v>
      </c>
      <c r="AP73" s="17">
        <v>6.3516750000000002</v>
      </c>
      <c r="AQ73" s="17">
        <v>6.7093416666666696</v>
      </c>
      <c r="AR73" s="17">
        <v>7.1159083333333299</v>
      </c>
      <c r="AS73" s="17">
        <v>7.9422499999999996</v>
      </c>
      <c r="AT73" s="17">
        <v>8.21725833333333</v>
      </c>
      <c r="AU73" s="17">
        <v>8.4574916666666695</v>
      </c>
      <c r="AV73" s="17">
        <v>8.5677500000000002</v>
      </c>
      <c r="AW73" s="17">
        <v>8.5996833333333296</v>
      </c>
      <c r="AX73" s="17">
        <v>8.6355833333333294</v>
      </c>
      <c r="AY73" s="17">
        <v>8.6664416666666693</v>
      </c>
      <c r="AZ73" s="17">
        <v>8.6986158333333297</v>
      </c>
      <c r="BA73" s="17">
        <v>8.9659499999999994</v>
      </c>
      <c r="BB73" s="17">
        <v>9.5997416666666702</v>
      </c>
      <c r="BC73" s="17">
        <v>11.777599672499999</v>
      </c>
      <c r="BD73" s="17">
        <v>14.409589808006601</v>
      </c>
      <c r="BE73" s="17">
        <v>16.8992257595275</v>
      </c>
      <c r="BF73" s="17">
        <v>17.704761378267399</v>
      </c>
      <c r="BG73" s="17">
        <v>18.626628957547801</v>
      </c>
      <c r="BH73" s="17">
        <v>19.585789907694998</v>
      </c>
      <c r="BI73" s="17">
        <v>20.57684875</v>
      </c>
      <c r="BJ73" s="17">
        <v>21.731547222222201</v>
      </c>
      <c r="BK73" s="17">
        <v>23.866104457412501</v>
      </c>
      <c r="BL73" s="17">
        <v>27.429386594166701</v>
      </c>
    </row>
    <row r="74" spans="2:64" x14ac:dyDescent="0.2">
      <c r="B74" s="17" t="s">
        <v>158</v>
      </c>
      <c r="C74" s="17" t="s">
        <v>159</v>
      </c>
      <c r="D74" s="17" t="s">
        <v>20</v>
      </c>
      <c r="E74" s="17" t="s">
        <v>21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</row>
    <row r="75" spans="2:64" x14ac:dyDescent="0.2">
      <c r="B75" s="17" t="s">
        <v>160</v>
      </c>
      <c r="C75" s="17" t="s">
        <v>161</v>
      </c>
      <c r="D75" s="17" t="s">
        <v>20</v>
      </c>
      <c r="E75" s="17" t="s">
        <v>21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</row>
    <row r="76" spans="2:64" x14ac:dyDescent="0.2">
      <c r="B76" s="17" t="s">
        <v>162</v>
      </c>
      <c r="C76" s="17" t="s">
        <v>163</v>
      </c>
      <c r="D76" s="17" t="s">
        <v>20</v>
      </c>
      <c r="E76" s="17" t="s">
        <v>21</v>
      </c>
      <c r="F76" s="17">
        <v>3.2000000021999999</v>
      </c>
      <c r="G76" s="17">
        <v>3.2000000021999999</v>
      </c>
      <c r="H76" s="17">
        <v>3.2000000021999999</v>
      </c>
      <c r="I76" s="17">
        <v>3.2000000021999999</v>
      </c>
      <c r="J76" s="17">
        <v>3.2000000021999999</v>
      </c>
      <c r="K76" s="17">
        <v>3.2000000021999999</v>
      </c>
      <c r="L76" s="17">
        <v>3.2000000021999999</v>
      </c>
      <c r="M76" s="17">
        <v>3.44999250244999</v>
      </c>
      <c r="N76" s="17">
        <v>4.1999700031999696</v>
      </c>
      <c r="O76" s="17">
        <v>4.1999700031999696</v>
      </c>
      <c r="P76" s="17">
        <v>4.1999700031999696</v>
      </c>
      <c r="Q76" s="17">
        <v>4.1844177906868598</v>
      </c>
      <c r="R76" s="17">
        <v>4.1463333325707703</v>
      </c>
      <c r="S76" s="17">
        <v>3.8211666658854799</v>
      </c>
      <c r="T76" s="17">
        <v>3.7737499992161001</v>
      </c>
      <c r="U76" s="17">
        <v>3.6786666658773202</v>
      </c>
      <c r="V76" s="17">
        <v>3.8644166658879602</v>
      </c>
      <c r="W76" s="17">
        <v>4.0294166658974104</v>
      </c>
      <c r="X76" s="17">
        <v>4.1173333325691104</v>
      </c>
      <c r="Y76" s="17">
        <v>3.8953333325564001</v>
      </c>
      <c r="Z76" s="17">
        <v>3.73008333254693</v>
      </c>
      <c r="AA76" s="17">
        <v>4.3152499992471096</v>
      </c>
      <c r="AB76" s="17">
        <v>4.8204166659426999</v>
      </c>
      <c r="AC76" s="17">
        <v>5.5700833326522998</v>
      </c>
      <c r="AD76" s="17">
        <v>6.0099999997764701</v>
      </c>
      <c r="AE76" s="17">
        <v>6.1978958331666698</v>
      </c>
      <c r="AF76" s="17">
        <v>5.0695199999999998</v>
      </c>
      <c r="AG76" s="17">
        <v>4.3955650000000004</v>
      </c>
      <c r="AH76" s="17">
        <v>4.1828333333333303</v>
      </c>
      <c r="AI76" s="17">
        <v>4.2912158333333297</v>
      </c>
      <c r="AJ76" s="17">
        <v>3.8235049999999999</v>
      </c>
      <c r="AK76" s="17">
        <v>4.04397916666667</v>
      </c>
      <c r="AL76" s="17">
        <v>4.4794400000000003</v>
      </c>
      <c r="AM76" s="17">
        <v>5.7122916666666699</v>
      </c>
      <c r="AN76" s="17">
        <v>5.2235125</v>
      </c>
      <c r="AO76" s="17">
        <v>4.3666666666666698</v>
      </c>
      <c r="AP76" s="17">
        <v>4.5935499999999996</v>
      </c>
      <c r="AQ76" s="17">
        <v>5.1914350000000002</v>
      </c>
      <c r="AR76" s="17">
        <v>5.34406583333333</v>
      </c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</row>
    <row r="77" spans="2:64" x14ac:dyDescent="0.2">
      <c r="B77" s="17" t="s">
        <v>164</v>
      </c>
      <c r="C77" s="17" t="s">
        <v>165</v>
      </c>
      <c r="D77" s="17" t="s">
        <v>20</v>
      </c>
      <c r="E77" s="17" t="s">
        <v>21</v>
      </c>
      <c r="F77" s="17">
        <v>0.79285799970331605</v>
      </c>
      <c r="G77" s="17">
        <v>0.79285799970331605</v>
      </c>
      <c r="H77" s="17">
        <v>0.79285799970331605</v>
      </c>
      <c r="I77" s="17">
        <v>0.79285799970331605</v>
      </c>
      <c r="J77" s="17">
        <v>0.79285799970331605</v>
      </c>
      <c r="K77" s="17">
        <v>0.79285799970331605</v>
      </c>
      <c r="L77" s="17">
        <v>0.79285799970331605</v>
      </c>
      <c r="M77" s="17">
        <v>0.80585399973123595</v>
      </c>
      <c r="N77" s="17">
        <v>0.87083399987083399</v>
      </c>
      <c r="O77" s="17">
        <v>0.87083399987083399</v>
      </c>
      <c r="P77" s="17">
        <v>0.87083399987083399</v>
      </c>
      <c r="Q77" s="17">
        <v>0.85882323105772096</v>
      </c>
      <c r="R77" s="17">
        <v>0.82518371157047099</v>
      </c>
      <c r="S77" s="17">
        <v>0.79422382521396895</v>
      </c>
      <c r="T77" s="17">
        <v>0.80560382810873898</v>
      </c>
      <c r="U77" s="17">
        <v>0.82188306421920099</v>
      </c>
      <c r="V77" s="17">
        <v>0.89771540302132802</v>
      </c>
      <c r="W77" s="17">
        <v>0.917440332333333</v>
      </c>
      <c r="X77" s="17">
        <v>0.84677074900000004</v>
      </c>
      <c r="Y77" s="17">
        <v>0.83574324899999997</v>
      </c>
      <c r="Z77" s="17">
        <v>0.81796466566666703</v>
      </c>
      <c r="AA77" s="17">
        <v>0.854626582333333</v>
      </c>
      <c r="AB77" s="17">
        <v>0.93244866566666695</v>
      </c>
      <c r="AC77" s="17">
        <v>1.01702033233333</v>
      </c>
      <c r="AD77" s="17">
        <v>1.0825966660833299</v>
      </c>
      <c r="AE77" s="17">
        <v>1.15355416625</v>
      </c>
      <c r="AF77" s="17">
        <v>1.1328658332499999</v>
      </c>
      <c r="AG77" s="17">
        <v>1.24385833333333</v>
      </c>
      <c r="AH77" s="17">
        <v>1.4302583333333301</v>
      </c>
      <c r="AI77" s="17">
        <v>1.4833333333333301</v>
      </c>
      <c r="AJ77" s="17">
        <v>1.4809083333333299</v>
      </c>
      <c r="AK77" s="17">
        <v>1.4755575000000001</v>
      </c>
      <c r="AL77" s="17">
        <v>1.5029908333333299</v>
      </c>
      <c r="AM77" s="17">
        <v>1.5417749999999999</v>
      </c>
      <c r="AN77" s="17">
        <v>1.4641249999999999</v>
      </c>
      <c r="AO77" s="17">
        <v>1.4063333333333301</v>
      </c>
      <c r="AP77" s="17">
        <v>1.4033</v>
      </c>
      <c r="AQ77" s="17">
        <v>1.443675</v>
      </c>
      <c r="AR77" s="17">
        <v>1.98681666666667</v>
      </c>
      <c r="AS77" s="17">
        <v>1.969625</v>
      </c>
      <c r="AT77" s="17">
        <v>2.128625</v>
      </c>
      <c r="AU77" s="17">
        <v>2.2766333333333302</v>
      </c>
      <c r="AV77" s="17">
        <v>2.18669166666667</v>
      </c>
      <c r="AW77" s="17">
        <v>1.8956</v>
      </c>
      <c r="AX77" s="17">
        <v>1.73295</v>
      </c>
      <c r="AY77" s="17">
        <v>1.6909666666666701</v>
      </c>
      <c r="AZ77" s="17">
        <v>1.73118333333333</v>
      </c>
      <c r="BA77" s="17">
        <v>1.61028333333333</v>
      </c>
      <c r="BB77" s="17">
        <v>1.59370833333333</v>
      </c>
      <c r="BC77" s="17">
        <v>1.9557083333333301</v>
      </c>
      <c r="BD77" s="17">
        <v>1.91830833333333</v>
      </c>
      <c r="BE77" s="17">
        <v>1.79319425769221</v>
      </c>
      <c r="BF77" s="17">
        <v>1.7898939221094901</v>
      </c>
      <c r="BG77" s="17">
        <v>1.8413879855123101</v>
      </c>
      <c r="BH77" s="17">
        <v>1.8873497233985801</v>
      </c>
      <c r="BI77" s="17">
        <v>2.0976232326369302</v>
      </c>
      <c r="BJ77" s="17">
        <v>2.09468303571429</v>
      </c>
      <c r="BK77" s="17">
        <v>2.0668833333333301</v>
      </c>
      <c r="BL77" s="17">
        <v>2.0873824407651198</v>
      </c>
    </row>
    <row r="78" spans="2:64" x14ac:dyDescent="0.2">
      <c r="B78" s="17" t="s">
        <v>4</v>
      </c>
      <c r="C78" s="17" t="s">
        <v>166</v>
      </c>
      <c r="D78" s="17" t="s">
        <v>20</v>
      </c>
      <c r="E78" s="17" t="s">
        <v>21</v>
      </c>
      <c r="F78" s="17">
        <v>4.9370600039370602</v>
      </c>
      <c r="G78" s="17">
        <v>4.9370600039370602</v>
      </c>
      <c r="H78" s="17">
        <v>4.9370600039370602</v>
      </c>
      <c r="I78" s="17">
        <v>4.9370600039370602</v>
      </c>
      <c r="J78" s="17">
        <v>4.9370600039370602</v>
      </c>
      <c r="K78" s="17">
        <v>4.9370600039370602</v>
      </c>
      <c r="L78" s="17">
        <v>4.9370600039370602</v>
      </c>
      <c r="M78" s="17">
        <v>4.9370600039370602</v>
      </c>
      <c r="N78" s="17">
        <v>4.9370600039370602</v>
      </c>
      <c r="O78" s="17">
        <v>5.1941975041942001</v>
      </c>
      <c r="P78" s="17">
        <v>5.5541900045541901</v>
      </c>
      <c r="Q78" s="17">
        <v>5.5406013547209403</v>
      </c>
      <c r="R78" s="17">
        <v>5.0445445156406201</v>
      </c>
      <c r="S78" s="17">
        <v>4.4527796739908299</v>
      </c>
      <c r="T78" s="17">
        <v>4.8096184728558304</v>
      </c>
      <c r="U78" s="17">
        <v>4.2877995153765696</v>
      </c>
      <c r="V78" s="17">
        <v>4.8028783632131002</v>
      </c>
      <c r="W78" s="17">
        <v>4.9051733225321703</v>
      </c>
      <c r="X78" s="17">
        <v>4.5130999993333303</v>
      </c>
      <c r="Y78" s="17">
        <v>4.2544166660833298</v>
      </c>
      <c r="Z78" s="17">
        <v>4.2255749990833298</v>
      </c>
      <c r="AA78" s="17">
        <v>5.4346083325833296</v>
      </c>
      <c r="AB78" s="17">
        <v>6.5720999990833304</v>
      </c>
      <c r="AC78" s="17">
        <v>7.6212916657500003</v>
      </c>
      <c r="AD78" s="17">
        <v>8.7390999995833294</v>
      </c>
      <c r="AE78" s="17">
        <v>8.9852249997500007</v>
      </c>
      <c r="AF78" s="17">
        <v>6.9260916666666699</v>
      </c>
      <c r="AG78" s="17">
        <v>6.01070833333333</v>
      </c>
      <c r="AH78" s="17">
        <v>5.9569416666666699</v>
      </c>
      <c r="AI78" s="17">
        <v>6.3801416666666704</v>
      </c>
      <c r="AJ78" s="17">
        <v>5.4452749999999996</v>
      </c>
      <c r="AK78" s="17">
        <v>5.64211666666667</v>
      </c>
      <c r="AL78" s="17">
        <v>5.2938158333333298</v>
      </c>
      <c r="AM78" s="17">
        <v>5.6632300000000004</v>
      </c>
      <c r="AN78" s="17">
        <v>5.5520449999999997</v>
      </c>
      <c r="AO78" s="17">
        <v>4.9914825</v>
      </c>
      <c r="AP78" s="17">
        <v>5.1155225</v>
      </c>
      <c r="AQ78" s="17">
        <v>5.8366916666666704</v>
      </c>
      <c r="AR78" s="17">
        <v>5.8995156666666704</v>
      </c>
      <c r="AS78" s="17">
        <v>0.938283072395239</v>
      </c>
      <c r="AT78" s="17">
        <v>1.08270508132601</v>
      </c>
      <c r="AU78" s="17">
        <v>1.11653308564468</v>
      </c>
      <c r="AV78" s="17">
        <v>1.0575589962396501</v>
      </c>
      <c r="AW78" s="17">
        <v>0.88404792718496095</v>
      </c>
      <c r="AX78" s="17">
        <v>0.80392164774760499</v>
      </c>
      <c r="AY78" s="17">
        <v>0.80380019216141596</v>
      </c>
      <c r="AZ78" s="17">
        <v>0.79643273094909595</v>
      </c>
      <c r="BA78" s="17">
        <v>0.72967239998408795</v>
      </c>
      <c r="BB78" s="17">
        <v>0.67992268004272904</v>
      </c>
      <c r="BC78" s="17">
        <v>0.71695770201613596</v>
      </c>
      <c r="BD78" s="17">
        <v>0.75430899010597896</v>
      </c>
      <c r="BE78" s="17">
        <v>0.71841389865332195</v>
      </c>
      <c r="BF78" s="17">
        <v>0.77833812041681205</v>
      </c>
      <c r="BG78" s="17">
        <v>0.75294512270200198</v>
      </c>
      <c r="BH78" s="17">
        <v>0.75272819693259096</v>
      </c>
      <c r="BI78" s="17">
        <v>0.90129642336709603</v>
      </c>
      <c r="BJ78" s="17">
        <v>0.90342143625728799</v>
      </c>
      <c r="BK78" s="17">
        <v>0.88520550826938005</v>
      </c>
      <c r="BL78" s="17">
        <v>0.84677266710809596</v>
      </c>
    </row>
    <row r="79" spans="2:64" x14ac:dyDescent="0.2">
      <c r="B79" s="17" t="s">
        <v>167</v>
      </c>
      <c r="C79" s="17" t="s">
        <v>168</v>
      </c>
      <c r="D79" s="17" t="s">
        <v>20</v>
      </c>
      <c r="E79" s="17" t="s">
        <v>21</v>
      </c>
      <c r="F79" s="17">
        <v>6.9071400059071397</v>
      </c>
      <c r="G79" s="17">
        <v>6.9071400059071397</v>
      </c>
      <c r="H79" s="17">
        <v>6.9071400059071397</v>
      </c>
      <c r="I79" s="17">
        <v>6.9071400059071397</v>
      </c>
      <c r="J79" s="17">
        <v>6.9071400059071397</v>
      </c>
      <c r="K79" s="17">
        <v>6.9071400059071397</v>
      </c>
      <c r="L79" s="17">
        <v>6.9071400059071397</v>
      </c>
      <c r="M79" s="17">
        <v>6.9565450053809501</v>
      </c>
      <c r="N79" s="17">
        <v>7.5000000064999996</v>
      </c>
      <c r="O79" s="17">
        <v>7.5000000064999996</v>
      </c>
      <c r="P79" s="17">
        <v>7.5000000064999996</v>
      </c>
      <c r="Q79" s="17">
        <v>7.4263379687119402</v>
      </c>
      <c r="R79" s="17">
        <v>6.9492916656666699</v>
      </c>
      <c r="S79" s="17">
        <v>6.049499999</v>
      </c>
      <c r="T79" s="17">
        <v>6.0948999989999999</v>
      </c>
      <c r="U79" s="17">
        <v>5.746149999</v>
      </c>
      <c r="V79" s="17">
        <v>6.0450249989999998</v>
      </c>
      <c r="W79" s="17">
        <v>6.0031916656666704</v>
      </c>
      <c r="X79" s="17">
        <v>5.5146249989999996</v>
      </c>
      <c r="Y79" s="17">
        <v>5.2609583323333302</v>
      </c>
      <c r="Z79" s="17">
        <v>5.6359416656666701</v>
      </c>
      <c r="AA79" s="17">
        <v>7.1233666656666701</v>
      </c>
      <c r="AB79" s="17">
        <v>8.3324416661666696</v>
      </c>
      <c r="AC79" s="17">
        <v>9.1449916657500001</v>
      </c>
      <c r="AD79" s="17">
        <v>10.356591666250001</v>
      </c>
      <c r="AE79" s="17">
        <v>10.5963916664167</v>
      </c>
      <c r="AF79" s="17">
        <v>8.0909916665833403</v>
      </c>
      <c r="AG79" s="17">
        <v>6.8403166666666699</v>
      </c>
      <c r="AH79" s="17">
        <v>6.7315250000000004</v>
      </c>
      <c r="AI79" s="17">
        <v>7.3101750000000001</v>
      </c>
      <c r="AJ79" s="17">
        <v>6.1885583333333303</v>
      </c>
      <c r="AK79" s="17">
        <v>6.3964583333333298</v>
      </c>
      <c r="AL79" s="17">
        <v>6.0361333333333302</v>
      </c>
      <c r="AM79" s="17">
        <v>6.4839391666666701</v>
      </c>
      <c r="AN79" s="17">
        <v>6.3605516666666704</v>
      </c>
      <c r="AO79" s="17">
        <v>5.6023666666666703</v>
      </c>
      <c r="AP79" s="17">
        <v>5.79867166666667</v>
      </c>
      <c r="AQ79" s="17">
        <v>6.6044591666666701</v>
      </c>
      <c r="AR79" s="17">
        <v>6.7008266666666696</v>
      </c>
      <c r="AS79" s="17">
        <v>6.9762399999999998</v>
      </c>
      <c r="AT79" s="17">
        <v>8.0831441666666706</v>
      </c>
      <c r="AU79" s="17">
        <v>8.3228174999999993</v>
      </c>
      <c r="AV79" s="17">
        <v>7.8947141666666703</v>
      </c>
      <c r="AW79" s="17">
        <v>6.5876733333333304</v>
      </c>
      <c r="AX79" s="17">
        <v>5.9910566666666698</v>
      </c>
      <c r="AY79" s="17">
        <v>5.9969099999999997</v>
      </c>
      <c r="AZ79" s="17">
        <v>5.9467783333333299</v>
      </c>
      <c r="BA79" s="17">
        <v>5.4437008333333301</v>
      </c>
      <c r="BB79" s="17">
        <v>5.0981308333333297</v>
      </c>
      <c r="BC79" s="17">
        <v>5.36086666666667</v>
      </c>
      <c r="BD79" s="17">
        <v>5.6240750000000004</v>
      </c>
      <c r="BE79" s="17">
        <v>5.3687115350877201</v>
      </c>
      <c r="BF79" s="17">
        <v>5.7924755370391603</v>
      </c>
      <c r="BG79" s="17">
        <v>5.6163116861762203</v>
      </c>
      <c r="BH79" s="17">
        <v>5.6124666666666698</v>
      </c>
      <c r="BI79" s="17">
        <v>6.7279068312963002</v>
      </c>
      <c r="BJ79" s="17">
        <v>6.7317182572463796</v>
      </c>
      <c r="BK79" s="17"/>
      <c r="BL79" s="17"/>
    </row>
    <row r="80" spans="2:64" x14ac:dyDescent="0.2">
      <c r="B80" s="17" t="s">
        <v>169</v>
      </c>
      <c r="C80" s="17" t="s">
        <v>170</v>
      </c>
      <c r="D80" s="17" t="s">
        <v>20</v>
      </c>
      <c r="E80" s="17" t="s">
        <v>21</v>
      </c>
      <c r="F80" s="17">
        <v>1</v>
      </c>
      <c r="G80" s="17">
        <v>1</v>
      </c>
      <c r="H80" s="17">
        <v>1</v>
      </c>
      <c r="I80" s="17">
        <v>1</v>
      </c>
      <c r="J80" s="17">
        <v>1</v>
      </c>
      <c r="K80" s="17">
        <v>1</v>
      </c>
      <c r="L80" s="17">
        <v>1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  <c r="R80" s="17">
        <v>1</v>
      </c>
      <c r="S80" s="17">
        <v>1</v>
      </c>
      <c r="T80" s="17">
        <v>1</v>
      </c>
      <c r="U80" s="17">
        <v>1</v>
      </c>
      <c r="V80" s="17">
        <v>1</v>
      </c>
      <c r="W80" s="17">
        <v>1</v>
      </c>
      <c r="X80" s="17">
        <v>1</v>
      </c>
      <c r="Y80" s="17">
        <v>1</v>
      </c>
      <c r="Z80" s="17">
        <v>1</v>
      </c>
      <c r="AA80" s="17">
        <v>1</v>
      </c>
      <c r="AB80" s="17">
        <v>1</v>
      </c>
      <c r="AC80" s="17">
        <v>1</v>
      </c>
      <c r="AD80" s="17">
        <v>1</v>
      </c>
      <c r="AE80" s="17">
        <v>1</v>
      </c>
      <c r="AF80" s="17">
        <v>1</v>
      </c>
      <c r="AG80" s="17">
        <v>1</v>
      </c>
      <c r="AH80" s="17">
        <v>1</v>
      </c>
      <c r="AI80" s="17">
        <v>1</v>
      </c>
      <c r="AJ80" s="17">
        <v>1</v>
      </c>
      <c r="AK80" s="17">
        <v>1</v>
      </c>
      <c r="AL80" s="17">
        <v>1</v>
      </c>
      <c r="AM80" s="17">
        <v>1</v>
      </c>
      <c r="AN80" s="17">
        <v>1</v>
      </c>
      <c r="AO80" s="17">
        <v>1</v>
      </c>
      <c r="AP80" s="17">
        <v>1</v>
      </c>
      <c r="AQ80" s="17">
        <v>1</v>
      </c>
      <c r="AR80" s="17">
        <v>1</v>
      </c>
      <c r="AS80" s="17">
        <v>1</v>
      </c>
      <c r="AT80" s="17">
        <v>1</v>
      </c>
      <c r="AU80" s="17">
        <v>1</v>
      </c>
      <c r="AV80" s="17">
        <v>1</v>
      </c>
      <c r="AW80" s="17">
        <v>1</v>
      </c>
      <c r="AX80" s="17">
        <v>1</v>
      </c>
      <c r="AY80" s="17">
        <v>1</v>
      </c>
      <c r="AZ80" s="17">
        <v>1</v>
      </c>
      <c r="BA80" s="17">
        <v>1</v>
      </c>
      <c r="BB80" s="17">
        <v>1</v>
      </c>
      <c r="BC80" s="17">
        <v>1</v>
      </c>
      <c r="BD80" s="17">
        <v>1</v>
      </c>
      <c r="BE80" s="17">
        <v>1</v>
      </c>
      <c r="BF80" s="17">
        <v>1</v>
      </c>
      <c r="BG80" s="17">
        <v>1</v>
      </c>
      <c r="BH80" s="17">
        <v>1</v>
      </c>
      <c r="BI80" s="17">
        <v>1</v>
      </c>
      <c r="BJ80" s="17">
        <v>1</v>
      </c>
      <c r="BK80" s="17">
        <v>1</v>
      </c>
      <c r="BL80" s="17">
        <v>1</v>
      </c>
    </row>
    <row r="81" spans="2:64" x14ac:dyDescent="0.2">
      <c r="B81" s="17" t="s">
        <v>171</v>
      </c>
      <c r="C81" s="17" t="s">
        <v>172</v>
      </c>
      <c r="D81" s="17" t="s">
        <v>20</v>
      </c>
      <c r="E81" s="17" t="s">
        <v>21</v>
      </c>
      <c r="F81" s="17">
        <v>245.19510139835899</v>
      </c>
      <c r="G81" s="17">
        <v>245.26010162116</v>
      </c>
      <c r="H81" s="17">
        <v>245.013850686544</v>
      </c>
      <c r="I81" s="17">
        <v>245.01635069607499</v>
      </c>
      <c r="J81" s="17">
        <v>245.027184079042</v>
      </c>
      <c r="K81" s="17">
        <v>245.06093420770799</v>
      </c>
      <c r="L81" s="17">
        <v>245.67843655764401</v>
      </c>
      <c r="M81" s="17">
        <v>246.00093779128099</v>
      </c>
      <c r="N81" s="17">
        <v>247.56469375695099</v>
      </c>
      <c r="O81" s="17">
        <v>259.960574351236</v>
      </c>
      <c r="P81" s="17">
        <v>276.403137026845</v>
      </c>
      <c r="Q81" s="17">
        <v>275.35645668533198</v>
      </c>
      <c r="R81" s="17">
        <v>252.02762746264901</v>
      </c>
      <c r="S81" s="17">
        <v>222.88918305322699</v>
      </c>
      <c r="T81" s="17">
        <v>240.70466763782301</v>
      </c>
      <c r="U81" s="17">
        <v>214.31290034121901</v>
      </c>
      <c r="V81" s="17">
        <v>238.95049426705901</v>
      </c>
      <c r="W81" s="17">
        <v>245.67968656657601</v>
      </c>
      <c r="X81" s="17">
        <v>225.65586023395699</v>
      </c>
      <c r="Y81" s="17">
        <v>212.721644262377</v>
      </c>
      <c r="Z81" s="17">
        <v>211.27955541470499</v>
      </c>
      <c r="AA81" s="17">
        <v>271.73145255032699</v>
      </c>
      <c r="AB81" s="17">
        <v>328.60625269898998</v>
      </c>
      <c r="AC81" s="17">
        <v>381.06603602462798</v>
      </c>
      <c r="AD81" s="17">
        <v>436.95666578800802</v>
      </c>
      <c r="AE81" s="17">
        <v>449.26296271160697</v>
      </c>
      <c r="AF81" s="17">
        <v>346.305903554493</v>
      </c>
      <c r="AG81" s="17">
        <v>300.53656240147802</v>
      </c>
      <c r="AH81" s="17">
        <v>297.84821881937802</v>
      </c>
      <c r="AI81" s="17">
        <v>319.008299487903</v>
      </c>
      <c r="AJ81" s="17">
        <v>272.264787954393</v>
      </c>
      <c r="AK81" s="17">
        <v>282.10690880881998</v>
      </c>
      <c r="AL81" s="17">
        <v>264.69180075057898</v>
      </c>
      <c r="AM81" s="17">
        <v>283.16257950001801</v>
      </c>
      <c r="AN81" s="17">
        <v>555.20469565569704</v>
      </c>
      <c r="AO81" s="17">
        <v>499.14842590131002</v>
      </c>
      <c r="AP81" s="17">
        <v>511.55243027251601</v>
      </c>
      <c r="AQ81" s="17">
        <v>583.66937235339606</v>
      </c>
      <c r="AR81" s="17">
        <v>589.951774567332</v>
      </c>
      <c r="AS81" s="17">
        <v>615.69913197380595</v>
      </c>
      <c r="AT81" s="17">
        <v>711.97627443083297</v>
      </c>
      <c r="AU81" s="17">
        <v>733.03850707000004</v>
      </c>
      <c r="AV81" s="17">
        <v>696.98820361166702</v>
      </c>
      <c r="AW81" s="17">
        <v>581.20031386416701</v>
      </c>
      <c r="AX81" s="17">
        <v>528.28480930499995</v>
      </c>
      <c r="AY81" s="17">
        <v>527.46814284000004</v>
      </c>
      <c r="AZ81" s="17">
        <v>522.89010961083295</v>
      </c>
      <c r="BA81" s="17">
        <v>479.26678258750002</v>
      </c>
      <c r="BB81" s="17">
        <v>447.80525556077299</v>
      </c>
      <c r="BC81" s="17">
        <v>472.18629075489298</v>
      </c>
      <c r="BD81" s="17">
        <v>495.277021572396</v>
      </c>
      <c r="BE81" s="17">
        <v>471.86611409170001</v>
      </c>
      <c r="BF81" s="17">
        <v>510.52713590196998</v>
      </c>
      <c r="BG81" s="17">
        <v>494.04003744699003</v>
      </c>
      <c r="BH81" s="17">
        <v>494.41495286493699</v>
      </c>
      <c r="BI81" s="17">
        <v>591.44950750132796</v>
      </c>
      <c r="BJ81" s="17">
        <v>593.00817042493395</v>
      </c>
      <c r="BK81" s="17">
        <v>582.09455014964101</v>
      </c>
      <c r="BL81" s="17">
        <v>555.71783043560697</v>
      </c>
    </row>
    <row r="82" spans="2:64" x14ac:dyDescent="0.2">
      <c r="B82" s="17" t="s">
        <v>12</v>
      </c>
      <c r="C82" s="17" t="s">
        <v>173</v>
      </c>
      <c r="D82" s="17" t="s">
        <v>20</v>
      </c>
      <c r="E82" s="17" t="s">
        <v>21</v>
      </c>
      <c r="F82" s="17">
        <v>0.357142999357143</v>
      </c>
      <c r="G82" s="17">
        <v>0.357142999357143</v>
      </c>
      <c r="H82" s="17">
        <v>0.357142999357143</v>
      </c>
      <c r="I82" s="17">
        <v>0.357142999357143</v>
      </c>
      <c r="J82" s="17">
        <v>0.357142999357143</v>
      </c>
      <c r="K82" s="17">
        <v>0.357142999357143</v>
      </c>
      <c r="L82" s="17">
        <v>0.357142999357143</v>
      </c>
      <c r="M82" s="17">
        <v>0.36210333266567502</v>
      </c>
      <c r="N82" s="17">
        <v>0.41666699941666702</v>
      </c>
      <c r="O82" s="17">
        <v>0.41666699941666702</v>
      </c>
      <c r="P82" s="17">
        <v>0.41666699941666702</v>
      </c>
      <c r="Q82" s="17">
        <v>0.41092023742942502</v>
      </c>
      <c r="R82" s="17">
        <v>0.40039046153000801</v>
      </c>
      <c r="S82" s="17">
        <v>0.40817094529930797</v>
      </c>
      <c r="T82" s="17">
        <v>0.42775643974766298</v>
      </c>
      <c r="U82" s="17">
        <v>0.45204116566666702</v>
      </c>
      <c r="V82" s="17">
        <v>0.55650983233333295</v>
      </c>
      <c r="W82" s="17">
        <v>0.57327199900000003</v>
      </c>
      <c r="X82" s="17">
        <v>0.52150458233333297</v>
      </c>
      <c r="Y82" s="17">
        <v>0.47218116566666701</v>
      </c>
      <c r="Z82" s="17">
        <v>0.43029499900000001</v>
      </c>
      <c r="AA82" s="17">
        <v>0.49764133233333302</v>
      </c>
      <c r="AB82" s="17">
        <v>0.57244683233333304</v>
      </c>
      <c r="AC82" s="17">
        <v>0.65972458233333298</v>
      </c>
      <c r="AD82" s="17">
        <v>0.75180666625000003</v>
      </c>
      <c r="AE82" s="17">
        <v>0.77924599974999997</v>
      </c>
      <c r="AF82" s="17">
        <v>0.68219733333333299</v>
      </c>
      <c r="AG82" s="17">
        <v>0.61192650000000004</v>
      </c>
      <c r="AH82" s="17">
        <v>0.56217016666666697</v>
      </c>
      <c r="AI82" s="17">
        <v>0.61117275000000004</v>
      </c>
      <c r="AJ82" s="17">
        <v>0.56317716666666695</v>
      </c>
      <c r="AK82" s="17">
        <v>0.56701533333333298</v>
      </c>
      <c r="AL82" s="17">
        <v>0.56977416666666703</v>
      </c>
      <c r="AM82" s="17">
        <v>0.66675655333333295</v>
      </c>
      <c r="AN82" s="17">
        <v>0.65342660416666698</v>
      </c>
      <c r="AO82" s="17">
        <v>0.63366811999999995</v>
      </c>
      <c r="AP82" s="17">
        <v>0.64095825500000003</v>
      </c>
      <c r="AQ82" s="17">
        <v>0.61083611416666705</v>
      </c>
      <c r="AR82" s="17">
        <v>0.60382359416666698</v>
      </c>
      <c r="AS82" s="17">
        <v>0.61805684500000002</v>
      </c>
      <c r="AT82" s="17">
        <v>0.66093083333333302</v>
      </c>
      <c r="AU82" s="17">
        <v>0.69465500000000002</v>
      </c>
      <c r="AV82" s="17">
        <v>0.66722333333333295</v>
      </c>
      <c r="AW82" s="17">
        <v>0.61247249999999998</v>
      </c>
      <c r="AX82" s="17">
        <v>0.54618</v>
      </c>
      <c r="AY82" s="17">
        <v>0.54999833333333303</v>
      </c>
      <c r="AZ82" s="17">
        <v>0.54348666666666701</v>
      </c>
      <c r="BA82" s="17">
        <v>0.499771666666667</v>
      </c>
      <c r="BB82" s="17">
        <v>0.54396624999999998</v>
      </c>
      <c r="BC82" s="17">
        <v>0.64191926349599604</v>
      </c>
      <c r="BD82" s="17">
        <v>0.64717934556016499</v>
      </c>
      <c r="BE82" s="17">
        <v>0.62414083574049495</v>
      </c>
      <c r="BF82" s="17">
        <v>0.63304698885732702</v>
      </c>
      <c r="BG82" s="17">
        <v>0.63966057761347705</v>
      </c>
      <c r="BH82" s="17">
        <v>0.60772962687825505</v>
      </c>
      <c r="BI82" s="17">
        <v>0.65454547893142601</v>
      </c>
      <c r="BJ82" s="17">
        <v>0.74063446369708397</v>
      </c>
      <c r="BK82" s="17">
        <v>0.77697668234412298</v>
      </c>
      <c r="BL82" s="17">
        <v>0.74953154025984703</v>
      </c>
    </row>
    <row r="83" spans="2:64" x14ac:dyDescent="0.2">
      <c r="B83" s="17" t="s">
        <v>174</v>
      </c>
      <c r="C83" s="17" t="s">
        <v>175</v>
      </c>
      <c r="D83" s="17" t="s">
        <v>20</v>
      </c>
      <c r="E83" s="17" t="s">
        <v>21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>
        <v>1.2627999999999999</v>
      </c>
      <c r="AQ83" s="17">
        <v>1.2975000000000001</v>
      </c>
      <c r="AR83" s="17">
        <v>1.38981666666667</v>
      </c>
      <c r="AS83" s="17">
        <v>2.0245166666666701</v>
      </c>
      <c r="AT83" s="17">
        <v>1.97616666666667</v>
      </c>
      <c r="AU83" s="17">
        <v>2.0730166666666698</v>
      </c>
      <c r="AV83" s="17">
        <v>2.195675</v>
      </c>
      <c r="AW83" s="17">
        <v>2.1456499999999998</v>
      </c>
      <c r="AX83" s="17">
        <v>1.91665</v>
      </c>
      <c r="AY83" s="17">
        <v>1.812675</v>
      </c>
      <c r="AZ83" s="17">
        <v>1.78043333333333</v>
      </c>
      <c r="BA83" s="17">
        <v>1.67049166666667</v>
      </c>
      <c r="BB83" s="17">
        <v>1.4907916666666701</v>
      </c>
      <c r="BC83" s="17">
        <v>1.6704870967741901</v>
      </c>
      <c r="BD83" s="17">
        <v>1.78234166666667</v>
      </c>
      <c r="BE83" s="17">
        <v>1.6864954301075299</v>
      </c>
      <c r="BF83" s="17">
        <v>1.6512583333333299</v>
      </c>
      <c r="BG83" s="17">
        <v>1.6633500000000001</v>
      </c>
      <c r="BH83" s="17">
        <v>1.76566666666667</v>
      </c>
      <c r="BI83" s="17">
        <v>2.2693416666666701</v>
      </c>
      <c r="BJ83" s="17">
        <v>2.3667250000000002</v>
      </c>
      <c r="BK83" s="17">
        <v>2.5095416666666699</v>
      </c>
      <c r="BL83" s="17">
        <v>2.53411083333333</v>
      </c>
    </row>
    <row r="84" spans="2:64" x14ac:dyDescent="0.2">
      <c r="B84" s="17" t="s">
        <v>176</v>
      </c>
      <c r="C84" s="17" t="s">
        <v>177</v>
      </c>
      <c r="D84" s="17" t="s">
        <v>20</v>
      </c>
      <c r="E84" s="17" t="s">
        <v>21</v>
      </c>
      <c r="F84" s="17">
        <v>7.1391596674247305E-5</v>
      </c>
      <c r="G84" s="17">
        <v>7.1391596674247305E-5</v>
      </c>
      <c r="H84" s="17">
        <v>7.1391596674247305E-5</v>
      </c>
      <c r="I84" s="17">
        <v>7.1391596674247305E-5</v>
      </c>
      <c r="J84" s="17">
        <v>7.1391596674247305E-5</v>
      </c>
      <c r="K84" s="17">
        <v>7.1391596674247305E-5</v>
      </c>
      <c r="L84" s="17">
        <v>7.1391596674247305E-5</v>
      </c>
      <c r="M84" s="17">
        <v>8.6081194792526894E-5</v>
      </c>
      <c r="N84" s="17">
        <v>1.01985139685E-4</v>
      </c>
      <c r="O84" s="17">
        <v>1.01985139685E-4</v>
      </c>
      <c r="P84" s="17">
        <v>1.01985139685E-4</v>
      </c>
      <c r="Q84" s="17">
        <v>1.0342936280328E-4</v>
      </c>
      <c r="R84" s="17">
        <v>1.33267478842706E-4</v>
      </c>
      <c r="S84" s="17">
        <v>1.16437365491452E-4</v>
      </c>
      <c r="T84" s="17">
        <v>1.14938171943065E-4</v>
      </c>
      <c r="U84" s="17">
        <v>1.14938171943065E-4</v>
      </c>
      <c r="V84" s="17">
        <v>1.14938171943065E-4</v>
      </c>
      <c r="W84" s="17">
        <v>1.14938171943065E-4</v>
      </c>
      <c r="X84" s="17">
        <v>1.7626318381266601E-4</v>
      </c>
      <c r="Y84" s="17">
        <v>2.7485215053763402E-4</v>
      </c>
      <c r="Z84" s="17">
        <v>2.7485215053763402E-4</v>
      </c>
      <c r="AA84" s="17">
        <v>2.7485215053763402E-4</v>
      </c>
      <c r="AB84" s="17">
        <v>2.7485215053763402E-4</v>
      </c>
      <c r="AC84" s="17">
        <v>8.8252277014463302E-4</v>
      </c>
      <c r="AD84" s="17">
        <v>3.5966844251375698E-3</v>
      </c>
      <c r="AE84" s="17">
        <v>5.4335771505376398E-3</v>
      </c>
      <c r="AF84" s="17">
        <v>8.9156207437275994E-3</v>
      </c>
      <c r="AG84" s="17">
        <v>1.5365068100358399E-2</v>
      </c>
      <c r="AH84" s="17">
        <v>2.0223704525089599E-2</v>
      </c>
      <c r="AI84" s="17">
        <v>2.6985483870967698E-2</v>
      </c>
      <c r="AJ84" s="17">
        <v>3.2615621953404998E-2</v>
      </c>
      <c r="AK84" s="17">
        <v>3.67633074820789E-2</v>
      </c>
      <c r="AL84" s="17">
        <v>4.3685167383512503E-2</v>
      </c>
      <c r="AM84" s="17">
        <v>6.4871187589605694E-2</v>
      </c>
      <c r="AN84" s="17">
        <v>9.5568238854515902E-2</v>
      </c>
      <c r="AO84" s="17">
        <v>0.119913872960145</v>
      </c>
      <c r="AP84" s="17">
        <v>0.16354716757520099</v>
      </c>
      <c r="AQ84" s="17">
        <v>0.204796277898216</v>
      </c>
      <c r="AR84" s="17">
        <v>0.23116590058234099</v>
      </c>
      <c r="AS84" s="17">
        <v>0.26664297240719098</v>
      </c>
      <c r="AT84" s="17">
        <v>0.54491917586876604</v>
      </c>
      <c r="AU84" s="17">
        <v>0.71630515780899495</v>
      </c>
      <c r="AV84" s="17">
        <v>0.79241708431316704</v>
      </c>
      <c r="AW84" s="17">
        <v>0.86676432652534496</v>
      </c>
      <c r="AX84" s="17">
        <v>0.89949485400706297</v>
      </c>
      <c r="AY84" s="17">
        <v>0.90627897003822699</v>
      </c>
      <c r="AZ84" s="17">
        <v>0.91645177271303002</v>
      </c>
      <c r="BA84" s="17">
        <v>0.93524784557480201</v>
      </c>
      <c r="BB84" s="17">
        <v>1.05785833333333</v>
      </c>
      <c r="BC84" s="17">
        <v>1.4088000000000001</v>
      </c>
      <c r="BD84" s="17">
        <v>1.431025</v>
      </c>
      <c r="BE84" s="17">
        <v>1.5118499999999999</v>
      </c>
      <c r="BF84" s="17">
        <v>1.7958166666666699</v>
      </c>
      <c r="BG84" s="17">
        <v>1.9540500000000001</v>
      </c>
      <c r="BH84" s="17">
        <v>2.899775</v>
      </c>
      <c r="BI84" s="17">
        <v>3.6680250000000001</v>
      </c>
      <c r="BJ84" s="17">
        <v>3.9098000000000002</v>
      </c>
      <c r="BK84" s="17">
        <v>4.3507416666666696</v>
      </c>
      <c r="BL84" s="17">
        <v>4.5868166666666701</v>
      </c>
    </row>
    <row r="85" spans="2:64" x14ac:dyDescent="0.2">
      <c r="B85" s="17" t="s">
        <v>178</v>
      </c>
      <c r="C85" s="17" t="s">
        <v>179</v>
      </c>
      <c r="D85" s="17" t="s">
        <v>20</v>
      </c>
      <c r="E85" s="17" t="s">
        <v>21</v>
      </c>
      <c r="F85" s="17">
        <v>0.357142999357143</v>
      </c>
      <c r="G85" s="17">
        <v>0.357142999357143</v>
      </c>
      <c r="H85" s="17">
        <v>0.357142999357143</v>
      </c>
      <c r="I85" s="17">
        <v>0.357142999357143</v>
      </c>
      <c r="J85" s="17">
        <v>0.357142999357143</v>
      </c>
      <c r="K85" s="17">
        <v>0.357142999357143</v>
      </c>
      <c r="L85" s="17">
        <v>0.357142999357143</v>
      </c>
      <c r="M85" s="17">
        <v>0.36210333266567502</v>
      </c>
      <c r="N85" s="17">
        <v>0.41666699941666702</v>
      </c>
      <c r="O85" s="17">
        <v>0.41666699941666702</v>
      </c>
      <c r="P85" s="17">
        <v>0.41666699941666702</v>
      </c>
      <c r="Q85" s="17">
        <v>0.41092023742942502</v>
      </c>
      <c r="R85" s="17">
        <v>0.40039046153000801</v>
      </c>
      <c r="S85" s="17">
        <v>0.40817094529930797</v>
      </c>
      <c r="T85" s="17">
        <v>0.42775643974766298</v>
      </c>
      <c r="U85" s="17">
        <v>0.45204116566666702</v>
      </c>
      <c r="V85" s="17">
        <v>0.55650983233333295</v>
      </c>
      <c r="W85" s="17">
        <v>0.57327199900000003</v>
      </c>
      <c r="X85" s="17">
        <v>0.52150458233333297</v>
      </c>
      <c r="Y85" s="17">
        <v>0.47218116566666701</v>
      </c>
      <c r="Z85" s="17">
        <v>0.43029499900000001</v>
      </c>
      <c r="AA85" s="17">
        <v>0.49764133233333302</v>
      </c>
      <c r="AB85" s="17">
        <v>0.57244683233333304</v>
      </c>
      <c r="AC85" s="17">
        <v>0.65972458233333298</v>
      </c>
      <c r="AD85" s="17">
        <v>0.75180666625000003</v>
      </c>
      <c r="AE85" s="17">
        <v>0.77924599974999997</v>
      </c>
      <c r="AF85" s="17">
        <v>0.68219733333333299</v>
      </c>
      <c r="AG85" s="17">
        <v>0.61192650000000004</v>
      </c>
      <c r="AH85" s="17">
        <v>0.56217016666666697</v>
      </c>
      <c r="AI85" s="17">
        <v>0.61117275000000004</v>
      </c>
      <c r="AJ85" s="17">
        <v>0.56317716666666695</v>
      </c>
      <c r="AK85" s="17">
        <v>0.56701533333333298</v>
      </c>
      <c r="AL85" s="17">
        <v>0.56977416666666703</v>
      </c>
      <c r="AM85" s="17">
        <v>0.66675655333333295</v>
      </c>
      <c r="AN85" s="17">
        <v>0.65342660416666698</v>
      </c>
      <c r="AO85" s="17">
        <v>0.63366811999999995</v>
      </c>
      <c r="AP85" s="17">
        <v>0.64095825500000003</v>
      </c>
      <c r="AQ85" s="17">
        <v>0.61083611416666705</v>
      </c>
      <c r="AR85" s="17">
        <v>0.60382359416666698</v>
      </c>
      <c r="AS85" s="17">
        <v>0.61805684500000002</v>
      </c>
      <c r="AT85" s="17">
        <v>0.66093083333333302</v>
      </c>
      <c r="AU85" s="17">
        <v>0.69465500000000002</v>
      </c>
      <c r="AV85" s="17">
        <v>0.66722333333333295</v>
      </c>
      <c r="AW85" s="17">
        <v>0.61247249999999998</v>
      </c>
      <c r="AX85" s="17">
        <v>0.54618</v>
      </c>
      <c r="AY85" s="17">
        <v>0.54999833333333303</v>
      </c>
      <c r="AZ85" s="17">
        <v>0.54348666666666701</v>
      </c>
      <c r="BA85" s="17">
        <v>0.499771666666667</v>
      </c>
      <c r="BB85" s="17">
        <v>0.54396624999999998</v>
      </c>
      <c r="BC85" s="17">
        <v>0.64191926349599604</v>
      </c>
      <c r="BD85" s="17">
        <v>0.64717934556016499</v>
      </c>
      <c r="BE85" s="17">
        <v>0.62414083574049495</v>
      </c>
      <c r="BF85" s="17">
        <v>0.63304698885732702</v>
      </c>
      <c r="BG85" s="17">
        <v>0.63966057761347705</v>
      </c>
      <c r="BH85" s="17">
        <v>0.60772962687825505</v>
      </c>
      <c r="BI85" s="17">
        <v>0.65454547893142601</v>
      </c>
      <c r="BJ85" s="17">
        <v>0.74063446369708397</v>
      </c>
      <c r="BK85" s="17">
        <v>0.77697668234412298</v>
      </c>
      <c r="BL85" s="17">
        <v>0.74953154025984703</v>
      </c>
    </row>
    <row r="86" spans="2:64" x14ac:dyDescent="0.2">
      <c r="B86" s="17" t="s">
        <v>180</v>
      </c>
      <c r="C86" s="17" t="s">
        <v>181</v>
      </c>
      <c r="D86" s="17" t="s">
        <v>20</v>
      </c>
      <c r="E86" s="17" t="s">
        <v>21</v>
      </c>
      <c r="F86" s="17">
        <v>24.685000023684999</v>
      </c>
      <c r="G86" s="17">
        <v>24.685000023684999</v>
      </c>
      <c r="H86" s="17">
        <v>24.685000023684999</v>
      </c>
      <c r="I86" s="17">
        <v>24.685000023684999</v>
      </c>
      <c r="J86" s="17">
        <v>24.685000023684999</v>
      </c>
      <c r="K86" s="17">
        <v>24.685000023684999</v>
      </c>
      <c r="L86" s="17">
        <v>24.685000023684999</v>
      </c>
      <c r="M86" s="17">
        <v>24.685000023684999</v>
      </c>
      <c r="N86" s="17">
        <v>24.685000023684999</v>
      </c>
      <c r="O86" s="17">
        <v>24.685000023684999</v>
      </c>
      <c r="P86" s="17">
        <v>24.685000023684999</v>
      </c>
      <c r="Q86" s="17">
        <v>24.612752017628001</v>
      </c>
      <c r="R86" s="17">
        <v>22.7362739789965</v>
      </c>
      <c r="S86" s="17">
        <v>20.716091769978998</v>
      </c>
      <c r="T86" s="17">
        <v>20.556276171700802</v>
      </c>
      <c r="U86" s="17">
        <v>20.6732649333333</v>
      </c>
      <c r="V86" s="17">
        <v>21.3819569425</v>
      </c>
      <c r="W86" s="17">
        <v>21.144482672500001</v>
      </c>
      <c r="X86" s="17">
        <v>19.723540754999998</v>
      </c>
      <c r="Y86" s="17">
        <v>19.1070133208333</v>
      </c>
      <c r="Z86" s="17">
        <v>18.9688930416667</v>
      </c>
      <c r="AA86" s="17">
        <v>20.948117119166699</v>
      </c>
      <c r="AB86" s="17">
        <v>22.366028524166701</v>
      </c>
      <c r="AC86" s="17">
        <v>23.095183975000001</v>
      </c>
      <c r="AD86" s="17">
        <v>24.089943695833298</v>
      </c>
      <c r="AE86" s="17">
        <v>24.333098786666699</v>
      </c>
      <c r="AF86" s="17">
        <v>333.45249999999999</v>
      </c>
      <c r="AG86" s="17">
        <v>428.40249999999997</v>
      </c>
      <c r="AH86" s="17">
        <v>474.39583333333297</v>
      </c>
      <c r="AI86" s="17">
        <v>591.64583333333303</v>
      </c>
      <c r="AJ86" s="17">
        <v>660.16666666666697</v>
      </c>
      <c r="AK86" s="17">
        <v>753.85808333333296</v>
      </c>
      <c r="AL86" s="17">
        <v>902.00133333333304</v>
      </c>
      <c r="AM86" s="17">
        <v>955.49033333333296</v>
      </c>
      <c r="AN86" s="17">
        <v>976.63641666666695</v>
      </c>
      <c r="AO86" s="17">
        <v>991.41150000000005</v>
      </c>
      <c r="AP86" s="17">
        <v>1004.01658333333</v>
      </c>
      <c r="AQ86" s="17">
        <v>1095.3254999999999</v>
      </c>
      <c r="AR86" s="17">
        <v>1236.8317500000001</v>
      </c>
      <c r="AS86" s="17">
        <v>1387.4013333333301</v>
      </c>
      <c r="AT86" s="17">
        <v>1746.86991666667</v>
      </c>
      <c r="AU86" s="17">
        <v>1950.55833333333</v>
      </c>
      <c r="AV86" s="17">
        <v>1975.84375</v>
      </c>
      <c r="AW86" s="17">
        <v>1984.9312500000001</v>
      </c>
      <c r="AX86" s="17">
        <v>2243.9312500000001</v>
      </c>
      <c r="AY86" s="17">
        <v>3644.3333333333298</v>
      </c>
      <c r="AZ86" s="17">
        <v>5148.75</v>
      </c>
      <c r="BA86" s="17">
        <v>4197.7520041666703</v>
      </c>
      <c r="BB86" s="17">
        <v>4601.6910041666697</v>
      </c>
      <c r="BC86" s="17">
        <v>4801.0832375</v>
      </c>
      <c r="BD86" s="17">
        <v>5726.0710208333303</v>
      </c>
      <c r="BE86" s="17">
        <v>6658.0312583333298</v>
      </c>
      <c r="BF86" s="17">
        <v>6985.8290263333301</v>
      </c>
      <c r="BG86" s="17">
        <v>6907.8780694999996</v>
      </c>
      <c r="BH86" s="17">
        <v>7014.1187772499998</v>
      </c>
      <c r="BI86" s="17">
        <v>7485.51674166667</v>
      </c>
      <c r="BJ86" s="17">
        <v>8959.7161250000008</v>
      </c>
      <c r="BK86" s="17">
        <v>9088.3195080149198</v>
      </c>
      <c r="BL86" s="17">
        <v>9011.1341785019395</v>
      </c>
    </row>
    <row r="87" spans="2:64" x14ac:dyDescent="0.2">
      <c r="B87" s="17" t="s">
        <v>182</v>
      </c>
      <c r="C87" s="17" t="s">
        <v>183</v>
      </c>
      <c r="D87" s="17" t="s">
        <v>20</v>
      </c>
      <c r="E87" s="17" t="s">
        <v>21</v>
      </c>
      <c r="F87" s="17">
        <v>1.7857107145017099</v>
      </c>
      <c r="G87" s="17">
        <v>1.7857107145017099</v>
      </c>
      <c r="H87" s="17">
        <v>1.7857107145017099</v>
      </c>
      <c r="I87" s="17">
        <v>1.7857107145017099</v>
      </c>
      <c r="J87" s="17">
        <v>1.7857107145017099</v>
      </c>
      <c r="K87" s="17">
        <v>1.7857107145017099</v>
      </c>
      <c r="L87" s="17">
        <v>1.7857107145017099</v>
      </c>
      <c r="M87" s="17">
        <v>1.83531392893198</v>
      </c>
      <c r="N87" s="17">
        <v>2.08333000108333</v>
      </c>
      <c r="O87" s="17">
        <v>2.08333000108333</v>
      </c>
      <c r="P87" s="17">
        <v>2.08333000108333</v>
      </c>
      <c r="Q87" s="17">
        <v>2.0545982738146198</v>
      </c>
      <c r="R87" s="17">
        <v>2.0013327960424601</v>
      </c>
      <c r="S87" s="17">
        <v>1.7024045640635801</v>
      </c>
      <c r="T87" s="17">
        <v>1.7109267862755799</v>
      </c>
      <c r="U87" s="17">
        <v>1.8080437071058399</v>
      </c>
      <c r="V87" s="17">
        <v>2.2256731353848398</v>
      </c>
      <c r="W87" s="17">
        <v>2.2930188807786198</v>
      </c>
      <c r="X87" s="17">
        <v>2.0857452966718499</v>
      </c>
      <c r="Y87" s="17">
        <v>1.88841579961904</v>
      </c>
      <c r="Z87" s="17">
        <v>1.7209828399170599</v>
      </c>
      <c r="AA87" s="17">
        <v>1.9901702093111799</v>
      </c>
      <c r="AB87" s="17">
        <v>2.2895101853073001</v>
      </c>
      <c r="AC87" s="17">
        <v>2.6385746191158299</v>
      </c>
      <c r="AD87" s="17">
        <v>3.58405801260268</v>
      </c>
      <c r="AE87" s="17">
        <v>3.8938738044416201</v>
      </c>
      <c r="AF87" s="17">
        <v>6.9249710882610698</v>
      </c>
      <c r="AG87" s="17">
        <v>7.07440010539122</v>
      </c>
      <c r="AH87" s="17">
        <v>6.70842323781853</v>
      </c>
      <c r="AI87" s="17">
        <v>7.5835829400414898</v>
      </c>
      <c r="AJ87" s="17">
        <v>7.8789921808440599</v>
      </c>
      <c r="AK87" s="17">
        <v>8.7331408398755705</v>
      </c>
      <c r="AL87" s="17">
        <v>8.89571491305405</v>
      </c>
      <c r="AM87" s="17">
        <v>9.1144194715680502</v>
      </c>
      <c r="AN87" s="17">
        <v>9.5817709601133902</v>
      </c>
      <c r="AO87" s="17">
        <v>9.5442648193098893</v>
      </c>
      <c r="AP87" s="17">
        <v>9.7971734695092998</v>
      </c>
      <c r="AQ87" s="17">
        <v>10.2001666666667</v>
      </c>
      <c r="AR87" s="17">
        <v>10.6431</v>
      </c>
      <c r="AS87" s="17">
        <v>11.395091666666699</v>
      </c>
      <c r="AT87" s="17">
        <v>12.7876250950944</v>
      </c>
      <c r="AU87" s="17">
        <v>15.687158333333301</v>
      </c>
      <c r="AV87" s="17">
        <v>19.917825000000001</v>
      </c>
      <c r="AW87" s="17">
        <v>28.530508333333302</v>
      </c>
      <c r="AX87" s="17">
        <v>30.030083333333302</v>
      </c>
      <c r="AY87" s="17">
        <v>28.575433333333301</v>
      </c>
      <c r="AZ87" s="17">
        <v>28.065725</v>
      </c>
      <c r="BA87" s="17">
        <v>24.873433333333299</v>
      </c>
      <c r="BB87" s="17">
        <v>22.192350000000001</v>
      </c>
      <c r="BC87" s="17">
        <v>26.644361204231299</v>
      </c>
      <c r="BD87" s="17">
        <v>28.0119536626841</v>
      </c>
      <c r="BE87" s="17">
        <v>29.4615200601576</v>
      </c>
      <c r="BF87" s="17">
        <v>32.077133888621702</v>
      </c>
      <c r="BG87" s="17">
        <v>35.957586834165099</v>
      </c>
      <c r="BH87" s="17">
        <v>41.7329616505126</v>
      </c>
      <c r="BI87" s="17">
        <v>42.506208092372503</v>
      </c>
      <c r="BJ87" s="17">
        <v>43.884633594690499</v>
      </c>
      <c r="BK87" s="17">
        <v>46.607527116659298</v>
      </c>
      <c r="BL87" s="17">
        <v>48.151345592820697</v>
      </c>
    </row>
    <row r="88" spans="2:64" x14ac:dyDescent="0.2">
      <c r="B88" s="17" t="s">
        <v>184</v>
      </c>
      <c r="C88" s="17" t="s">
        <v>185</v>
      </c>
      <c r="D88" s="17" t="s">
        <v>20</v>
      </c>
      <c r="E88" s="17" t="s">
        <v>21</v>
      </c>
      <c r="F88" s="17">
        <v>245.19510139835899</v>
      </c>
      <c r="G88" s="17">
        <v>245.26010162116</v>
      </c>
      <c r="H88" s="17">
        <v>245.013850686544</v>
      </c>
      <c r="I88" s="17">
        <v>245.01635069607499</v>
      </c>
      <c r="J88" s="17">
        <v>245.027184079042</v>
      </c>
      <c r="K88" s="17">
        <v>245.06093420770799</v>
      </c>
      <c r="L88" s="17">
        <v>245.67843655764401</v>
      </c>
      <c r="M88" s="17">
        <v>246.00093779128099</v>
      </c>
      <c r="N88" s="17">
        <v>247.56469375695099</v>
      </c>
      <c r="O88" s="17">
        <v>259.960574351236</v>
      </c>
      <c r="P88" s="17">
        <v>276.403137026845</v>
      </c>
      <c r="Q88" s="17">
        <v>275.35645668533198</v>
      </c>
      <c r="R88" s="17">
        <v>252.02762746264901</v>
      </c>
      <c r="S88" s="17">
        <v>222.88918305322699</v>
      </c>
      <c r="T88" s="17">
        <v>240.70466763782301</v>
      </c>
      <c r="U88" s="17">
        <v>214.31290034121901</v>
      </c>
      <c r="V88" s="17">
        <v>238.95049426705901</v>
      </c>
      <c r="W88" s="17">
        <v>245.67968656657601</v>
      </c>
      <c r="X88" s="17">
        <v>225.65586023395699</v>
      </c>
      <c r="Y88" s="17">
        <v>212.721644262377</v>
      </c>
      <c r="Z88" s="17">
        <v>211.27955541470499</v>
      </c>
      <c r="AA88" s="17">
        <v>271.73145255032699</v>
      </c>
      <c r="AB88" s="17">
        <v>328.60625269898998</v>
      </c>
      <c r="AC88" s="17">
        <v>381.06603602462798</v>
      </c>
      <c r="AD88" s="17">
        <v>436.95666578800802</v>
      </c>
      <c r="AE88" s="17">
        <v>449.26296271160697</v>
      </c>
      <c r="AF88" s="17">
        <v>346.305903554493</v>
      </c>
      <c r="AG88" s="17">
        <v>300.53656240147802</v>
      </c>
      <c r="AH88" s="17">
        <v>297.84821881937802</v>
      </c>
      <c r="AI88" s="17">
        <v>319.008299487903</v>
      </c>
      <c r="AJ88" s="17">
        <v>272.264787954393</v>
      </c>
      <c r="AK88" s="17">
        <v>282.10690880881998</v>
      </c>
      <c r="AL88" s="17">
        <v>264.69180075057898</v>
      </c>
      <c r="AM88" s="17">
        <v>283.16257950001801</v>
      </c>
      <c r="AN88" s="17">
        <v>555.20469565569704</v>
      </c>
      <c r="AO88" s="17">
        <v>499.14842590131002</v>
      </c>
      <c r="AP88" s="17">
        <v>511.55243027251601</v>
      </c>
      <c r="AQ88" s="17">
        <v>583.66937235339606</v>
      </c>
      <c r="AR88" s="17">
        <v>589.951774567332</v>
      </c>
      <c r="AS88" s="17">
        <v>615.69913197380595</v>
      </c>
      <c r="AT88" s="17">
        <v>711.97627443083297</v>
      </c>
      <c r="AU88" s="17">
        <v>733.03850707000004</v>
      </c>
      <c r="AV88" s="17">
        <v>696.98820361166702</v>
      </c>
      <c r="AW88" s="17">
        <v>581.20031386416701</v>
      </c>
      <c r="AX88" s="17">
        <v>528.28480930499995</v>
      </c>
      <c r="AY88" s="17">
        <v>527.46814284000004</v>
      </c>
      <c r="AZ88" s="17">
        <v>522.89010961083295</v>
      </c>
      <c r="BA88" s="17">
        <v>479.26678258750002</v>
      </c>
      <c r="BB88" s="17">
        <v>447.80525556077299</v>
      </c>
      <c r="BC88" s="17">
        <v>472.18629075489298</v>
      </c>
      <c r="BD88" s="17">
        <v>495.277021572396</v>
      </c>
      <c r="BE88" s="17">
        <v>471.86611409170001</v>
      </c>
      <c r="BF88" s="17">
        <v>510.52713590196998</v>
      </c>
      <c r="BG88" s="17">
        <v>494.04003744699003</v>
      </c>
      <c r="BH88" s="17"/>
      <c r="BI88" s="17"/>
      <c r="BJ88" s="17"/>
      <c r="BK88" s="17"/>
      <c r="BL88" s="17"/>
    </row>
    <row r="89" spans="2:64" x14ac:dyDescent="0.2">
      <c r="B89" s="17" t="s">
        <v>186</v>
      </c>
      <c r="C89" s="17" t="s">
        <v>187</v>
      </c>
      <c r="D89" s="17" t="s">
        <v>20</v>
      </c>
      <c r="E89" s="17" t="s">
        <v>21</v>
      </c>
      <c r="F89" s="17">
        <v>245.19510139835899</v>
      </c>
      <c r="G89" s="17">
        <v>245.26010162116</v>
      </c>
      <c r="H89" s="17">
        <v>245.013850686544</v>
      </c>
      <c r="I89" s="17">
        <v>245.01635069607499</v>
      </c>
      <c r="J89" s="17">
        <v>245.027184079042</v>
      </c>
      <c r="K89" s="17">
        <v>245.06093420770799</v>
      </c>
      <c r="L89" s="17">
        <v>245.67843655764401</v>
      </c>
      <c r="M89" s="17">
        <v>246.00093779128099</v>
      </c>
      <c r="N89" s="17">
        <v>247.56469375695099</v>
      </c>
      <c r="O89" s="17">
        <v>259.960574351236</v>
      </c>
      <c r="P89" s="17">
        <v>276.403137026845</v>
      </c>
      <c r="Q89" s="17">
        <v>275.35645668533198</v>
      </c>
      <c r="R89" s="17">
        <v>252.02762746264901</v>
      </c>
      <c r="S89" s="17">
        <v>222.88918305322699</v>
      </c>
      <c r="T89" s="17">
        <v>240.70466763782301</v>
      </c>
      <c r="U89" s="17">
        <v>214.31290034121901</v>
      </c>
      <c r="V89" s="17">
        <v>238.95049426705901</v>
      </c>
      <c r="W89" s="17">
        <v>245.67968656657601</v>
      </c>
      <c r="X89" s="17">
        <v>225.65586023395699</v>
      </c>
      <c r="Y89" s="17">
        <v>212.721644262377</v>
      </c>
      <c r="Z89" s="17">
        <v>211.27955541470499</v>
      </c>
      <c r="AA89" s="17">
        <v>271.73145255032699</v>
      </c>
      <c r="AB89" s="17">
        <v>328.60625269898998</v>
      </c>
      <c r="AC89" s="17">
        <v>381.06603602462798</v>
      </c>
      <c r="AD89" s="17">
        <v>436.95666578800802</v>
      </c>
      <c r="AE89" s="17">
        <v>449.26296271160697</v>
      </c>
      <c r="AF89" s="17">
        <v>346.305903554493</v>
      </c>
      <c r="AG89" s="17">
        <v>300.53656240147802</v>
      </c>
      <c r="AH89" s="17">
        <v>297.84821881937802</v>
      </c>
      <c r="AI89" s="17">
        <v>319.008299487903</v>
      </c>
      <c r="AJ89" s="17">
        <v>272.264787954393</v>
      </c>
      <c r="AK89" s="17">
        <v>282.10690880881998</v>
      </c>
      <c r="AL89" s="17">
        <v>264.69180075057898</v>
      </c>
      <c r="AM89" s="17">
        <v>283.16257950001801</v>
      </c>
      <c r="AN89" s="17">
        <v>555.20469565569704</v>
      </c>
      <c r="AO89" s="17">
        <v>499.14842590131002</v>
      </c>
      <c r="AP89" s="17">
        <v>511.55243027251601</v>
      </c>
      <c r="AQ89" s="17">
        <v>583.66937235339606</v>
      </c>
      <c r="AR89" s="17">
        <v>589.951774567332</v>
      </c>
      <c r="AS89" s="17">
        <v>615.69913197380595</v>
      </c>
      <c r="AT89" s="17">
        <v>711.97627443083297</v>
      </c>
      <c r="AU89" s="17">
        <v>733.03850707000004</v>
      </c>
      <c r="AV89" s="17">
        <v>696.98820361166702</v>
      </c>
      <c r="AW89" s="17">
        <v>581.20031386416701</v>
      </c>
      <c r="AX89" s="17">
        <v>528.28480930499995</v>
      </c>
      <c r="AY89" s="17">
        <v>527.46814284000004</v>
      </c>
      <c r="AZ89" s="17">
        <v>522.89010961083295</v>
      </c>
      <c r="BA89" s="17">
        <v>479.26678258750002</v>
      </c>
      <c r="BB89" s="17">
        <v>447.80525556077299</v>
      </c>
      <c r="BC89" s="17">
        <v>472.18629075489298</v>
      </c>
      <c r="BD89" s="17">
        <v>495.277021572396</v>
      </c>
      <c r="BE89" s="17">
        <v>471.86611409170001</v>
      </c>
      <c r="BF89" s="17">
        <v>510.52713590196998</v>
      </c>
      <c r="BG89" s="17">
        <v>494.04003744699003</v>
      </c>
      <c r="BH89" s="17">
        <v>494.41495286493699</v>
      </c>
      <c r="BI89" s="17">
        <v>591.44950750132796</v>
      </c>
      <c r="BJ89" s="17">
        <v>593.00817042493395</v>
      </c>
      <c r="BK89" s="17">
        <v>582.09455014964101</v>
      </c>
      <c r="BL89" s="17">
        <v>555.71783043560697</v>
      </c>
    </row>
    <row r="90" spans="2:64" x14ac:dyDescent="0.2">
      <c r="B90" s="17" t="s">
        <v>188</v>
      </c>
      <c r="C90" s="17" t="s">
        <v>189</v>
      </c>
      <c r="D90" s="17" t="s">
        <v>20</v>
      </c>
      <c r="E90" s="17" t="s">
        <v>21</v>
      </c>
      <c r="F90" s="17">
        <v>30.000300003</v>
      </c>
      <c r="G90" s="17">
        <v>30.000050024666699</v>
      </c>
      <c r="H90" s="17">
        <v>30.000000028999999</v>
      </c>
      <c r="I90" s="17">
        <v>30.000000028999999</v>
      </c>
      <c r="J90" s="17">
        <v>30.000000028999999</v>
      </c>
      <c r="K90" s="17">
        <v>30.000000028999999</v>
      </c>
      <c r="L90" s="17">
        <v>30.000000028999999</v>
      </c>
      <c r="M90" s="17">
        <v>30.000000028999999</v>
      </c>
      <c r="N90" s="17">
        <v>30.000000028999999</v>
      </c>
      <c r="O90" s="17">
        <v>30.000000028999999</v>
      </c>
      <c r="P90" s="17">
        <v>30.000000028999999</v>
      </c>
      <c r="Q90" s="17">
        <v>30.0000000289151</v>
      </c>
      <c r="R90" s="17">
        <v>30.000300003</v>
      </c>
      <c r="S90" s="17">
        <v>29.625225002000001</v>
      </c>
      <c r="T90" s="17">
        <v>30.000300003</v>
      </c>
      <c r="U90" s="17">
        <v>32.051324999999999</v>
      </c>
      <c r="V90" s="17">
        <v>36.517583332333302</v>
      </c>
      <c r="W90" s="17">
        <v>36.838416665666699</v>
      </c>
      <c r="X90" s="17">
        <v>36.745416665666703</v>
      </c>
      <c r="Y90" s="17">
        <v>37.038416665666702</v>
      </c>
      <c r="Z90" s="17">
        <v>42.616583332333299</v>
      </c>
      <c r="AA90" s="17">
        <v>55.408416665666699</v>
      </c>
      <c r="AB90" s="17">
        <v>66.803166665749998</v>
      </c>
      <c r="AC90" s="17">
        <v>88.064249999500007</v>
      </c>
      <c r="AD90" s="17">
        <v>112.716583333</v>
      </c>
      <c r="AE90" s="17">
        <v>138.11908333299999</v>
      </c>
      <c r="AF90" s="17">
        <v>139.98116666658299</v>
      </c>
      <c r="AG90" s="17">
        <v>135.42949999999999</v>
      </c>
      <c r="AH90" s="17">
        <v>141.8605</v>
      </c>
      <c r="AI90" s="17">
        <v>162.41658333333299</v>
      </c>
      <c r="AJ90" s="17">
        <v>158.513916666667</v>
      </c>
      <c r="AK90" s="17">
        <v>182.266416666667</v>
      </c>
      <c r="AL90" s="17">
        <v>190.62424999999999</v>
      </c>
      <c r="AM90" s="17">
        <v>229.24984333333299</v>
      </c>
      <c r="AN90" s="17">
        <v>242.60281749999999</v>
      </c>
      <c r="AO90" s="17">
        <v>231.66273583333299</v>
      </c>
      <c r="AP90" s="17">
        <v>240.71154250000001</v>
      </c>
      <c r="AQ90" s="17">
        <v>273.05785333333301</v>
      </c>
      <c r="AR90" s="17">
        <v>295.52910500000002</v>
      </c>
      <c r="AS90" s="17">
        <v>305.64660416666698</v>
      </c>
      <c r="AT90" s="17">
        <v>365.39856083333302</v>
      </c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</row>
    <row r="91" spans="2:64" x14ac:dyDescent="0.2">
      <c r="B91" s="17" t="s">
        <v>190</v>
      </c>
      <c r="C91" s="17" t="s">
        <v>191</v>
      </c>
      <c r="D91" s="17" t="s">
        <v>20</v>
      </c>
      <c r="E91" s="17" t="s">
        <v>21</v>
      </c>
      <c r="F91" s="17">
        <v>1.7142900007142901</v>
      </c>
      <c r="G91" s="17">
        <v>1.7142900007142901</v>
      </c>
      <c r="H91" s="17">
        <v>1.7142900007142901</v>
      </c>
      <c r="I91" s="17">
        <v>1.7142900007142901</v>
      </c>
      <c r="J91" s="17">
        <v>1.7142900007142901</v>
      </c>
      <c r="K91" s="17">
        <v>1.7142900007142901</v>
      </c>
      <c r="L91" s="17">
        <v>1.7142900007142901</v>
      </c>
      <c r="M91" s="17">
        <v>1.7619083340952399</v>
      </c>
      <c r="N91" s="17">
        <v>2.0000000010000001</v>
      </c>
      <c r="O91" s="17">
        <v>2.0000000010000001</v>
      </c>
      <c r="P91" s="17">
        <v>2.0000000010000001</v>
      </c>
      <c r="Q91" s="17">
        <v>1.97487273321145</v>
      </c>
      <c r="R91" s="17">
        <v>1.9212781494760101</v>
      </c>
      <c r="S91" s="17">
        <v>1.9592192359816101</v>
      </c>
      <c r="T91" s="17">
        <v>2.0532324085176299</v>
      </c>
      <c r="U91" s="17">
        <v>2.16979583233333</v>
      </c>
      <c r="V91" s="17">
        <v>2.6146708328333301</v>
      </c>
      <c r="W91" s="17">
        <v>2.7</v>
      </c>
      <c r="X91" s="17">
        <v>2.7</v>
      </c>
      <c r="Y91" s="17">
        <v>2.7</v>
      </c>
      <c r="Z91" s="17">
        <v>2.7</v>
      </c>
      <c r="AA91" s="17">
        <v>2.7</v>
      </c>
      <c r="AB91" s="17">
        <v>2.7</v>
      </c>
      <c r="AC91" s="17">
        <v>2.7</v>
      </c>
      <c r="AD91" s="17">
        <v>2.7</v>
      </c>
      <c r="AE91" s="17">
        <v>2.7</v>
      </c>
      <c r="AF91" s="17">
        <v>2.7</v>
      </c>
      <c r="AG91" s="17">
        <v>2.7</v>
      </c>
      <c r="AH91" s="17">
        <v>2.7</v>
      </c>
      <c r="AI91" s="17">
        <v>2.7</v>
      </c>
      <c r="AJ91" s="17">
        <v>2.7</v>
      </c>
      <c r="AK91" s="17">
        <v>2.7</v>
      </c>
      <c r="AL91" s="17">
        <v>2.7</v>
      </c>
      <c r="AM91" s="17">
        <v>2.7</v>
      </c>
      <c r="AN91" s="17">
        <v>2.7</v>
      </c>
      <c r="AO91" s="17">
        <v>2.7</v>
      </c>
      <c r="AP91" s="17">
        <v>2.7</v>
      </c>
      <c r="AQ91" s="17">
        <v>2.7</v>
      </c>
      <c r="AR91" s="17">
        <v>2.7</v>
      </c>
      <c r="AS91" s="17">
        <v>2.7</v>
      </c>
      <c r="AT91" s="17">
        <v>2.7</v>
      </c>
      <c r="AU91" s="17">
        <v>2.7</v>
      </c>
      <c r="AV91" s="17">
        <v>2.7</v>
      </c>
      <c r="AW91" s="17">
        <v>2.7</v>
      </c>
      <c r="AX91" s="17">
        <v>2.7</v>
      </c>
      <c r="AY91" s="17">
        <v>2.7</v>
      </c>
      <c r="AZ91" s="17">
        <v>2.7</v>
      </c>
      <c r="BA91" s="17">
        <v>2.7</v>
      </c>
      <c r="BB91" s="17">
        <v>2.7</v>
      </c>
      <c r="BC91" s="17">
        <v>2.7</v>
      </c>
      <c r="BD91" s="17">
        <v>2.7</v>
      </c>
      <c r="BE91" s="17">
        <v>2.7</v>
      </c>
      <c r="BF91" s="17">
        <v>2.7</v>
      </c>
      <c r="BG91" s="17">
        <v>2.7</v>
      </c>
      <c r="BH91" s="17">
        <v>2.7</v>
      </c>
      <c r="BI91" s="17">
        <v>2.7</v>
      </c>
      <c r="BJ91" s="17">
        <v>2.7</v>
      </c>
      <c r="BK91" s="17">
        <v>2.7</v>
      </c>
      <c r="BL91" s="17">
        <v>2.7</v>
      </c>
    </row>
    <row r="92" spans="2:64" x14ac:dyDescent="0.2">
      <c r="B92" s="17" t="s">
        <v>192</v>
      </c>
      <c r="C92" s="17" t="s">
        <v>193</v>
      </c>
      <c r="D92" s="17" t="s">
        <v>20</v>
      </c>
      <c r="E92" s="17" t="s">
        <v>21</v>
      </c>
      <c r="F92" s="17">
        <v>6.9071400059071397</v>
      </c>
      <c r="G92" s="17">
        <v>6.9071400059071397</v>
      </c>
      <c r="H92" s="17">
        <v>6.9071400059071397</v>
      </c>
      <c r="I92" s="17">
        <v>6.9071400059071397</v>
      </c>
      <c r="J92" s="17">
        <v>6.9071400059071397</v>
      </c>
      <c r="K92" s="17">
        <v>6.9071400059071397</v>
      </c>
      <c r="L92" s="17">
        <v>6.9071400059071397</v>
      </c>
      <c r="M92" s="17">
        <v>7.0059500060059499</v>
      </c>
      <c r="N92" s="17">
        <v>7.5000000064999996</v>
      </c>
      <c r="O92" s="17">
        <v>7.5000000064999996</v>
      </c>
      <c r="P92" s="17">
        <v>7.5000000064999996</v>
      </c>
      <c r="Q92" s="17">
        <v>7.4175956555804303</v>
      </c>
      <c r="R92" s="17">
        <v>6.9492916656666699</v>
      </c>
      <c r="S92" s="17">
        <v>6.049499999</v>
      </c>
      <c r="T92" s="17">
        <v>6.0948999989999999</v>
      </c>
      <c r="U92" s="17">
        <v>5.746149999</v>
      </c>
      <c r="V92" s="17">
        <v>6.0450249989999998</v>
      </c>
      <c r="W92" s="17">
        <v>6.0031916656666704</v>
      </c>
      <c r="X92" s="17">
        <v>5.5146249989999996</v>
      </c>
      <c r="Y92" s="17">
        <v>5.2609583323333302</v>
      </c>
      <c r="Z92" s="17">
        <v>5.6359416656666701</v>
      </c>
      <c r="AA92" s="17">
        <v>7.1233666656666701</v>
      </c>
      <c r="AB92" s="17">
        <v>8.3324416661666696</v>
      </c>
      <c r="AC92" s="17">
        <v>9.1449916657500001</v>
      </c>
      <c r="AD92" s="17">
        <v>10.356591666250001</v>
      </c>
      <c r="AE92" s="17">
        <v>10.5963916664167</v>
      </c>
      <c r="AF92" s="17">
        <v>8.0909916665833403</v>
      </c>
      <c r="AG92" s="17">
        <v>6.8403166666666699</v>
      </c>
      <c r="AH92" s="17">
        <v>6.7315250000000004</v>
      </c>
      <c r="AI92" s="17">
        <v>7.3101750000000001</v>
      </c>
      <c r="AJ92" s="17">
        <v>6.1885583333333303</v>
      </c>
      <c r="AK92" s="17">
        <v>6.3964583333333298</v>
      </c>
      <c r="AL92" s="17">
        <v>6.0361333333333302</v>
      </c>
      <c r="AM92" s="17">
        <v>6.4839391666666701</v>
      </c>
      <c r="AN92" s="17">
        <v>6.3605516666666704</v>
      </c>
      <c r="AO92" s="17">
        <v>5.6023666666666703</v>
      </c>
      <c r="AP92" s="17">
        <v>5.79867166666667</v>
      </c>
      <c r="AQ92" s="17">
        <v>6.6044591666666701</v>
      </c>
      <c r="AR92" s="17">
        <v>6.7008266666666696</v>
      </c>
      <c r="AS92" s="17">
        <v>6.9762399999999998</v>
      </c>
      <c r="AT92" s="17">
        <v>8.0831441666666706</v>
      </c>
      <c r="AU92" s="17">
        <v>8.3228174999999993</v>
      </c>
      <c r="AV92" s="17">
        <v>7.8947141666666703</v>
      </c>
      <c r="AW92" s="17">
        <v>6.5876733333333304</v>
      </c>
      <c r="AX92" s="17">
        <v>5.9910566666666698</v>
      </c>
      <c r="AY92" s="17">
        <v>5.9969099999999997</v>
      </c>
      <c r="AZ92" s="17">
        <v>5.9467783333333299</v>
      </c>
      <c r="BA92" s="17">
        <v>5.4437008333333301</v>
      </c>
      <c r="BB92" s="17">
        <v>5.0981308333333297</v>
      </c>
      <c r="BC92" s="17">
        <v>5.36086666666667</v>
      </c>
      <c r="BD92" s="17">
        <v>5.6240750000000004</v>
      </c>
      <c r="BE92" s="17">
        <v>5.3687115350877201</v>
      </c>
      <c r="BF92" s="17">
        <v>5.7924755370391603</v>
      </c>
      <c r="BG92" s="17">
        <v>5.6163116861762203</v>
      </c>
      <c r="BH92" s="17">
        <v>5.6124666666666698</v>
      </c>
      <c r="BI92" s="17">
        <v>6.7279068312963002</v>
      </c>
      <c r="BJ92" s="17">
        <v>6.7317182572463796</v>
      </c>
      <c r="BK92" s="17"/>
      <c r="BL92" s="17"/>
    </row>
    <row r="93" spans="2:64" x14ac:dyDescent="0.2">
      <c r="B93" s="17" t="s">
        <v>194</v>
      </c>
      <c r="C93" s="17" t="s">
        <v>195</v>
      </c>
      <c r="D93" s="17" t="s">
        <v>20</v>
      </c>
      <c r="E93" s="17" t="s">
        <v>21</v>
      </c>
      <c r="F93" s="17">
        <v>1</v>
      </c>
      <c r="G93" s="17">
        <v>1</v>
      </c>
      <c r="H93" s="17">
        <v>1</v>
      </c>
      <c r="I93" s="17">
        <v>1</v>
      </c>
      <c r="J93" s="17">
        <v>1</v>
      </c>
      <c r="K93" s="17">
        <v>1</v>
      </c>
      <c r="L93" s="17">
        <v>1</v>
      </c>
      <c r="M93" s="17">
        <v>1</v>
      </c>
      <c r="N93" s="17">
        <v>1</v>
      </c>
      <c r="O93" s="17">
        <v>1</v>
      </c>
      <c r="P93" s="17">
        <v>1</v>
      </c>
      <c r="Q93" s="17">
        <v>0.99999999991666699</v>
      </c>
      <c r="R93" s="17">
        <v>1</v>
      </c>
      <c r="S93" s="17">
        <v>0.99999999991666699</v>
      </c>
      <c r="T93" s="17">
        <v>0.99999999949999996</v>
      </c>
      <c r="U93" s="17">
        <v>0.99999999900000003</v>
      </c>
      <c r="V93" s="17">
        <v>0.99999999900000003</v>
      </c>
      <c r="W93" s="17">
        <v>0.99999999900000003</v>
      </c>
      <c r="X93" s="17">
        <v>0.99999999900000003</v>
      </c>
      <c r="Y93" s="17">
        <v>0.99999999900000003</v>
      </c>
      <c r="Z93" s="17">
        <v>0.99999999900000003</v>
      </c>
      <c r="AA93" s="17">
        <v>0.99999999900000003</v>
      </c>
      <c r="AB93" s="17">
        <v>0.99999999900000003</v>
      </c>
      <c r="AC93" s="17">
        <v>0.99999999900000003</v>
      </c>
      <c r="AD93" s="17">
        <v>0.99999999958333297</v>
      </c>
      <c r="AE93" s="17">
        <v>1</v>
      </c>
      <c r="AF93" s="17">
        <v>1.875</v>
      </c>
      <c r="AG93" s="17">
        <v>2.5</v>
      </c>
      <c r="AH93" s="17">
        <v>2.6195833333333298</v>
      </c>
      <c r="AI93" s="17">
        <v>2.8161166666666699</v>
      </c>
      <c r="AJ93" s="17">
        <v>4.4857583333333304</v>
      </c>
      <c r="AK93" s="17">
        <v>5.02888</v>
      </c>
      <c r="AL93" s="17">
        <v>5.1706300000000001</v>
      </c>
      <c r="AM93" s="17">
        <v>5.6353625000000003</v>
      </c>
      <c r="AN93" s="17">
        <v>5.7512008333333302</v>
      </c>
      <c r="AO93" s="17">
        <v>5.8103425</v>
      </c>
      <c r="AP93" s="17">
        <v>6.0495124999999996</v>
      </c>
      <c r="AQ93" s="17">
        <v>6.0652691666666696</v>
      </c>
      <c r="AR93" s="17">
        <v>6.3946533333333297</v>
      </c>
      <c r="AS93" s="17">
        <v>7.3856099999999998</v>
      </c>
      <c r="AT93" s="17">
        <v>7.7631591666666697</v>
      </c>
      <c r="AU93" s="17">
        <v>7.8585925000000003</v>
      </c>
      <c r="AV93" s="17">
        <v>7.8216450000000002</v>
      </c>
      <c r="AW93" s="17">
        <v>7.9408466666666699</v>
      </c>
      <c r="AX93" s="17">
        <v>7.94649583333333</v>
      </c>
      <c r="AY93" s="17">
        <v>7.6339441666666703</v>
      </c>
      <c r="AZ93" s="17">
        <v>7.6026308333333299</v>
      </c>
      <c r="BA93" s="17">
        <v>7.6733041666666697</v>
      </c>
      <c r="BB93" s="17">
        <v>7.5600283333333298</v>
      </c>
      <c r="BC93" s="17">
        <v>8.1615554166666708</v>
      </c>
      <c r="BD93" s="17">
        <v>8.0577708333333309</v>
      </c>
      <c r="BE93" s="17">
        <v>7.7854183333333298</v>
      </c>
      <c r="BF93" s="17">
        <v>7.8336054166666704</v>
      </c>
      <c r="BG93" s="17">
        <v>7.8568137499999997</v>
      </c>
      <c r="BH93" s="17">
        <v>7.7322333333333297</v>
      </c>
      <c r="BI93" s="17">
        <v>7.6548150000000001</v>
      </c>
      <c r="BJ93" s="17">
        <v>7.5999370833333302</v>
      </c>
      <c r="BK93" s="17">
        <v>7.34793875</v>
      </c>
      <c r="BL93" s="17">
        <v>7.51916458333333</v>
      </c>
    </row>
    <row r="94" spans="2:64" x14ac:dyDescent="0.2">
      <c r="B94" s="17" t="s">
        <v>196</v>
      </c>
      <c r="C94" s="17" t="s">
        <v>197</v>
      </c>
      <c r="D94" s="17" t="s">
        <v>20</v>
      </c>
      <c r="E94" s="17" t="s">
        <v>21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</row>
    <row r="95" spans="2:64" x14ac:dyDescent="0.2">
      <c r="B95" s="17" t="s">
        <v>198</v>
      </c>
      <c r="C95" s="17" t="s">
        <v>199</v>
      </c>
      <c r="D95" s="17" t="s">
        <v>20</v>
      </c>
      <c r="E95" s="17" t="s">
        <v>21</v>
      </c>
      <c r="F95" s="17">
        <v>1.7142900007142901</v>
      </c>
      <c r="G95" s="17">
        <v>1.7142900007142901</v>
      </c>
      <c r="H95" s="17">
        <v>1.7142900007142901</v>
      </c>
      <c r="I95" s="17">
        <v>1.7142900007142901</v>
      </c>
      <c r="J95" s="17">
        <v>1.7142900007142901</v>
      </c>
      <c r="K95" s="17">
        <v>1.7142900007142901</v>
      </c>
      <c r="L95" s="17">
        <v>1.7142900007142901</v>
      </c>
      <c r="M95" s="17">
        <v>1.7380991672619099</v>
      </c>
      <c r="N95" s="17">
        <v>2.0000000010000001</v>
      </c>
      <c r="O95" s="17">
        <v>2.0000000010000001</v>
      </c>
      <c r="P95" s="17">
        <v>2.0000000010000001</v>
      </c>
      <c r="Q95" s="17">
        <v>1.9886602449324799</v>
      </c>
      <c r="R95" s="17">
        <v>2.0872729631517299</v>
      </c>
      <c r="S95" s="17">
        <v>2.1061762107568001</v>
      </c>
      <c r="T95" s="17">
        <v>2.2268552932326</v>
      </c>
      <c r="U95" s="17">
        <v>2.3553841543784801</v>
      </c>
      <c r="V95" s="17">
        <v>2.5499999990000002</v>
      </c>
      <c r="W95" s="17">
        <v>2.5499999990000002</v>
      </c>
      <c r="X95" s="17">
        <v>2.5499999990000002</v>
      </c>
      <c r="Y95" s="17">
        <v>2.5499999990000002</v>
      </c>
      <c r="Z95" s="17">
        <v>2.5499999990000002</v>
      </c>
      <c r="AA95" s="17">
        <v>2.8124999989999999</v>
      </c>
      <c r="AB95" s="17">
        <v>2.9999999989999999</v>
      </c>
      <c r="AC95" s="17">
        <v>2.9999999989999999</v>
      </c>
      <c r="AD95" s="17">
        <v>3.8315716662499999</v>
      </c>
      <c r="AE95" s="17">
        <v>4.2518549999166702</v>
      </c>
      <c r="AF95" s="17">
        <v>4.2724166666666701</v>
      </c>
      <c r="AG95" s="17">
        <v>9.7558333333333298</v>
      </c>
      <c r="AH95" s="17">
        <v>10</v>
      </c>
      <c r="AI95" s="17">
        <v>27.158750000000001</v>
      </c>
      <c r="AJ95" s="17">
        <v>39.533333333333303</v>
      </c>
      <c r="AK95" s="17">
        <v>111.810666666667</v>
      </c>
      <c r="AL95" s="17">
        <v>125.0025</v>
      </c>
      <c r="AM95" s="17">
        <v>126.73044166666701</v>
      </c>
      <c r="AN95" s="17">
        <v>138.290240833333</v>
      </c>
      <c r="AO95" s="17">
        <v>141.98916666666699</v>
      </c>
      <c r="AP95" s="17">
        <v>140.375</v>
      </c>
      <c r="AQ95" s="17">
        <v>142.400833333333</v>
      </c>
      <c r="AR95" s="17">
        <v>150.51916666666699</v>
      </c>
      <c r="AS95" s="17">
        <v>177.995</v>
      </c>
      <c r="AT95" s="17">
        <v>182.43</v>
      </c>
      <c r="AU95" s="17">
        <v>187.32083333333301</v>
      </c>
      <c r="AV95" s="17">
        <v>190.66499999999999</v>
      </c>
      <c r="AW95" s="17">
        <v>193.87833333333299</v>
      </c>
      <c r="AX95" s="17">
        <v>198.3075</v>
      </c>
      <c r="AY95" s="17">
        <v>199.875</v>
      </c>
      <c r="AZ95" s="17">
        <v>200.18833333333299</v>
      </c>
      <c r="BA95" s="17">
        <v>202.34666666666701</v>
      </c>
      <c r="BB95" s="17">
        <v>203.63333333333301</v>
      </c>
      <c r="BC95" s="17">
        <v>203.95</v>
      </c>
      <c r="BD95" s="17">
        <v>203.63583333333301</v>
      </c>
      <c r="BE95" s="17">
        <v>204.01750000000001</v>
      </c>
      <c r="BF95" s="17">
        <v>204.35833333333301</v>
      </c>
      <c r="BG95" s="17">
        <v>205.39416666666699</v>
      </c>
      <c r="BH95" s="17">
        <v>206.449166666667</v>
      </c>
      <c r="BI95" s="17">
        <v>206.5</v>
      </c>
      <c r="BJ95" s="17">
        <v>206.5</v>
      </c>
      <c r="BK95" s="17">
        <v>206.5</v>
      </c>
      <c r="BL95" s="17">
        <v>207.71666666666701</v>
      </c>
    </row>
    <row r="96" spans="2:64" x14ac:dyDescent="0.2">
      <c r="B96" s="17" t="s">
        <v>200</v>
      </c>
      <c r="C96" s="17" t="s">
        <v>201</v>
      </c>
      <c r="D96" s="17" t="s">
        <v>20</v>
      </c>
      <c r="E96" s="17" t="s">
        <v>21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</row>
    <row r="97" spans="2:64" x14ac:dyDescent="0.2">
      <c r="B97" s="17" t="s">
        <v>202</v>
      </c>
      <c r="C97" s="17" t="s">
        <v>203</v>
      </c>
      <c r="D97" s="17" t="s">
        <v>20</v>
      </c>
      <c r="E97" s="17" t="s">
        <v>21</v>
      </c>
      <c r="F97" s="17">
        <v>5.7143000047142998</v>
      </c>
      <c r="G97" s="17">
        <v>5.7143000047142998</v>
      </c>
      <c r="H97" s="17">
        <v>5.7143000047142998</v>
      </c>
      <c r="I97" s="17">
        <v>5.7143000047142998</v>
      </c>
      <c r="J97" s="17">
        <v>5.7143000047142998</v>
      </c>
      <c r="K97" s="17">
        <v>5.7143000047142998</v>
      </c>
      <c r="L97" s="17">
        <v>5.7143000047142998</v>
      </c>
      <c r="M97" s="17">
        <v>5.7431583376002999</v>
      </c>
      <c r="N97" s="17">
        <v>6.0606000050605999</v>
      </c>
      <c r="O97" s="17">
        <v>6.0606000050605999</v>
      </c>
      <c r="P97" s="17">
        <v>6.0606000050605999</v>
      </c>
      <c r="Q97" s="17">
        <v>5.9804104701834797</v>
      </c>
      <c r="R97" s="17">
        <v>5.6414166665833303</v>
      </c>
      <c r="S97" s="17">
        <v>5.1464999999999996</v>
      </c>
      <c r="T97" s="17">
        <v>5.0315833333333302</v>
      </c>
      <c r="U97" s="17">
        <v>4.9351666665833296</v>
      </c>
      <c r="V97" s="17">
        <v>4.9047499998333297</v>
      </c>
      <c r="W97" s="17">
        <v>4.6619999999166701</v>
      </c>
      <c r="X97" s="17">
        <v>4.6836666665833304</v>
      </c>
      <c r="Y97" s="17">
        <v>5.0026666664166699</v>
      </c>
      <c r="Z97" s="17">
        <v>4.9760833333333299</v>
      </c>
      <c r="AA97" s="17">
        <v>5.5893333333333297</v>
      </c>
      <c r="AB97" s="17">
        <v>6.0699166666666704</v>
      </c>
      <c r="AC97" s="17">
        <v>7.2651666665833297</v>
      </c>
      <c r="AD97" s="17">
        <v>7.8179999999999996</v>
      </c>
      <c r="AE97" s="17">
        <v>7.7907500000000001</v>
      </c>
      <c r="AF97" s="17">
        <v>7.8033333333333301</v>
      </c>
      <c r="AG97" s="17">
        <v>7.7982500000000003</v>
      </c>
      <c r="AH97" s="17">
        <v>7.806</v>
      </c>
      <c r="AI97" s="17">
        <v>7.7999166666666699</v>
      </c>
      <c r="AJ97" s="17">
        <v>7.7897499999999997</v>
      </c>
      <c r="AK97" s="17">
        <v>7.7711666666666703</v>
      </c>
      <c r="AL97" s="17">
        <v>7.7405833333333298</v>
      </c>
      <c r="AM97" s="17">
        <v>7.7355833333333299</v>
      </c>
      <c r="AN97" s="17">
        <v>7.7284166666666696</v>
      </c>
      <c r="AO97" s="17">
        <v>7.7358333333333302</v>
      </c>
      <c r="AP97" s="17">
        <v>7.7342541666666698</v>
      </c>
      <c r="AQ97" s="17">
        <v>7.7420833333333299</v>
      </c>
      <c r="AR97" s="17">
        <v>7.7453333333333303</v>
      </c>
      <c r="AS97" s="17">
        <v>7.7575000000000003</v>
      </c>
      <c r="AT97" s="17">
        <v>7.7911666666666699</v>
      </c>
      <c r="AU97" s="17">
        <v>7.7987500000000001</v>
      </c>
      <c r="AV97" s="17">
        <v>7.7989166666666696</v>
      </c>
      <c r="AW97" s="17">
        <v>7.7867499999999996</v>
      </c>
      <c r="AX97" s="17">
        <v>7.7880000000000003</v>
      </c>
      <c r="AY97" s="17">
        <v>7.7773333333333303</v>
      </c>
      <c r="AZ97" s="17">
        <v>7.7678333333333303</v>
      </c>
      <c r="BA97" s="17">
        <v>7.80141666666667</v>
      </c>
      <c r="BB97" s="17">
        <v>7.7868333333333304</v>
      </c>
      <c r="BC97" s="17">
        <v>7.7517500000000004</v>
      </c>
      <c r="BD97" s="17">
        <v>7.7691666666666697</v>
      </c>
      <c r="BE97" s="17">
        <v>7.7839999999999998</v>
      </c>
      <c r="BF97" s="17">
        <v>7.7564166666666701</v>
      </c>
      <c r="BG97" s="17">
        <v>7.7560000000000002</v>
      </c>
      <c r="BH97" s="17">
        <v>7.7540833333333303</v>
      </c>
      <c r="BI97" s="17">
        <v>7.7517500000000004</v>
      </c>
      <c r="BJ97" s="17">
        <v>7.7622499999999999</v>
      </c>
      <c r="BK97" s="17">
        <v>7.7932499999999996</v>
      </c>
      <c r="BL97" s="17">
        <v>7.8384999999999998</v>
      </c>
    </row>
    <row r="98" spans="2:64" x14ac:dyDescent="0.2">
      <c r="B98" s="17" t="s">
        <v>204</v>
      </c>
      <c r="C98" s="17" t="s">
        <v>205</v>
      </c>
      <c r="D98" s="17" t="s">
        <v>20</v>
      </c>
      <c r="E98" s="17" t="s">
        <v>21</v>
      </c>
      <c r="F98" s="17">
        <v>2.0000000010000001</v>
      </c>
      <c r="G98" s="17">
        <v>2.0000000010000001</v>
      </c>
      <c r="H98" s="17">
        <v>2.0000000010000001</v>
      </c>
      <c r="I98" s="17">
        <v>2.0000000010000001</v>
      </c>
      <c r="J98" s="17">
        <v>2.0000000010000001</v>
      </c>
      <c r="K98" s="17">
        <v>2.0000000010000001</v>
      </c>
      <c r="L98" s="17">
        <v>2.0000000010000001</v>
      </c>
      <c r="M98" s="17">
        <v>2.0000000010000001</v>
      </c>
      <c r="N98" s="17">
        <v>2.0000000010000001</v>
      </c>
      <c r="O98" s="17">
        <v>2.0000000010000001</v>
      </c>
      <c r="P98" s="17">
        <v>2.0000000010000001</v>
      </c>
      <c r="Q98" s="17">
        <v>2.0000000009166699</v>
      </c>
      <c r="R98" s="17">
        <v>2.0000092114837398</v>
      </c>
      <c r="S98" s="17">
        <v>2.0000007683144401</v>
      </c>
      <c r="T98" s="17">
        <v>2.0000000004144698</v>
      </c>
      <c r="U98" s="17">
        <v>2</v>
      </c>
      <c r="V98" s="17">
        <v>2</v>
      </c>
      <c r="W98" s="17">
        <v>2</v>
      </c>
      <c r="X98" s="17">
        <v>2</v>
      </c>
      <c r="Y98" s="17">
        <v>2</v>
      </c>
      <c r="Z98" s="17">
        <v>2</v>
      </c>
      <c r="AA98" s="17">
        <v>2</v>
      </c>
      <c r="AB98" s="17">
        <v>2</v>
      </c>
      <c r="AC98" s="17">
        <v>2</v>
      </c>
      <c r="AD98" s="17">
        <v>2</v>
      </c>
      <c r="AE98" s="17">
        <v>2</v>
      </c>
      <c r="AF98" s="17">
        <v>2</v>
      </c>
      <c r="AG98" s="17">
        <v>2</v>
      </c>
      <c r="AH98" s="17">
        <v>2</v>
      </c>
      <c r="AI98" s="17">
        <v>2</v>
      </c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>
        <v>14.840624999999999</v>
      </c>
      <c r="AU98" s="17">
        <v>15.476825</v>
      </c>
      <c r="AV98" s="17">
        <v>16.437058333333301</v>
      </c>
      <c r="AW98" s="17">
        <v>17.352491666666701</v>
      </c>
      <c r="AX98" s="17">
        <v>18.209724999999999</v>
      </c>
      <c r="AY98" s="17">
        <v>18.8323416666667</v>
      </c>
      <c r="AZ98" s="17">
        <v>18.895208333333301</v>
      </c>
      <c r="BA98" s="17">
        <v>18.895099999999999</v>
      </c>
      <c r="BB98" s="17">
        <v>18.9037583333333</v>
      </c>
      <c r="BC98" s="17">
        <v>18.895099999999999</v>
      </c>
      <c r="BD98" s="17">
        <v>18.895099999999999</v>
      </c>
      <c r="BE98" s="17">
        <v>18.917141666666701</v>
      </c>
      <c r="BF98" s="17">
        <v>19.502249512161502</v>
      </c>
      <c r="BG98" s="17">
        <v>20.353779166666701</v>
      </c>
      <c r="BH98" s="17">
        <v>20.987158333333301</v>
      </c>
      <c r="BI98" s="17">
        <v>21.945174999999999</v>
      </c>
      <c r="BJ98" s="17">
        <v>22.835018390426001</v>
      </c>
      <c r="BK98" s="17">
        <v>23.4870839434552</v>
      </c>
      <c r="BL98" s="17">
        <v>23.902728292543198</v>
      </c>
    </row>
    <row r="99" spans="2:64" x14ac:dyDescent="0.2">
      <c r="B99" s="17" t="s">
        <v>206</v>
      </c>
      <c r="C99" s="17" t="s">
        <v>207</v>
      </c>
      <c r="D99" s="17" t="s">
        <v>20</v>
      </c>
      <c r="E99" s="17" t="s">
        <v>21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</row>
    <row r="100" spans="2:64" x14ac:dyDescent="0.2">
      <c r="B100" s="17" t="s">
        <v>208</v>
      </c>
      <c r="C100" s="17" t="s">
        <v>209</v>
      </c>
      <c r="D100" s="17" t="s">
        <v>20</v>
      </c>
      <c r="E100" s="17" t="s">
        <v>21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>
        <v>0.26329825000000001</v>
      </c>
      <c r="AM100" s="17">
        <v>3.5791489166666701</v>
      </c>
      <c r="AN100" s="17">
        <v>5.99801141666667</v>
      </c>
      <c r="AO100" s="17">
        <v>5.23075608333333</v>
      </c>
      <c r="AP100" s="17">
        <v>5.4341611666666703</v>
      </c>
      <c r="AQ100" s="17">
        <v>6.1605825833333299</v>
      </c>
      <c r="AR100" s="17">
        <v>6.3632856666666697</v>
      </c>
      <c r="AS100" s="17">
        <v>7.1117428333333299</v>
      </c>
      <c r="AT100" s="17">
        <v>8.2776664166666691</v>
      </c>
      <c r="AU100" s="17">
        <v>8.3415409999999994</v>
      </c>
      <c r="AV100" s="17">
        <v>7.8716825000000004</v>
      </c>
      <c r="AW100" s="17">
        <v>6.7049688333333304</v>
      </c>
      <c r="AX100" s="17">
        <v>6.0343406666666697</v>
      </c>
      <c r="AY100" s="17">
        <v>5.9492369166666697</v>
      </c>
      <c r="AZ100" s="17">
        <v>5.8377932499999998</v>
      </c>
      <c r="BA100" s="17">
        <v>5.3645356666666704</v>
      </c>
      <c r="BB100" s="17">
        <v>4.9350397499999996</v>
      </c>
      <c r="BC100" s="17">
        <v>5.2839464166666703</v>
      </c>
      <c r="BD100" s="17">
        <v>5.4980105833333299</v>
      </c>
      <c r="BE100" s="17">
        <v>5.3438697499999996</v>
      </c>
      <c r="BF100" s="17">
        <v>5.8502918333333298</v>
      </c>
      <c r="BG100" s="17">
        <v>5.70488016666667</v>
      </c>
      <c r="BH100" s="17">
        <v>5.7481654166666702</v>
      </c>
      <c r="BI100" s="17">
        <v>6.8583037500000001</v>
      </c>
      <c r="BJ100" s="17">
        <v>6.8059901666666702</v>
      </c>
      <c r="BK100" s="17">
        <v>6.623831</v>
      </c>
      <c r="BL100" s="17">
        <v>6.2790252500000001</v>
      </c>
    </row>
    <row r="101" spans="2:64" x14ac:dyDescent="0.2">
      <c r="B101" s="17" t="s">
        <v>210</v>
      </c>
      <c r="C101" s="17" t="s">
        <v>211</v>
      </c>
      <c r="D101" s="17" t="s">
        <v>20</v>
      </c>
      <c r="E101" s="17" t="s">
        <v>21</v>
      </c>
      <c r="F101" s="17">
        <v>5.0000000040000003</v>
      </c>
      <c r="G101" s="17">
        <v>5.0000000040000003</v>
      </c>
      <c r="H101" s="17">
        <v>5.0000000040000003</v>
      </c>
      <c r="I101" s="17">
        <v>5.0000000040000003</v>
      </c>
      <c r="J101" s="17">
        <v>5.0000000040000003</v>
      </c>
      <c r="K101" s="17">
        <v>5.0000000040000003</v>
      </c>
      <c r="L101" s="17">
        <v>5.0000000040000003</v>
      </c>
      <c r="M101" s="17">
        <v>5.0000000040000003</v>
      </c>
      <c r="N101" s="17">
        <v>5.0000000040000003</v>
      </c>
      <c r="O101" s="17">
        <v>5.0000000040000003</v>
      </c>
      <c r="P101" s="17">
        <v>5.0000000040000003</v>
      </c>
      <c r="Q101" s="17">
        <v>5.0000000035833301</v>
      </c>
      <c r="R101" s="17">
        <v>5.00001842480959</v>
      </c>
      <c r="S101" s="17">
        <v>5.0000084459708196</v>
      </c>
      <c r="T101" s="17">
        <v>5.0000041458920101</v>
      </c>
      <c r="U101" s="17">
        <v>4.9999999989999999</v>
      </c>
      <c r="V101" s="17">
        <v>4.9999999989999999</v>
      </c>
      <c r="W101" s="17">
        <v>4.9999999989999999</v>
      </c>
      <c r="X101" s="17">
        <v>4.9999999989999999</v>
      </c>
      <c r="Y101" s="17">
        <v>4.9999999989999999</v>
      </c>
      <c r="Z101" s="17">
        <v>4.9999999989999999</v>
      </c>
      <c r="AA101" s="17">
        <v>4.9999999989999999</v>
      </c>
      <c r="AB101" s="17">
        <v>4.9999999989999999</v>
      </c>
      <c r="AC101" s="17">
        <v>4.9999999989999999</v>
      </c>
      <c r="AD101" s="17">
        <v>4.9999999995833297</v>
      </c>
      <c r="AE101" s="17">
        <v>5</v>
      </c>
      <c r="AF101" s="17">
        <v>5</v>
      </c>
      <c r="AG101" s="17">
        <v>5</v>
      </c>
      <c r="AH101" s="17">
        <v>5</v>
      </c>
      <c r="AI101" s="17">
        <v>5</v>
      </c>
      <c r="AJ101" s="17">
        <v>5</v>
      </c>
      <c r="AK101" s="17">
        <v>6.0341666666666702</v>
      </c>
      <c r="AL101" s="17">
        <v>9.8016666666666694</v>
      </c>
      <c r="AM101" s="17">
        <v>12.8225</v>
      </c>
      <c r="AN101" s="17">
        <v>15.04</v>
      </c>
      <c r="AO101" s="17">
        <v>15.109733333333301</v>
      </c>
      <c r="AP101" s="17">
        <v>15.70115</v>
      </c>
      <c r="AQ101" s="17">
        <v>16.654499999999999</v>
      </c>
      <c r="AR101" s="17">
        <v>16.7656666666667</v>
      </c>
      <c r="AS101" s="17">
        <v>16.937891666666701</v>
      </c>
      <c r="AT101" s="17">
        <v>21.170666666666701</v>
      </c>
      <c r="AU101" s="17">
        <v>24.429083333333299</v>
      </c>
      <c r="AV101" s="17">
        <v>29.2504833333333</v>
      </c>
      <c r="AW101" s="17">
        <v>42.366758333333301</v>
      </c>
      <c r="AX101" s="17">
        <v>38.352033333333303</v>
      </c>
      <c r="AY101" s="17">
        <v>40.448549999999997</v>
      </c>
      <c r="AZ101" s="17">
        <v>40.408516666666699</v>
      </c>
      <c r="BA101" s="17">
        <v>36.861416666666699</v>
      </c>
      <c r="BB101" s="17">
        <v>39.1075916666667</v>
      </c>
      <c r="BC101" s="17">
        <v>41.197608333333299</v>
      </c>
      <c r="BD101" s="17">
        <v>39.797400000000003</v>
      </c>
      <c r="BE101" s="17">
        <v>40.522821939374403</v>
      </c>
      <c r="BF101" s="17">
        <v>41.949722952315597</v>
      </c>
      <c r="BG101" s="17">
        <v>43.462783333333299</v>
      </c>
      <c r="BH101" s="17">
        <v>45.2159808923792</v>
      </c>
      <c r="BI101" s="17">
        <v>50.706426673943902</v>
      </c>
      <c r="BJ101" s="17">
        <v>63.335818369892401</v>
      </c>
      <c r="BK101" s="17">
        <v>64.769680284992802</v>
      </c>
      <c r="BL101" s="17">
        <v>68.031753981281199</v>
      </c>
    </row>
    <row r="102" spans="2:64" x14ac:dyDescent="0.2">
      <c r="B102" s="17" t="s">
        <v>212</v>
      </c>
      <c r="C102" s="17" t="s">
        <v>213</v>
      </c>
      <c r="D102" s="17" t="s">
        <v>20</v>
      </c>
      <c r="E102" s="17" t="s">
        <v>21</v>
      </c>
      <c r="F102" s="17"/>
      <c r="G102" s="17"/>
      <c r="H102" s="17"/>
      <c r="I102" s="17"/>
      <c r="J102" s="17"/>
      <c r="K102" s="17"/>
      <c r="L102" s="17"/>
      <c r="M102" s="17"/>
      <c r="N102" s="17">
        <v>59.999999999000003</v>
      </c>
      <c r="O102" s="17">
        <v>59.999999999000003</v>
      </c>
      <c r="P102" s="17">
        <v>59.999999999000003</v>
      </c>
      <c r="Q102" s="17">
        <v>59.821616665666703</v>
      </c>
      <c r="R102" s="17">
        <v>55.259999999000001</v>
      </c>
      <c r="S102" s="17">
        <v>48.966224998999998</v>
      </c>
      <c r="T102" s="17">
        <v>46.752399998999998</v>
      </c>
      <c r="U102" s="17">
        <v>43.971383332333303</v>
      </c>
      <c r="V102" s="17">
        <v>41.575266665666703</v>
      </c>
      <c r="W102" s="17">
        <v>40.960749999000001</v>
      </c>
      <c r="X102" s="17">
        <v>37.911349999000002</v>
      </c>
      <c r="Y102" s="17">
        <v>35.577999998999999</v>
      </c>
      <c r="Z102" s="17">
        <v>32.5322833323333</v>
      </c>
      <c r="AA102" s="17">
        <v>34.314291665666701</v>
      </c>
      <c r="AB102" s="17">
        <v>36.630549999000003</v>
      </c>
      <c r="AC102" s="17">
        <v>42.671149999000001</v>
      </c>
      <c r="AD102" s="17">
        <v>48.042208332916701</v>
      </c>
      <c r="AE102" s="17">
        <v>50.119399999999999</v>
      </c>
      <c r="AF102" s="17">
        <v>45.832149999999999</v>
      </c>
      <c r="AG102" s="17">
        <v>46.970541666666698</v>
      </c>
      <c r="AH102" s="17">
        <v>50.413208333333301</v>
      </c>
      <c r="AI102" s="17">
        <v>59.066341666666702</v>
      </c>
      <c r="AJ102" s="17">
        <v>63.205866666666701</v>
      </c>
      <c r="AK102" s="17">
        <v>74.735383333333303</v>
      </c>
      <c r="AL102" s="17">
        <v>78.988391666666701</v>
      </c>
      <c r="AM102" s="17">
        <v>91.933183333333304</v>
      </c>
      <c r="AN102" s="17">
        <v>105.160458333333</v>
      </c>
      <c r="AO102" s="17">
        <v>125.681425</v>
      </c>
      <c r="AP102" s="17">
        <v>152.64666666666699</v>
      </c>
      <c r="AQ102" s="17">
        <v>186.789166666667</v>
      </c>
      <c r="AR102" s="17">
        <v>214.40166666666701</v>
      </c>
      <c r="AS102" s="17">
        <v>237.145833333333</v>
      </c>
      <c r="AT102" s="17">
        <v>282.17916666666702</v>
      </c>
      <c r="AU102" s="17">
        <v>286.49</v>
      </c>
      <c r="AV102" s="17">
        <v>257.886666666667</v>
      </c>
      <c r="AW102" s="17">
        <v>224.30666666666701</v>
      </c>
      <c r="AX102" s="17">
        <v>202.745833333333</v>
      </c>
      <c r="AY102" s="17">
        <v>199.58250000000001</v>
      </c>
      <c r="AZ102" s="17">
        <v>210.39</v>
      </c>
      <c r="BA102" s="17">
        <v>183.62583333333299</v>
      </c>
      <c r="BB102" s="17">
        <v>172.113333333333</v>
      </c>
      <c r="BC102" s="17">
        <v>202.34166666666701</v>
      </c>
      <c r="BD102" s="17">
        <v>207.944166666667</v>
      </c>
      <c r="BE102" s="17">
        <v>201.05500000000001</v>
      </c>
      <c r="BF102" s="17">
        <v>225.104166666667</v>
      </c>
      <c r="BG102" s="17">
        <v>223.69499999999999</v>
      </c>
      <c r="BH102" s="17">
        <v>232.601666666667</v>
      </c>
      <c r="BI102" s="17">
        <v>279.33249999999998</v>
      </c>
      <c r="BJ102" s="17">
        <v>281.52333333333303</v>
      </c>
      <c r="BK102" s="17">
        <v>274.433333333333</v>
      </c>
      <c r="BL102" s="17">
        <v>270.21166666666699</v>
      </c>
    </row>
    <row r="103" spans="2:64" x14ac:dyDescent="0.2">
      <c r="B103" s="17" t="s">
        <v>214</v>
      </c>
      <c r="C103" s="17" t="s">
        <v>215</v>
      </c>
      <c r="D103" s="17" t="s">
        <v>20</v>
      </c>
      <c r="E103" s="17" t="s">
        <v>21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</row>
    <row r="104" spans="2:64" x14ac:dyDescent="0.2">
      <c r="B104" s="17" t="s">
        <v>216</v>
      </c>
      <c r="C104" s="17" t="s">
        <v>217</v>
      </c>
      <c r="D104" s="17" t="s">
        <v>20</v>
      </c>
      <c r="E104" s="17" t="s">
        <v>21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</row>
    <row r="105" spans="2:64" x14ac:dyDescent="0.2">
      <c r="B105" s="17" t="s">
        <v>218</v>
      </c>
      <c r="C105" s="17" t="s">
        <v>219</v>
      </c>
      <c r="D105" s="17" t="s">
        <v>20</v>
      </c>
      <c r="E105" s="17" t="s">
        <v>21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</row>
    <row r="106" spans="2:64" x14ac:dyDescent="0.2">
      <c r="B106" s="17" t="s">
        <v>220</v>
      </c>
      <c r="C106" s="17" t="s">
        <v>221</v>
      </c>
      <c r="D106" s="17" t="s">
        <v>20</v>
      </c>
      <c r="E106" s="17" t="s">
        <v>21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</row>
    <row r="107" spans="2:64" x14ac:dyDescent="0.2">
      <c r="B107" s="17" t="s">
        <v>222</v>
      </c>
      <c r="C107" s="17" t="s">
        <v>223</v>
      </c>
      <c r="D107" s="17" t="s">
        <v>20</v>
      </c>
      <c r="E107" s="17" t="s">
        <v>21</v>
      </c>
      <c r="F107" s="17"/>
      <c r="G107" s="17"/>
      <c r="H107" s="17"/>
      <c r="I107" s="17"/>
      <c r="J107" s="17"/>
      <c r="K107" s="17"/>
      <c r="L107" s="17"/>
      <c r="M107" s="17">
        <v>149.583333333333</v>
      </c>
      <c r="N107" s="17">
        <v>296.29166666666703</v>
      </c>
      <c r="O107" s="17">
        <v>326</v>
      </c>
      <c r="P107" s="17">
        <v>362.83333333333297</v>
      </c>
      <c r="Q107" s="17">
        <v>391.875</v>
      </c>
      <c r="R107" s="17">
        <v>415</v>
      </c>
      <c r="S107" s="17">
        <v>415</v>
      </c>
      <c r="T107" s="17">
        <v>415</v>
      </c>
      <c r="U107" s="17">
        <v>414.99999999900001</v>
      </c>
      <c r="V107" s="17">
        <v>414.99999999900001</v>
      </c>
      <c r="W107" s="17">
        <v>414.99999999900001</v>
      </c>
      <c r="X107" s="17">
        <v>442.045416665917</v>
      </c>
      <c r="Y107" s="17">
        <v>623.05549999908305</v>
      </c>
      <c r="Z107" s="17">
        <v>626.99399999858304</v>
      </c>
      <c r="AA107" s="17">
        <v>631.75666666416703</v>
      </c>
      <c r="AB107" s="17">
        <v>661.42074999925001</v>
      </c>
      <c r="AC107" s="17">
        <v>909.26483333199997</v>
      </c>
      <c r="AD107" s="17">
        <v>1025.9448333314999</v>
      </c>
      <c r="AE107" s="17">
        <v>1110.57999999967</v>
      </c>
      <c r="AF107" s="17">
        <v>1282.5599999997501</v>
      </c>
      <c r="AG107" s="17">
        <v>1643.8483333333299</v>
      </c>
      <c r="AH107" s="17">
        <v>1685.7041666666701</v>
      </c>
      <c r="AI107" s="17">
        <v>1770.0591666666701</v>
      </c>
      <c r="AJ107" s="17">
        <v>1842.8133333333301</v>
      </c>
      <c r="AK107" s="17">
        <v>1950.3175000000001</v>
      </c>
      <c r="AL107" s="17">
        <v>2029.9208333333299</v>
      </c>
      <c r="AM107" s="17">
        <v>2087.10386666667</v>
      </c>
      <c r="AN107" s="17">
        <v>2160.7536749999999</v>
      </c>
      <c r="AO107" s="17">
        <v>2248.6079749999999</v>
      </c>
      <c r="AP107" s="17">
        <v>2342.2962916666702</v>
      </c>
      <c r="AQ107" s="17">
        <v>2909.38</v>
      </c>
      <c r="AR107" s="17">
        <v>10013.622499999999</v>
      </c>
      <c r="AS107" s="17">
        <v>7855.15</v>
      </c>
      <c r="AT107" s="17">
        <v>8421.7749999999996</v>
      </c>
      <c r="AU107" s="17">
        <v>10260.85</v>
      </c>
      <c r="AV107" s="17">
        <v>9311.1916666666693</v>
      </c>
      <c r="AW107" s="17">
        <v>8577.1333333333296</v>
      </c>
      <c r="AX107" s="17">
        <v>8938.85</v>
      </c>
      <c r="AY107" s="17">
        <v>9704.7416666666704</v>
      </c>
      <c r="AZ107" s="17">
        <v>9159.3166666666693</v>
      </c>
      <c r="BA107" s="17">
        <v>9141</v>
      </c>
      <c r="BB107" s="17">
        <v>9698.9624999999996</v>
      </c>
      <c r="BC107" s="17">
        <v>10389.9375</v>
      </c>
      <c r="BD107" s="17">
        <v>9090.4333333333307</v>
      </c>
      <c r="BE107" s="17">
        <v>8770.4333333333307</v>
      </c>
      <c r="BF107" s="17">
        <v>9386.6291666666693</v>
      </c>
      <c r="BG107" s="17">
        <v>10461.24</v>
      </c>
      <c r="BH107" s="17">
        <v>11865.2112962963</v>
      </c>
      <c r="BI107" s="17">
        <v>13389.412936507901</v>
      </c>
      <c r="BJ107" s="17">
        <v>13308.3268020542</v>
      </c>
      <c r="BK107" s="17">
        <v>13380.8338788891</v>
      </c>
      <c r="BL107" s="17">
        <v>14236.938773481799</v>
      </c>
    </row>
    <row r="108" spans="2:64" x14ac:dyDescent="0.2">
      <c r="B108" s="17" t="s">
        <v>224</v>
      </c>
      <c r="C108" s="17" t="s">
        <v>225</v>
      </c>
      <c r="D108" s="17" t="s">
        <v>20</v>
      </c>
      <c r="E108" s="17" t="s">
        <v>21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</row>
    <row r="109" spans="2:64" x14ac:dyDescent="0.2">
      <c r="B109" s="17" t="s">
        <v>226</v>
      </c>
      <c r="C109" s="17" t="s">
        <v>227</v>
      </c>
      <c r="D109" s="17" t="s">
        <v>20</v>
      </c>
      <c r="E109" s="17" t="s">
        <v>21</v>
      </c>
      <c r="F109" s="17">
        <v>0.357142999357143</v>
      </c>
      <c r="G109" s="17">
        <v>0.357142999357143</v>
      </c>
      <c r="H109" s="17">
        <v>0.357142999357143</v>
      </c>
      <c r="I109" s="17">
        <v>0.357142999357143</v>
      </c>
      <c r="J109" s="17">
        <v>0.357142999357143</v>
      </c>
      <c r="K109" s="17">
        <v>0.357142999357143</v>
      </c>
      <c r="L109" s="17">
        <v>0.357142999357143</v>
      </c>
      <c r="M109" s="17">
        <v>0.36210333266567502</v>
      </c>
      <c r="N109" s="17">
        <v>0.41666699941666702</v>
      </c>
      <c r="O109" s="17">
        <v>0.41666699941666702</v>
      </c>
      <c r="P109" s="17">
        <v>0.41666699941666702</v>
      </c>
      <c r="Q109" s="17">
        <v>0.41092023742942502</v>
      </c>
      <c r="R109" s="17">
        <v>0.40039046153000801</v>
      </c>
      <c r="S109" s="17">
        <v>0.40817094529930797</v>
      </c>
      <c r="T109" s="17">
        <v>0.42775643974766298</v>
      </c>
      <c r="U109" s="17">
        <v>0.45204116566666702</v>
      </c>
      <c r="V109" s="17">
        <v>0.55650983233333295</v>
      </c>
      <c r="W109" s="17">
        <v>0.57327199900000003</v>
      </c>
      <c r="X109" s="17">
        <v>0.52150458233333297</v>
      </c>
      <c r="Y109" s="17">
        <v>0.47218116566666701</v>
      </c>
      <c r="Z109" s="17">
        <v>0.43029499900000001</v>
      </c>
      <c r="AA109" s="17">
        <v>0.49764133233333302</v>
      </c>
      <c r="AB109" s="17">
        <v>0.57244683233333304</v>
      </c>
      <c r="AC109" s="17">
        <v>0.65972458233333298</v>
      </c>
      <c r="AD109" s="17">
        <v>0.75180666625000003</v>
      </c>
      <c r="AE109" s="17">
        <v>0.77924599974999997</v>
      </c>
      <c r="AF109" s="17">
        <v>0.68219733333333299</v>
      </c>
      <c r="AG109" s="17">
        <v>0.61192650000000004</v>
      </c>
      <c r="AH109" s="17">
        <v>0.56217016666666697</v>
      </c>
      <c r="AI109" s="17">
        <v>0.61117275000000004</v>
      </c>
      <c r="AJ109" s="17">
        <v>0.56317716666666695</v>
      </c>
      <c r="AK109" s="17">
        <v>0.56701533333333298</v>
      </c>
      <c r="AL109" s="17">
        <v>0.56977416666666703</v>
      </c>
      <c r="AM109" s="17">
        <v>0.66675655333333295</v>
      </c>
      <c r="AN109" s="17">
        <v>0.65342660416666698</v>
      </c>
      <c r="AO109" s="17">
        <v>0.63366811999999995</v>
      </c>
      <c r="AP109" s="17">
        <v>0.64095825500000003</v>
      </c>
      <c r="AQ109" s="17">
        <v>0.61083611416666705</v>
      </c>
      <c r="AR109" s="17">
        <v>0.60382359416666698</v>
      </c>
      <c r="AS109" s="17">
        <v>0.61805684500000002</v>
      </c>
      <c r="AT109" s="17">
        <v>0.66093083333333302</v>
      </c>
      <c r="AU109" s="17">
        <v>0.69465500000000002</v>
      </c>
      <c r="AV109" s="17">
        <v>0.66722333333333295</v>
      </c>
      <c r="AW109" s="17">
        <v>0.61247249999999998</v>
      </c>
      <c r="AX109" s="17">
        <v>0.54618</v>
      </c>
      <c r="AY109" s="17">
        <v>0.54999833333333303</v>
      </c>
      <c r="AZ109" s="17">
        <v>0.54348666666666701</v>
      </c>
      <c r="BA109" s="17">
        <v>0.499771666666667</v>
      </c>
      <c r="BB109" s="17">
        <v>0.54396624999999998</v>
      </c>
      <c r="BC109" s="17">
        <v>0.64191926349599604</v>
      </c>
      <c r="BD109" s="17">
        <v>0.64717934556016499</v>
      </c>
      <c r="BE109" s="17">
        <v>0.62414083574049495</v>
      </c>
      <c r="BF109" s="17">
        <v>0.63304698885732702</v>
      </c>
      <c r="BG109" s="17">
        <v>0.63966057761347705</v>
      </c>
      <c r="BH109" s="17">
        <v>0.60772962687825505</v>
      </c>
      <c r="BI109" s="17">
        <v>0.65454547893142601</v>
      </c>
      <c r="BJ109" s="17">
        <v>0.74063446369708397</v>
      </c>
      <c r="BK109" s="17">
        <v>0.77697668234412298</v>
      </c>
      <c r="BL109" s="17">
        <v>0.74953154025984703</v>
      </c>
    </row>
    <row r="110" spans="2:64" x14ac:dyDescent="0.2">
      <c r="B110" s="17" t="s">
        <v>228</v>
      </c>
      <c r="C110" s="17" t="s">
        <v>229</v>
      </c>
      <c r="D110" s="17" t="s">
        <v>20</v>
      </c>
      <c r="E110" s="17" t="s">
        <v>21</v>
      </c>
      <c r="F110" s="17">
        <v>4.7619000037618999</v>
      </c>
      <c r="G110" s="17">
        <v>4.7619000037618999</v>
      </c>
      <c r="H110" s="17">
        <v>4.7619000037618999</v>
      </c>
      <c r="I110" s="17">
        <v>4.7619000037618999</v>
      </c>
      <c r="J110" s="17">
        <v>4.7619000037618999</v>
      </c>
      <c r="K110" s="17">
        <v>4.7619000037618999</v>
      </c>
      <c r="L110" s="17">
        <v>6.35912500535912</v>
      </c>
      <c r="M110" s="17">
        <v>7.5000000064999996</v>
      </c>
      <c r="N110" s="17">
        <v>7.5000000064999996</v>
      </c>
      <c r="O110" s="17">
        <v>7.5000000064999996</v>
      </c>
      <c r="P110" s="17">
        <v>7.5000000064999996</v>
      </c>
      <c r="Q110" s="17">
        <v>7.4919352309682399</v>
      </c>
      <c r="R110" s="17">
        <v>7.5944683739493604</v>
      </c>
      <c r="S110" s="17">
        <v>7.7420385621496797</v>
      </c>
      <c r="T110" s="17">
        <v>8.1016032272183001</v>
      </c>
      <c r="U110" s="17">
        <v>8.3758919456538603</v>
      </c>
      <c r="V110" s="17">
        <v>8.9604127281239201</v>
      </c>
      <c r="W110" s="17">
        <v>8.7385761713145698</v>
      </c>
      <c r="X110" s="17">
        <v>8.1928403484039301</v>
      </c>
      <c r="Y110" s="17">
        <v>8.12579094635689</v>
      </c>
      <c r="Z110" s="17">
        <v>7.8629447011379803</v>
      </c>
      <c r="AA110" s="17">
        <v>8.6585228170931696</v>
      </c>
      <c r="AB110" s="17">
        <v>9.4551319334863901</v>
      </c>
      <c r="AC110" s="17">
        <v>10.098898244046101</v>
      </c>
      <c r="AD110" s="17">
        <v>11.3625833326667</v>
      </c>
      <c r="AE110" s="17">
        <v>12.368749999583301</v>
      </c>
      <c r="AF110" s="17">
        <v>12.61083333325</v>
      </c>
      <c r="AG110" s="17">
        <v>12.961499999999999</v>
      </c>
      <c r="AH110" s="17">
        <v>13.9170833333333</v>
      </c>
      <c r="AI110" s="17">
        <v>16.2255</v>
      </c>
      <c r="AJ110" s="17">
        <v>17.503499999999999</v>
      </c>
      <c r="AK110" s="17">
        <v>22.742433333333299</v>
      </c>
      <c r="AL110" s="17">
        <v>25.9180833333333</v>
      </c>
      <c r="AM110" s="17">
        <v>30.4932916666667</v>
      </c>
      <c r="AN110" s="17">
        <v>31.373742499999999</v>
      </c>
      <c r="AO110" s="17">
        <v>32.4270766666667</v>
      </c>
      <c r="AP110" s="17">
        <v>35.433173333333301</v>
      </c>
      <c r="AQ110" s="17">
        <v>36.313285833333303</v>
      </c>
      <c r="AR110" s="17">
        <v>41.259365000000003</v>
      </c>
      <c r="AS110" s="17">
        <v>43.055428333333303</v>
      </c>
      <c r="AT110" s="17">
        <v>44.941605000000003</v>
      </c>
      <c r="AU110" s="17">
        <v>47.186414166666701</v>
      </c>
      <c r="AV110" s="17">
        <v>48.610319166666699</v>
      </c>
      <c r="AW110" s="17">
        <v>46.583284166666701</v>
      </c>
      <c r="AX110" s="17">
        <v>45.316466666666699</v>
      </c>
      <c r="AY110" s="17">
        <v>44.099975000000001</v>
      </c>
      <c r="AZ110" s="17">
        <v>45.3070083333333</v>
      </c>
      <c r="BA110" s="17">
        <v>41.3485333333333</v>
      </c>
      <c r="BB110" s="17">
        <v>43.505183333333299</v>
      </c>
      <c r="BC110" s="17">
        <v>48.405266666666698</v>
      </c>
      <c r="BD110" s="17">
        <v>45.725812121212101</v>
      </c>
      <c r="BE110" s="17">
        <v>46.670466666666698</v>
      </c>
      <c r="BF110" s="17">
        <v>53.437233333333303</v>
      </c>
      <c r="BG110" s="17">
        <v>58.597845416666701</v>
      </c>
      <c r="BH110" s="17">
        <v>61.029514460784299</v>
      </c>
      <c r="BI110" s="17">
        <v>64.151944463278596</v>
      </c>
      <c r="BJ110" s="17">
        <v>67.195312807389399</v>
      </c>
      <c r="BK110" s="17">
        <v>65.121568645066006</v>
      </c>
      <c r="BL110" s="17">
        <v>68.389467093542095</v>
      </c>
    </row>
    <row r="111" spans="2:64" x14ac:dyDescent="0.2">
      <c r="B111" s="17" t="s">
        <v>230</v>
      </c>
      <c r="C111" s="17" t="s">
        <v>231</v>
      </c>
      <c r="D111" s="17" t="s">
        <v>20</v>
      </c>
      <c r="E111" s="17" t="s">
        <v>21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</row>
    <row r="112" spans="2:64" x14ac:dyDescent="0.2">
      <c r="B112" s="17" t="s">
        <v>6</v>
      </c>
      <c r="C112" s="17" t="s">
        <v>232</v>
      </c>
      <c r="D112" s="17" t="s">
        <v>20</v>
      </c>
      <c r="E112" s="17" t="s">
        <v>21</v>
      </c>
      <c r="F112" s="17">
        <v>0.357142999357143</v>
      </c>
      <c r="G112" s="17">
        <v>0.357142999357143</v>
      </c>
      <c r="H112" s="17">
        <v>0.357142999357143</v>
      </c>
      <c r="I112" s="17">
        <v>0.357142999357143</v>
      </c>
      <c r="J112" s="17">
        <v>0.357142999357143</v>
      </c>
      <c r="K112" s="17">
        <v>0.357142999357143</v>
      </c>
      <c r="L112" s="17">
        <v>0.357142999357143</v>
      </c>
      <c r="M112" s="17">
        <v>0.36210333266567502</v>
      </c>
      <c r="N112" s="17">
        <v>0.41666699941666702</v>
      </c>
      <c r="O112" s="17">
        <v>0.41666699941666702</v>
      </c>
      <c r="P112" s="17">
        <v>0.41666699941666702</v>
      </c>
      <c r="Q112" s="17">
        <v>0.41092022003512402</v>
      </c>
      <c r="R112" s="17">
        <v>0.40039046153000801</v>
      </c>
      <c r="S112" s="17">
        <v>0.40817094529930797</v>
      </c>
      <c r="T112" s="17">
        <v>0.42775643974766298</v>
      </c>
      <c r="U112" s="17">
        <v>0.45204116566666702</v>
      </c>
      <c r="V112" s="17">
        <v>0.55650983233333295</v>
      </c>
      <c r="W112" s="17">
        <v>0.57327199900000003</v>
      </c>
      <c r="X112" s="17">
        <v>0.52150458233333297</v>
      </c>
      <c r="Y112" s="17">
        <v>0.48859487408443097</v>
      </c>
      <c r="Z112" s="17">
        <v>0.48664527682958703</v>
      </c>
      <c r="AA112" s="17">
        <v>0.62129806687560296</v>
      </c>
      <c r="AB112" s="17">
        <v>0.70456163604996103</v>
      </c>
      <c r="AC112" s="17">
        <v>0.80467792271777405</v>
      </c>
      <c r="AD112" s="17">
        <v>0.92255349958333299</v>
      </c>
      <c r="AE112" s="17">
        <v>0.94561499991666698</v>
      </c>
      <c r="AF112" s="17">
        <v>0.74312833316666704</v>
      </c>
      <c r="AG112" s="17">
        <v>0.67291666666666705</v>
      </c>
      <c r="AH112" s="17">
        <v>0.65646749999999998</v>
      </c>
      <c r="AI112" s="17">
        <v>0.70554333333333297</v>
      </c>
      <c r="AJ112" s="17">
        <v>0.60458833333333295</v>
      </c>
      <c r="AK112" s="17">
        <v>0.62129749999999995</v>
      </c>
      <c r="AL112" s="17">
        <v>0.58772083333333303</v>
      </c>
      <c r="AM112" s="17">
        <v>0.67724930666666705</v>
      </c>
      <c r="AN112" s="17">
        <v>0.66862810166666697</v>
      </c>
      <c r="AO112" s="17">
        <v>0.62373307499999997</v>
      </c>
      <c r="AP112" s="17">
        <v>0.62502836833333297</v>
      </c>
      <c r="AQ112" s="17">
        <v>0.65964312666666702</v>
      </c>
      <c r="AR112" s="17">
        <v>0.70227099833333295</v>
      </c>
      <c r="AS112" s="17">
        <v>0.938283072395239</v>
      </c>
      <c r="AT112" s="17">
        <v>1.08270508132601</v>
      </c>
      <c r="AU112" s="17">
        <v>1.11653308564468</v>
      </c>
      <c r="AV112" s="17">
        <v>1.0575589962396501</v>
      </c>
      <c r="AW112" s="17">
        <v>0.88404792718496095</v>
      </c>
      <c r="AX112" s="17">
        <v>0.80392164774760499</v>
      </c>
      <c r="AY112" s="17">
        <v>0.80380019216141596</v>
      </c>
      <c r="AZ112" s="17">
        <v>0.79643273094909595</v>
      </c>
      <c r="BA112" s="17">
        <v>0.72967239998408795</v>
      </c>
      <c r="BB112" s="17">
        <v>0.67992268004272904</v>
      </c>
      <c r="BC112" s="17">
        <v>0.71695770201613596</v>
      </c>
      <c r="BD112" s="17">
        <v>0.75430899010597896</v>
      </c>
      <c r="BE112" s="17">
        <v>0.71841389865332195</v>
      </c>
      <c r="BF112" s="17">
        <v>0.77833812041681205</v>
      </c>
      <c r="BG112" s="17">
        <v>0.75294512270200198</v>
      </c>
      <c r="BH112" s="17">
        <v>0.75272819693259096</v>
      </c>
      <c r="BI112" s="17">
        <v>0.90129642336709603</v>
      </c>
      <c r="BJ112" s="17">
        <v>0.90342143625728799</v>
      </c>
      <c r="BK112" s="17">
        <v>0.88520550826938005</v>
      </c>
      <c r="BL112" s="17">
        <v>0.84677266710809596</v>
      </c>
    </row>
    <row r="113" spans="2:64" x14ac:dyDescent="0.2">
      <c r="B113" s="17" t="s">
        <v>233</v>
      </c>
      <c r="C113" s="17" t="s">
        <v>234</v>
      </c>
      <c r="D113" s="17" t="s">
        <v>20</v>
      </c>
      <c r="E113" s="17" t="s">
        <v>21</v>
      </c>
      <c r="F113" s="17">
        <v>75.750000075749995</v>
      </c>
      <c r="G113" s="17">
        <v>75.750000075749995</v>
      </c>
      <c r="H113" s="17">
        <v>75.750000075749995</v>
      </c>
      <c r="I113" s="17">
        <v>75.750000075749995</v>
      </c>
      <c r="J113" s="17">
        <v>75.750000075749995</v>
      </c>
      <c r="K113" s="17">
        <v>75.750000075749995</v>
      </c>
      <c r="L113" s="17">
        <v>75.750000075749995</v>
      </c>
      <c r="M113" s="17">
        <v>75.750000075749995</v>
      </c>
      <c r="N113" s="17">
        <v>75.750000075749995</v>
      </c>
      <c r="O113" s="17">
        <v>75.750000075749995</v>
      </c>
      <c r="P113" s="17">
        <v>75.750000075749995</v>
      </c>
      <c r="Q113" s="17">
        <v>75.750000069437505</v>
      </c>
      <c r="R113" s="17">
        <v>75.749970134520197</v>
      </c>
      <c r="S113" s="17">
        <v>68.886041948258494</v>
      </c>
      <c r="T113" s="17">
        <v>67.641342246617</v>
      </c>
      <c r="U113" s="17">
        <v>67.654945532440607</v>
      </c>
      <c r="V113" s="17">
        <v>70.239069861051604</v>
      </c>
      <c r="W113" s="17">
        <v>70.633731878885499</v>
      </c>
      <c r="X113" s="17">
        <v>70.492030976158105</v>
      </c>
      <c r="Y113" s="17">
        <v>70.492030976158105</v>
      </c>
      <c r="Z113" s="17">
        <v>70.631848089675998</v>
      </c>
      <c r="AA113" s="17">
        <v>78.346845377736102</v>
      </c>
      <c r="AB113" s="17">
        <v>83.622670024556896</v>
      </c>
      <c r="AC113" s="17">
        <v>86.378735894077494</v>
      </c>
      <c r="AD113" s="17">
        <v>90.051439891535594</v>
      </c>
      <c r="AE113" s="17">
        <v>91.073586843975207</v>
      </c>
      <c r="AF113" s="17">
        <v>78.778783068510094</v>
      </c>
      <c r="AG113" s="17">
        <v>71.4774357190432</v>
      </c>
      <c r="AH113" s="17">
        <v>68.699764629670099</v>
      </c>
      <c r="AI113" s="17">
        <v>72.032236426367206</v>
      </c>
      <c r="AJ113" s="17">
        <v>68.112372714929606</v>
      </c>
      <c r="AK113" s="17">
        <v>67.521730014794599</v>
      </c>
      <c r="AL113" s="17">
        <v>65.567841285770598</v>
      </c>
      <c r="AM113" s="17">
        <v>1268.07876133881</v>
      </c>
      <c r="AN113" s="17">
        <v>1749.1737362507899</v>
      </c>
      <c r="AO113" s="17">
        <v>1748.3502456275901</v>
      </c>
      <c r="AP113" s="17">
        <v>1751.18635583594</v>
      </c>
      <c r="AQ113" s="17">
        <v>1753.3454774828599</v>
      </c>
      <c r="AR113" s="17">
        <v>1752.28599459359</v>
      </c>
      <c r="AS113" s="17">
        <v>1753.35494977138</v>
      </c>
      <c r="AT113" s="17">
        <v>1764.85606929191</v>
      </c>
      <c r="AU113" s="17">
        <v>1753.98568465785</v>
      </c>
      <c r="AV113" s="17">
        <v>6907.0344556165301</v>
      </c>
      <c r="AW113" s="17">
        <v>8193.8875191666702</v>
      </c>
      <c r="AX113" s="17">
        <v>8613.9894207500001</v>
      </c>
      <c r="AY113" s="17">
        <v>8963.9589066666704</v>
      </c>
      <c r="AZ113" s="17">
        <v>9170.9428774999997</v>
      </c>
      <c r="BA113" s="17">
        <v>9281.1518283333298</v>
      </c>
      <c r="BB113" s="17">
        <v>9428.5282608333291</v>
      </c>
      <c r="BC113" s="17">
        <v>9864.3024562682003</v>
      </c>
      <c r="BD113" s="17">
        <v>10254.176470289</v>
      </c>
      <c r="BE113" s="17">
        <v>10616.306643907599</v>
      </c>
      <c r="BF113" s="17">
        <v>12175.5472222222</v>
      </c>
      <c r="BG113" s="17">
        <v>18414.448010037398</v>
      </c>
      <c r="BH113" s="17">
        <v>25941.664144597202</v>
      </c>
      <c r="BI113" s="17">
        <v>29011.491377053</v>
      </c>
      <c r="BJ113" s="17">
        <v>30914.8524362967</v>
      </c>
      <c r="BK113" s="17">
        <v>33226.298152412703</v>
      </c>
      <c r="BL113" s="17">
        <v>40864.329009777</v>
      </c>
    </row>
    <row r="114" spans="2:64" x14ac:dyDescent="0.2">
      <c r="B114" s="17" t="s">
        <v>235</v>
      </c>
      <c r="C114" s="17" t="s">
        <v>236</v>
      </c>
      <c r="D114" s="17" t="s">
        <v>20</v>
      </c>
      <c r="E114" s="17" t="s">
        <v>21</v>
      </c>
      <c r="F114" s="17">
        <v>0.357142999357143</v>
      </c>
      <c r="G114" s="17">
        <v>0.357142999357143</v>
      </c>
      <c r="H114" s="17">
        <v>0.357142999357143</v>
      </c>
      <c r="I114" s="17">
        <v>0.357142999357143</v>
      </c>
      <c r="J114" s="17">
        <v>0.357142999357143</v>
      </c>
      <c r="K114" s="17">
        <v>0.357142999357143</v>
      </c>
      <c r="L114" s="17">
        <v>0.357142999357143</v>
      </c>
      <c r="M114" s="17">
        <v>0.357142999357143</v>
      </c>
      <c r="N114" s="17">
        <v>0.357142999357143</v>
      </c>
      <c r="O114" s="17">
        <v>0.357142999357143</v>
      </c>
      <c r="P114" s="17">
        <v>0.357142999357143</v>
      </c>
      <c r="Q114" s="17">
        <v>0.35372453227276002</v>
      </c>
      <c r="R114" s="17">
        <v>0.32894879786402298</v>
      </c>
      <c r="S114" s="17">
        <v>0.299720767372464</v>
      </c>
      <c r="T114" s="17">
        <v>0.29568311107206002</v>
      </c>
      <c r="U114" s="17">
        <v>0.29531366749907301</v>
      </c>
      <c r="V114" s="17">
        <v>0.29531366749907301</v>
      </c>
      <c r="W114" s="17">
        <v>0.29531366749907301</v>
      </c>
      <c r="X114" s="17">
        <v>0.29531366749907301</v>
      </c>
      <c r="Y114" s="17">
        <v>0.29531366749907301</v>
      </c>
      <c r="Z114" s="17">
        <v>0.29531366749907301</v>
      </c>
      <c r="AA114" s="17">
        <v>0.29531366749907301</v>
      </c>
      <c r="AB114" s="17">
        <v>0.29850454795786402</v>
      </c>
      <c r="AC114" s="17">
        <v>0.31085731348123802</v>
      </c>
      <c r="AD114" s="17">
        <v>0.310857313424869</v>
      </c>
      <c r="AE114" s="17">
        <v>0.31085731338460598</v>
      </c>
      <c r="AF114" s="17">
        <v>0.31085731338460598</v>
      </c>
      <c r="AG114" s="17">
        <v>0.31085731338460598</v>
      </c>
      <c r="AH114" s="17">
        <v>0.31085731338460598</v>
      </c>
      <c r="AI114" s="17">
        <v>0.31085731338460598</v>
      </c>
      <c r="AJ114" s="17">
        <v>0.31085731338460598</v>
      </c>
      <c r="AK114" s="17">
        <v>0.31085731338460598</v>
      </c>
      <c r="AL114" s="17">
        <v>0.31085731338460598</v>
      </c>
      <c r="AM114" s="17">
        <v>0.31085731338460598</v>
      </c>
      <c r="AN114" s="17">
        <v>0.31085731338460598</v>
      </c>
      <c r="AO114" s="17">
        <v>0.31085731338460598</v>
      </c>
      <c r="AP114" s="17">
        <v>0.31085731338460598</v>
      </c>
      <c r="AQ114" s="17">
        <v>0.31085731338460598</v>
      </c>
      <c r="AR114" s="17">
        <v>0.31085731338460598</v>
      </c>
      <c r="AS114" s="17">
        <v>0.31085731338460598</v>
      </c>
      <c r="AT114" s="17">
        <v>0.31085731338460598</v>
      </c>
      <c r="AU114" s="17">
        <v>0.31085731338460598</v>
      </c>
      <c r="AV114" s="17">
        <v>0.31085739391174699</v>
      </c>
      <c r="AW114" s="17">
        <v>2133.7777777000001</v>
      </c>
      <c r="AX114" s="17">
        <v>1453.4166666666699</v>
      </c>
      <c r="AY114" s="17">
        <v>1472</v>
      </c>
      <c r="AZ114" s="17">
        <v>1467.4166666666699</v>
      </c>
      <c r="BA114" s="17">
        <v>1254.5672185870401</v>
      </c>
      <c r="BB114" s="17">
        <v>1193.0833333333301</v>
      </c>
      <c r="BC114" s="17">
        <v>1170</v>
      </c>
      <c r="BD114" s="17">
        <v>1170</v>
      </c>
      <c r="BE114" s="17">
        <v>1170</v>
      </c>
      <c r="BF114" s="17">
        <v>1166.1666666666699</v>
      </c>
      <c r="BG114" s="17">
        <v>1166</v>
      </c>
      <c r="BH114" s="17"/>
      <c r="BI114" s="17"/>
      <c r="BJ114" s="17"/>
      <c r="BK114" s="17"/>
      <c r="BL114" s="17"/>
    </row>
    <row r="115" spans="2:64" x14ac:dyDescent="0.2">
      <c r="B115" s="17" t="s">
        <v>237</v>
      </c>
      <c r="C115" s="17" t="s">
        <v>238</v>
      </c>
      <c r="D115" s="17" t="s">
        <v>20</v>
      </c>
      <c r="E115" s="17" t="s">
        <v>21</v>
      </c>
      <c r="F115" s="17">
        <v>0.36190474997773803</v>
      </c>
      <c r="G115" s="17">
        <v>0.40083333330882998</v>
      </c>
      <c r="H115" s="17">
        <v>0.42999999997444099</v>
      </c>
      <c r="I115" s="17">
        <v>0.42999999997444099</v>
      </c>
      <c r="J115" s="17">
        <v>0.42999999997444099</v>
      </c>
      <c r="K115" s="17">
        <v>0.42999999997444099</v>
      </c>
      <c r="L115" s="17">
        <v>0.42999999997444099</v>
      </c>
      <c r="M115" s="17">
        <v>0.441666666559482</v>
      </c>
      <c r="N115" s="17">
        <v>0.62166666663583903</v>
      </c>
      <c r="O115" s="17">
        <v>0.87999999996815803</v>
      </c>
      <c r="P115" s="17">
        <v>0.87999999996815803</v>
      </c>
      <c r="Q115" s="17">
        <v>0.87999999988747801</v>
      </c>
      <c r="R115" s="17">
        <v>0.88260354595338797</v>
      </c>
      <c r="S115" s="17">
        <v>0.90134166652092096</v>
      </c>
      <c r="T115" s="17">
        <v>0.99951666650049897</v>
      </c>
      <c r="U115" s="17">
        <v>1.53694999974941</v>
      </c>
      <c r="V115" s="17">
        <v>1.82171666637135</v>
      </c>
      <c r="W115" s="17">
        <v>1.98869999967762</v>
      </c>
      <c r="X115" s="17">
        <v>2.7111083328974801</v>
      </c>
      <c r="Y115" s="17">
        <v>3.52599999943281</v>
      </c>
      <c r="Z115" s="17">
        <v>4.7976416658989001</v>
      </c>
      <c r="AA115" s="17">
        <v>7.2241833323333298</v>
      </c>
      <c r="AB115" s="17">
        <v>12.35153333275</v>
      </c>
      <c r="AC115" s="17">
        <v>24.842766665749998</v>
      </c>
      <c r="AD115" s="17">
        <v>31.693741666249998</v>
      </c>
      <c r="AE115" s="17">
        <v>41.507666666666701</v>
      </c>
      <c r="AF115" s="17">
        <v>41.104158333333302</v>
      </c>
      <c r="AG115" s="17">
        <v>38.677183333333303</v>
      </c>
      <c r="AH115" s="17">
        <v>43.0139833333333</v>
      </c>
      <c r="AI115" s="17">
        <v>57.041791666666697</v>
      </c>
      <c r="AJ115" s="17">
        <v>58.283774999999999</v>
      </c>
      <c r="AK115" s="17">
        <v>58.996341666666702</v>
      </c>
      <c r="AL115" s="17">
        <v>57.545933333333302</v>
      </c>
      <c r="AM115" s="17">
        <v>67.6031816666667</v>
      </c>
      <c r="AN115" s="17">
        <v>69.944378333333304</v>
      </c>
      <c r="AO115" s="17">
        <v>64.691666666666706</v>
      </c>
      <c r="AP115" s="17">
        <v>66.5</v>
      </c>
      <c r="AQ115" s="17">
        <v>70.904290833333306</v>
      </c>
      <c r="AR115" s="17">
        <v>70.9583333333333</v>
      </c>
      <c r="AS115" s="17">
        <v>72.335293333333297</v>
      </c>
      <c r="AT115" s="17">
        <v>78.615946666666702</v>
      </c>
      <c r="AU115" s="17">
        <v>97.424603333333295</v>
      </c>
      <c r="AV115" s="17">
        <v>91.661666666666704</v>
      </c>
      <c r="AW115" s="17">
        <v>76.708982500000005</v>
      </c>
      <c r="AX115" s="17">
        <v>70.191666666666706</v>
      </c>
      <c r="AY115" s="17">
        <v>62.981666666666698</v>
      </c>
      <c r="AZ115" s="17">
        <v>70.180000000000007</v>
      </c>
      <c r="BA115" s="17">
        <v>64.055000000000007</v>
      </c>
      <c r="BB115" s="17">
        <v>87.9479166666667</v>
      </c>
      <c r="BC115" s="17">
        <v>123.638381413044</v>
      </c>
      <c r="BD115" s="17">
        <v>122.24181120516501</v>
      </c>
      <c r="BE115" s="17">
        <v>115.954039762284</v>
      </c>
      <c r="BF115" s="17">
        <v>125.08278701376901</v>
      </c>
      <c r="BG115" s="17">
        <v>122.17912132045799</v>
      </c>
      <c r="BH115" s="17">
        <v>116.767352506899</v>
      </c>
      <c r="BI115" s="17">
        <v>131.91870843143201</v>
      </c>
      <c r="BJ115" s="17">
        <v>120.81154806523899</v>
      </c>
      <c r="BK115" s="17">
        <v>106.839572014</v>
      </c>
      <c r="BL115" s="17">
        <v>108.300176306626</v>
      </c>
    </row>
    <row r="116" spans="2:64" x14ac:dyDescent="0.2">
      <c r="B116" s="17" t="s">
        <v>239</v>
      </c>
      <c r="C116" s="17" t="s">
        <v>240</v>
      </c>
      <c r="D116" s="17" t="s">
        <v>20</v>
      </c>
      <c r="E116" s="17" t="s">
        <v>21</v>
      </c>
      <c r="F116" s="17">
        <v>1.7999960538263101E-4</v>
      </c>
      <c r="G116" s="17">
        <v>1.7999960538263101E-4</v>
      </c>
      <c r="H116" s="17">
        <v>2.89999364288684E-4</v>
      </c>
      <c r="I116" s="17">
        <v>2.9999934237105199E-4</v>
      </c>
      <c r="J116" s="17">
        <v>2.9999934237105199E-4</v>
      </c>
      <c r="K116" s="17">
        <v>2.9999934237105199E-4</v>
      </c>
      <c r="L116" s="17">
        <v>2.9999934237105199E-4</v>
      </c>
      <c r="M116" s="17">
        <v>3.0833265743969202E-4</v>
      </c>
      <c r="N116" s="17">
        <v>3.4999923278289402E-4</v>
      </c>
      <c r="O116" s="17">
        <v>3.4999923278289402E-4</v>
      </c>
      <c r="P116" s="17">
        <v>3.4999923278289402E-4</v>
      </c>
      <c r="Q116" s="17">
        <v>3.79165835522199E-4</v>
      </c>
      <c r="R116" s="17">
        <v>4.1797967141147098E-4</v>
      </c>
      <c r="S116" s="17">
        <v>4.1946923065525998E-4</v>
      </c>
      <c r="T116" s="17">
        <v>4.4515339823069901E-4</v>
      </c>
      <c r="U116" s="17">
        <v>6.3361493114652697E-4</v>
      </c>
      <c r="V116" s="17">
        <v>7.9255714918527302E-4</v>
      </c>
      <c r="W116" s="17">
        <v>1.0445457989628E-3</v>
      </c>
      <c r="X116" s="17">
        <v>1.7435371736355201E-3</v>
      </c>
      <c r="Y116" s="17">
        <v>2.5406369082757599E-3</v>
      </c>
      <c r="Z116" s="17">
        <v>5.1242916656839398E-3</v>
      </c>
      <c r="AA116" s="17">
        <v>1.14305749992885E-2</v>
      </c>
      <c r="AB116" s="17">
        <v>2.4266999999081801E-2</v>
      </c>
      <c r="AC116" s="17">
        <v>5.6214491666022902E-2</v>
      </c>
      <c r="AD116" s="17">
        <v>0.29320966666707199</v>
      </c>
      <c r="AE116" s="17">
        <v>1.1788493333343899</v>
      </c>
      <c r="AF116" s="17">
        <v>1.4878416665833301</v>
      </c>
      <c r="AG116" s="17">
        <v>1.5946416666666701</v>
      </c>
      <c r="AH116" s="17">
        <v>1.59893333333333</v>
      </c>
      <c r="AI116" s="17">
        <v>1.91641666666667</v>
      </c>
      <c r="AJ116" s="17">
        <v>2.0161750000000001</v>
      </c>
      <c r="AK116" s="17">
        <v>2.2791083333333302</v>
      </c>
      <c r="AL116" s="17">
        <v>2.45908333333333</v>
      </c>
      <c r="AM116" s="17">
        <v>2.83008333333333</v>
      </c>
      <c r="AN116" s="17">
        <v>3.01105520833333</v>
      </c>
      <c r="AO116" s="17">
        <v>3.0112916666666698</v>
      </c>
      <c r="AP116" s="17">
        <v>3.1916500000000001</v>
      </c>
      <c r="AQ116" s="17">
        <v>3.4493499999999999</v>
      </c>
      <c r="AR116" s="17">
        <v>3.8000750000000001</v>
      </c>
      <c r="AS116" s="17">
        <v>4.1397166666666703</v>
      </c>
      <c r="AT116" s="17">
        <v>4.0773333333333301</v>
      </c>
      <c r="AU116" s="17">
        <v>4.2056500000000003</v>
      </c>
      <c r="AV116" s="17">
        <v>4.737825</v>
      </c>
      <c r="AW116" s="17">
        <v>4.55413333333333</v>
      </c>
      <c r="AX116" s="17">
        <v>4.4819833333333303</v>
      </c>
      <c r="AY116" s="17">
        <v>4.4877000000000002</v>
      </c>
      <c r="AZ116" s="17">
        <v>4.45580833333333</v>
      </c>
      <c r="BA116" s="17">
        <v>4.1080829490557802</v>
      </c>
      <c r="BB116" s="17">
        <v>3.5880211940836899</v>
      </c>
      <c r="BC116" s="17">
        <v>3.9323354779166699</v>
      </c>
      <c r="BD116" s="17">
        <v>3.7389749999999999</v>
      </c>
      <c r="BE116" s="17">
        <v>3.5781293062201001</v>
      </c>
      <c r="BF116" s="17">
        <v>3.8559218253968202</v>
      </c>
      <c r="BG116" s="17">
        <v>3.61075833333333</v>
      </c>
      <c r="BH116" s="17">
        <v>3.577925</v>
      </c>
      <c r="BI116" s="17">
        <v>3.88683333333333</v>
      </c>
      <c r="BJ116" s="17">
        <v>3.8405666666666698</v>
      </c>
      <c r="BK116" s="17">
        <v>3.5995555481283401</v>
      </c>
      <c r="BL116" s="17">
        <v>3.59055812689938</v>
      </c>
    </row>
    <row r="117" spans="2:64" x14ac:dyDescent="0.2">
      <c r="B117" s="17" t="s">
        <v>7</v>
      </c>
      <c r="C117" s="17" t="s">
        <v>241</v>
      </c>
      <c r="D117" s="17" t="s">
        <v>20</v>
      </c>
      <c r="E117" s="17" t="s">
        <v>21</v>
      </c>
      <c r="F117" s="17">
        <v>623.98633587255995</v>
      </c>
      <c r="G117" s="17">
        <v>625.00000062499998</v>
      </c>
      <c r="H117" s="17">
        <v>625.00000062499998</v>
      </c>
      <c r="I117" s="17">
        <v>625.00000062499998</v>
      </c>
      <c r="J117" s="17">
        <v>625.00000062499998</v>
      </c>
      <c r="K117" s="17">
        <v>625.00000062499998</v>
      </c>
      <c r="L117" s="17">
        <v>625.00000062499998</v>
      </c>
      <c r="M117" s="17">
        <v>625.00000062499998</v>
      </c>
      <c r="N117" s="17">
        <v>625.00000062499998</v>
      </c>
      <c r="O117" s="17">
        <v>625.00000062499998</v>
      </c>
      <c r="P117" s="17">
        <v>625.00000062499998</v>
      </c>
      <c r="Q117" s="17">
        <v>620.35928929756199</v>
      </c>
      <c r="R117" s="17">
        <v>583.21749999941699</v>
      </c>
      <c r="S117" s="17">
        <v>582.99583333191697</v>
      </c>
      <c r="T117" s="17">
        <v>650.34333333183304</v>
      </c>
      <c r="U117" s="17">
        <v>652.84916666599997</v>
      </c>
      <c r="V117" s="17">
        <v>832.33499999966705</v>
      </c>
      <c r="W117" s="17">
        <v>882.38833333125001</v>
      </c>
      <c r="X117" s="17">
        <v>848.663333330917</v>
      </c>
      <c r="Y117" s="17">
        <v>830.86166666591703</v>
      </c>
      <c r="Z117" s="17">
        <v>856.44749999741703</v>
      </c>
      <c r="AA117" s="17">
        <v>1136.7649999995799</v>
      </c>
      <c r="AB117" s="17">
        <v>1352.50999999808</v>
      </c>
      <c r="AC117" s="17">
        <v>1518.84833333283</v>
      </c>
      <c r="AD117" s="17">
        <v>1756.9608333318299</v>
      </c>
      <c r="AE117" s="17">
        <v>1909.4391666639999</v>
      </c>
      <c r="AF117" s="17">
        <v>1490.8099999987501</v>
      </c>
      <c r="AG117" s="17">
        <v>1296.07</v>
      </c>
      <c r="AH117" s="17">
        <v>1301.6275000000001</v>
      </c>
      <c r="AI117" s="17">
        <v>1372.0933333333301</v>
      </c>
      <c r="AJ117" s="17">
        <v>1198.1016666666701</v>
      </c>
      <c r="AK117" s="17">
        <v>1240.61333333333</v>
      </c>
      <c r="AL117" s="17">
        <v>1232.4058333333301</v>
      </c>
      <c r="AM117" s="17">
        <v>1573.6658666666699</v>
      </c>
      <c r="AN117" s="17">
        <v>1612.4449833333299</v>
      </c>
      <c r="AO117" s="17">
        <v>1628.9331583333301</v>
      </c>
      <c r="AP117" s="17">
        <v>1542.9469666666701</v>
      </c>
      <c r="AQ117" s="17">
        <v>1703.09690833333</v>
      </c>
      <c r="AR117" s="17">
        <v>1736.20738333333</v>
      </c>
      <c r="AS117" s="17">
        <v>0.938283072395239</v>
      </c>
      <c r="AT117" s="17">
        <v>1.08270508132601</v>
      </c>
      <c r="AU117" s="17">
        <v>1.11653308564468</v>
      </c>
      <c r="AV117" s="17">
        <v>1.0575589962396501</v>
      </c>
      <c r="AW117" s="17">
        <v>0.88404792718496095</v>
      </c>
      <c r="AX117" s="17">
        <v>0.80392164774760499</v>
      </c>
      <c r="AY117" s="17">
        <v>0.80380019216141596</v>
      </c>
      <c r="AZ117" s="17">
        <v>0.79643273094909595</v>
      </c>
      <c r="BA117" s="17">
        <v>0.72967239998408795</v>
      </c>
      <c r="BB117" s="17">
        <v>0.67992268004272904</v>
      </c>
      <c r="BC117" s="17">
        <v>0.71695770201613596</v>
      </c>
      <c r="BD117" s="17">
        <v>0.75430899010597896</v>
      </c>
      <c r="BE117" s="17">
        <v>0.71841389865332195</v>
      </c>
      <c r="BF117" s="17">
        <v>0.77833812041681205</v>
      </c>
      <c r="BG117" s="17">
        <v>0.75294512270200198</v>
      </c>
      <c r="BH117" s="17">
        <v>0.75272819693259096</v>
      </c>
      <c r="BI117" s="17">
        <v>0.90129642336709603</v>
      </c>
      <c r="BJ117" s="17">
        <v>0.90342143625728799</v>
      </c>
      <c r="BK117" s="17">
        <v>0.88520550826938005</v>
      </c>
      <c r="BL117" s="17">
        <v>0.84677266710809596</v>
      </c>
    </row>
    <row r="118" spans="2:64" x14ac:dyDescent="0.2">
      <c r="B118" s="17" t="s">
        <v>242</v>
      </c>
      <c r="C118" s="17" t="s">
        <v>243</v>
      </c>
      <c r="D118" s="17" t="s">
        <v>20</v>
      </c>
      <c r="E118" s="17" t="s">
        <v>21</v>
      </c>
      <c r="F118" s="17">
        <v>0.71428599957142902</v>
      </c>
      <c r="G118" s="17">
        <v>0.71428599957142902</v>
      </c>
      <c r="H118" s="17">
        <v>0.71428599957142902</v>
      </c>
      <c r="I118" s="17">
        <v>0.71428599957142902</v>
      </c>
      <c r="J118" s="17">
        <v>0.71428599957142902</v>
      </c>
      <c r="K118" s="17">
        <v>0.71428599957142902</v>
      </c>
      <c r="L118" s="17">
        <v>0.71428599957142902</v>
      </c>
      <c r="M118" s="17">
        <v>0.72420699954563506</v>
      </c>
      <c r="N118" s="17">
        <v>0.833333999833334</v>
      </c>
      <c r="O118" s="17">
        <v>0.83333374983333397</v>
      </c>
      <c r="P118" s="17">
        <v>0.83333299983333298</v>
      </c>
      <c r="Q118" s="17">
        <v>0.832801749902778</v>
      </c>
      <c r="R118" s="17">
        <v>0.76746000000000003</v>
      </c>
      <c r="S118" s="17">
        <v>0.90908999999999995</v>
      </c>
      <c r="T118" s="17">
        <v>0.90908999999999995</v>
      </c>
      <c r="U118" s="17">
        <v>0.90908999999999995</v>
      </c>
      <c r="V118" s="17">
        <v>0.90908999999999995</v>
      </c>
      <c r="W118" s="17">
        <v>0.90908999999999995</v>
      </c>
      <c r="X118" s="17">
        <v>1.4132583330833299</v>
      </c>
      <c r="Y118" s="17">
        <v>1.7647783326666699</v>
      </c>
      <c r="Z118" s="17">
        <v>1.7814199989999999</v>
      </c>
      <c r="AA118" s="17">
        <v>1.7814199989999999</v>
      </c>
      <c r="AB118" s="17">
        <v>1.7814199989999999</v>
      </c>
      <c r="AC118" s="17">
        <v>1.9322174990000001</v>
      </c>
      <c r="AD118" s="17">
        <v>3.94280416641667</v>
      </c>
      <c r="AE118" s="17">
        <v>5.5585583331666699</v>
      </c>
      <c r="AF118" s="17">
        <v>5.4778333332500004</v>
      </c>
      <c r="AG118" s="17">
        <v>5.4866666666666699</v>
      </c>
      <c r="AH118" s="17">
        <v>5.4885541666666704</v>
      </c>
      <c r="AI118" s="17">
        <v>5.74464166666667</v>
      </c>
      <c r="AJ118" s="17">
        <v>7.1840250000000001</v>
      </c>
      <c r="AK118" s="17">
        <v>12.115875000000001</v>
      </c>
      <c r="AL118" s="17">
        <v>22.960349999999998</v>
      </c>
      <c r="AM118" s="17">
        <v>24.948550000000001</v>
      </c>
      <c r="AN118" s="17">
        <v>33.085933333333301</v>
      </c>
      <c r="AO118" s="17">
        <v>35.142116666666702</v>
      </c>
      <c r="AP118" s="17">
        <v>37.119558333333302</v>
      </c>
      <c r="AQ118" s="17">
        <v>35.4044666666667</v>
      </c>
      <c r="AR118" s="17">
        <v>36.549999999999997</v>
      </c>
      <c r="AS118" s="17">
        <v>39.043516666666697</v>
      </c>
      <c r="AT118" s="17">
        <v>42.985700000000001</v>
      </c>
      <c r="AU118" s="17">
        <v>45.996250000000003</v>
      </c>
      <c r="AV118" s="17">
        <v>48.415941666666697</v>
      </c>
      <c r="AW118" s="17">
        <v>57.740873749999999</v>
      </c>
      <c r="AX118" s="17">
        <v>61.197200000000002</v>
      </c>
      <c r="AY118" s="17">
        <v>62.280714944083698</v>
      </c>
      <c r="AZ118" s="17">
        <v>65.743857539682494</v>
      </c>
      <c r="BA118" s="17">
        <v>69.1921618494152</v>
      </c>
      <c r="BB118" s="17">
        <v>72.756203406152096</v>
      </c>
      <c r="BC118" s="17">
        <v>87.894119810653507</v>
      </c>
      <c r="BD118" s="17">
        <v>87.196146330091494</v>
      </c>
      <c r="BE118" s="17">
        <v>85.893463202276493</v>
      </c>
      <c r="BF118" s="17">
        <v>88.749802387645204</v>
      </c>
      <c r="BG118" s="17">
        <v>100.39788320357999</v>
      </c>
      <c r="BH118" s="17">
        <v>110.934527811188</v>
      </c>
      <c r="BI118" s="17">
        <v>116.969776646049</v>
      </c>
      <c r="BJ118" s="17">
        <v>125.095034603174</v>
      </c>
      <c r="BK118" s="17">
        <v>127.964544179198</v>
      </c>
      <c r="BL118" s="17">
        <v>128.87151906465999</v>
      </c>
    </row>
    <row r="119" spans="2:64" x14ac:dyDescent="0.2">
      <c r="B119" s="17" t="s">
        <v>244</v>
      </c>
      <c r="C119" s="17" t="s">
        <v>245</v>
      </c>
      <c r="D119" s="17" t="s">
        <v>20</v>
      </c>
      <c r="E119" s="17" t="s">
        <v>21</v>
      </c>
      <c r="F119" s="17">
        <v>0.357142999357143</v>
      </c>
      <c r="G119" s="17">
        <v>0.357142999357143</v>
      </c>
      <c r="H119" s="17">
        <v>0.357142999357143</v>
      </c>
      <c r="I119" s="17">
        <v>0.357142999357143</v>
      </c>
      <c r="J119" s="17">
        <v>0.357142999357143</v>
      </c>
      <c r="K119" s="17">
        <v>0.357142999357143</v>
      </c>
      <c r="L119" s="17">
        <v>0.357142999357143</v>
      </c>
      <c r="M119" s="17">
        <v>0.357142999357143</v>
      </c>
      <c r="N119" s="17">
        <v>0.357142999357143</v>
      </c>
      <c r="O119" s="17">
        <v>0.357142999357143</v>
      </c>
      <c r="P119" s="17">
        <v>0.357142999357143</v>
      </c>
      <c r="Q119" s="17">
        <v>0.35714299932738103</v>
      </c>
      <c r="R119" s="17">
        <v>0.35714325128914998</v>
      </c>
      <c r="S119" s="17">
        <v>0.32857086795212997</v>
      </c>
      <c r="T119" s="17">
        <v>0.32209166566666703</v>
      </c>
      <c r="U119" s="17">
        <v>0.319791665666667</v>
      </c>
      <c r="V119" s="17">
        <v>0.33198333233333299</v>
      </c>
      <c r="W119" s="17">
        <v>0.32926666566666701</v>
      </c>
      <c r="X119" s="17">
        <v>0.30562499900000001</v>
      </c>
      <c r="Y119" s="17">
        <v>0.30033333233333298</v>
      </c>
      <c r="Z119" s="17">
        <v>0.29792499900000002</v>
      </c>
      <c r="AA119" s="17">
        <v>0.330433332333333</v>
      </c>
      <c r="AB119" s="17">
        <v>0.35249166566666701</v>
      </c>
      <c r="AC119" s="17">
        <v>0.36307916566666698</v>
      </c>
      <c r="AD119" s="17">
        <v>0.38446499941666701</v>
      </c>
      <c r="AE119" s="17">
        <v>0.39462499974999998</v>
      </c>
      <c r="AF119" s="17">
        <v>0.34996583316666702</v>
      </c>
      <c r="AG119" s="17">
        <v>0.33845874999999997</v>
      </c>
      <c r="AH119" s="17">
        <v>0.37429249999999997</v>
      </c>
      <c r="AI119" s="17">
        <v>0.57457583333333295</v>
      </c>
      <c r="AJ119" s="17">
        <v>0.66371166666666703</v>
      </c>
      <c r="AK119" s="17">
        <v>0.68086583333333295</v>
      </c>
      <c r="AL119" s="17">
        <v>0.67981833333333297</v>
      </c>
      <c r="AM119" s="17">
        <v>0.69285083333333297</v>
      </c>
      <c r="AN119" s="17">
        <v>0.69876416666666696</v>
      </c>
      <c r="AO119" s="17">
        <v>0.70037749999999999</v>
      </c>
      <c r="AP119" s="17">
        <v>0.70899999999999996</v>
      </c>
      <c r="AQ119" s="17">
        <v>0.70899999999999996</v>
      </c>
      <c r="AR119" s="17">
        <v>0.70899999999999996</v>
      </c>
      <c r="AS119" s="17">
        <v>0.70899999999999996</v>
      </c>
      <c r="AT119" s="17">
        <v>0.70899999999999996</v>
      </c>
      <c r="AU119" s="17">
        <v>0.708983174066667</v>
      </c>
      <c r="AV119" s="17">
        <v>0.70899983333333305</v>
      </c>
      <c r="AW119" s="17">
        <v>0.70899999999999996</v>
      </c>
      <c r="AX119" s="17">
        <v>0.70899999999999996</v>
      </c>
      <c r="AY119" s="17">
        <v>0.70899999999999996</v>
      </c>
      <c r="AZ119" s="17">
        <v>0.70899999999999996</v>
      </c>
      <c r="BA119" s="17">
        <v>0.70899976666666698</v>
      </c>
      <c r="BB119" s="17">
        <v>0.70966655000000001</v>
      </c>
      <c r="BC119" s="17">
        <v>0.71</v>
      </c>
      <c r="BD119" s="17">
        <v>0.71</v>
      </c>
      <c r="BE119" s="17">
        <v>0.71</v>
      </c>
      <c r="BF119" s="17">
        <v>0.71</v>
      </c>
      <c r="BG119" s="17">
        <v>0.71</v>
      </c>
      <c r="BH119" s="17">
        <v>0.71</v>
      </c>
      <c r="BI119" s="17">
        <v>0.71</v>
      </c>
      <c r="BJ119" s="17">
        <v>0.71</v>
      </c>
      <c r="BK119" s="17">
        <v>0.71</v>
      </c>
      <c r="BL119" s="17">
        <v>0.71</v>
      </c>
    </row>
    <row r="120" spans="2:64" x14ac:dyDescent="0.2">
      <c r="B120" s="17" t="s">
        <v>8</v>
      </c>
      <c r="C120" s="17" t="s">
        <v>246</v>
      </c>
      <c r="D120" s="17" t="s">
        <v>20</v>
      </c>
      <c r="E120" s="17" t="s">
        <v>21</v>
      </c>
      <c r="F120" s="17">
        <v>360.00000035900001</v>
      </c>
      <c r="G120" s="17">
        <v>360.00000035900001</v>
      </c>
      <c r="H120" s="17">
        <v>360.00000035900001</v>
      </c>
      <c r="I120" s="17">
        <v>360.00000035900001</v>
      </c>
      <c r="J120" s="17">
        <v>360.00000035900001</v>
      </c>
      <c r="K120" s="17">
        <v>360.00000035900001</v>
      </c>
      <c r="L120" s="17">
        <v>360.00000035900001</v>
      </c>
      <c r="M120" s="17">
        <v>360.00000035900001</v>
      </c>
      <c r="N120" s="17">
        <v>360.00000035900001</v>
      </c>
      <c r="O120" s="17">
        <v>360.00000035900001</v>
      </c>
      <c r="P120" s="17">
        <v>360.00000035900001</v>
      </c>
      <c r="Q120" s="17">
        <v>350.677693533362</v>
      </c>
      <c r="R120" s="17">
        <v>303.17249999900002</v>
      </c>
      <c r="S120" s="17">
        <v>271.70166666608299</v>
      </c>
      <c r="T120" s="17">
        <v>292.08249999924999</v>
      </c>
      <c r="U120" s="17">
        <v>296.78749999916698</v>
      </c>
      <c r="V120" s="17">
        <v>296.55249999916703</v>
      </c>
      <c r="W120" s="17">
        <v>268.50999999933299</v>
      </c>
      <c r="X120" s="17">
        <v>210.441666666</v>
      </c>
      <c r="Y120" s="17">
        <v>219.13999999933301</v>
      </c>
      <c r="Z120" s="17">
        <v>226.74083333283301</v>
      </c>
      <c r="AA120" s="17">
        <v>220.53583333275</v>
      </c>
      <c r="AB120" s="17">
        <v>249.07666666583299</v>
      </c>
      <c r="AC120" s="17">
        <v>237.51166666608299</v>
      </c>
      <c r="AD120" s="17">
        <v>237.52249999933301</v>
      </c>
      <c r="AE120" s="17">
        <v>238.53583333275</v>
      </c>
      <c r="AF120" s="17">
        <v>168.519833333083</v>
      </c>
      <c r="AG120" s="17">
        <v>144.63749999999999</v>
      </c>
      <c r="AH120" s="17">
        <v>128.15166666666701</v>
      </c>
      <c r="AI120" s="17">
        <v>137.96441666666701</v>
      </c>
      <c r="AJ120" s="17">
        <v>144.79249999999999</v>
      </c>
      <c r="AK120" s="17">
        <v>134.70666666666699</v>
      </c>
      <c r="AL120" s="17">
        <v>126.651333333333</v>
      </c>
      <c r="AM120" s="17">
        <v>111.197785833333</v>
      </c>
      <c r="AN120" s="17">
        <v>102.207805833333</v>
      </c>
      <c r="AO120" s="17">
        <v>94.059579166666694</v>
      </c>
      <c r="AP120" s="17">
        <v>108.779056666667</v>
      </c>
      <c r="AQ120" s="17">
        <v>120.99086250000001</v>
      </c>
      <c r="AR120" s="17">
        <v>130.90530066666699</v>
      </c>
      <c r="AS120" s="17">
        <v>113.90680500000001</v>
      </c>
      <c r="AT120" s="17">
        <v>107.765498333333</v>
      </c>
      <c r="AU120" s="17">
        <v>121.5289475</v>
      </c>
      <c r="AV120" s="17">
        <v>125.38801916666699</v>
      </c>
      <c r="AW120" s="17">
        <v>115.93346416666699</v>
      </c>
      <c r="AX120" s="17">
        <v>108.192569166667</v>
      </c>
      <c r="AY120" s="17">
        <v>110.218211666667</v>
      </c>
      <c r="AZ120" s="17">
        <v>116.29931166666699</v>
      </c>
      <c r="BA120" s="17">
        <v>117.75352916666699</v>
      </c>
      <c r="BB120" s="17">
        <v>103.359493968254</v>
      </c>
      <c r="BC120" s="17">
        <v>93.570089087045702</v>
      </c>
      <c r="BD120" s="17">
        <v>87.779875000000004</v>
      </c>
      <c r="BE120" s="17">
        <v>79.807019832189198</v>
      </c>
      <c r="BF120" s="17">
        <v>79.790455417006498</v>
      </c>
      <c r="BG120" s="17">
        <v>97.595658277638506</v>
      </c>
      <c r="BH120" s="17">
        <v>105.944781034025</v>
      </c>
      <c r="BI120" s="17">
        <v>121.044025684011</v>
      </c>
      <c r="BJ120" s="17">
        <v>108.79290004683401</v>
      </c>
      <c r="BK120" s="17">
        <v>112.166141081871</v>
      </c>
      <c r="BL120" s="17">
        <v>110.42317934106001</v>
      </c>
    </row>
    <row r="121" spans="2:64" x14ac:dyDescent="0.2">
      <c r="B121" s="17" t="s">
        <v>247</v>
      </c>
      <c r="C121" s="17" t="s">
        <v>248</v>
      </c>
      <c r="D121" s="17" t="s">
        <v>20</v>
      </c>
      <c r="E121" s="17" t="s">
        <v>21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>
        <v>35.538333333333298</v>
      </c>
      <c r="AO121" s="17">
        <v>60.95</v>
      </c>
      <c r="AP121" s="17">
        <v>67.303333333333299</v>
      </c>
      <c r="AQ121" s="17">
        <v>75.4375</v>
      </c>
      <c r="AR121" s="17">
        <v>78.303333333333299</v>
      </c>
      <c r="AS121" s="17">
        <v>119.523333333333</v>
      </c>
      <c r="AT121" s="17">
        <v>142.13333333333301</v>
      </c>
      <c r="AU121" s="17">
        <v>146.73583333333301</v>
      </c>
      <c r="AV121" s="17">
        <v>153.27916666666701</v>
      </c>
      <c r="AW121" s="17">
        <v>149.57583333333301</v>
      </c>
      <c r="AX121" s="17">
        <v>136.035</v>
      </c>
      <c r="AY121" s="17">
        <v>132.88</v>
      </c>
      <c r="AZ121" s="17">
        <v>126.08943055555601</v>
      </c>
      <c r="BA121" s="17">
        <v>122.554166666667</v>
      </c>
      <c r="BB121" s="17">
        <v>120.29916666666701</v>
      </c>
      <c r="BC121" s="17">
        <v>147.49666666666701</v>
      </c>
      <c r="BD121" s="17">
        <v>147.35499999999999</v>
      </c>
      <c r="BE121" s="17">
        <v>146.620833333333</v>
      </c>
      <c r="BF121" s="17">
        <v>149.11250000000001</v>
      </c>
      <c r="BG121" s="17">
        <v>152.129166666667</v>
      </c>
      <c r="BH121" s="17">
        <v>179.191666666667</v>
      </c>
      <c r="BI121" s="17">
        <v>221.72833333333301</v>
      </c>
      <c r="BJ121" s="17">
        <v>342.16</v>
      </c>
      <c r="BK121" s="17">
        <v>326.00102272727298</v>
      </c>
      <c r="BL121" s="17">
        <v>344.70583333333298</v>
      </c>
    </row>
    <row r="122" spans="2:64" x14ac:dyDescent="0.2">
      <c r="B122" s="17" t="s">
        <v>249</v>
      </c>
      <c r="C122" s="17" t="s">
        <v>250</v>
      </c>
      <c r="D122" s="17" t="s">
        <v>20</v>
      </c>
      <c r="E122" s="17" t="s">
        <v>21</v>
      </c>
      <c r="F122" s="17">
        <v>7.1428600061428602</v>
      </c>
      <c r="G122" s="17">
        <v>7.1428600061428602</v>
      </c>
      <c r="H122" s="17">
        <v>7.1428600061428602</v>
      </c>
      <c r="I122" s="17">
        <v>7.1428600061428602</v>
      </c>
      <c r="J122" s="17">
        <v>7.1428600061428602</v>
      </c>
      <c r="K122" s="17">
        <v>7.1428600061428602</v>
      </c>
      <c r="L122" s="17">
        <v>7.1428600061428602</v>
      </c>
      <c r="M122" s="17">
        <v>7.1428600061428602</v>
      </c>
      <c r="N122" s="17">
        <v>7.1428600061428602</v>
      </c>
      <c r="O122" s="17">
        <v>7.1428600061428602</v>
      </c>
      <c r="P122" s="17">
        <v>7.1428600061428602</v>
      </c>
      <c r="Q122" s="17">
        <v>7.1428599977626002</v>
      </c>
      <c r="R122" s="17">
        <v>7.1428599989999997</v>
      </c>
      <c r="S122" s="17">
        <v>7.0011916656666697</v>
      </c>
      <c r="T122" s="17">
        <v>7.1428599989999997</v>
      </c>
      <c r="U122" s="17">
        <v>7.34319333233333</v>
      </c>
      <c r="V122" s="17">
        <v>8.3671449991666709</v>
      </c>
      <c r="W122" s="17">
        <v>8.2765608324166706</v>
      </c>
      <c r="X122" s="17">
        <v>7.7293833323333301</v>
      </c>
      <c r="Y122" s="17">
        <v>7.4753091656666699</v>
      </c>
      <c r="Z122" s="17">
        <v>7.4201874989999999</v>
      </c>
      <c r="AA122" s="17">
        <v>9.0474983325833307</v>
      </c>
      <c r="AB122" s="17">
        <v>10.9223249994167</v>
      </c>
      <c r="AC122" s="17">
        <v>13.311516665916701</v>
      </c>
      <c r="AD122" s="17">
        <v>14.4138749994167</v>
      </c>
      <c r="AE122" s="17">
        <v>16.432116666500001</v>
      </c>
      <c r="AF122" s="17">
        <v>16.225741666499999</v>
      </c>
      <c r="AG122" s="17">
        <v>16.454491666666701</v>
      </c>
      <c r="AH122" s="17">
        <v>17.7471</v>
      </c>
      <c r="AI122" s="17">
        <v>20.572466666666699</v>
      </c>
      <c r="AJ122" s="17">
        <v>22.914766666666701</v>
      </c>
      <c r="AK122" s="17">
        <v>27.5078666666667</v>
      </c>
      <c r="AL122" s="17">
        <v>32.216833333333298</v>
      </c>
      <c r="AM122" s="17">
        <v>58.001333333333299</v>
      </c>
      <c r="AN122" s="17">
        <v>56.050575000000002</v>
      </c>
      <c r="AO122" s="17">
        <v>51.429833333333299</v>
      </c>
      <c r="AP122" s="17">
        <v>57.1148666666667</v>
      </c>
      <c r="AQ122" s="17">
        <v>58.731841666666703</v>
      </c>
      <c r="AR122" s="17">
        <v>60.366700000000002</v>
      </c>
      <c r="AS122" s="17">
        <v>70.326216666666696</v>
      </c>
      <c r="AT122" s="17">
        <v>76.175541666666703</v>
      </c>
      <c r="AU122" s="17">
        <v>78.563194999999993</v>
      </c>
      <c r="AV122" s="17">
        <v>78.749141666666702</v>
      </c>
      <c r="AW122" s="17">
        <v>75.935569444444397</v>
      </c>
      <c r="AX122" s="17">
        <v>79.173876064213601</v>
      </c>
      <c r="AY122" s="17">
        <v>75.554109451431103</v>
      </c>
      <c r="AZ122" s="17">
        <v>72.100835017862096</v>
      </c>
      <c r="BA122" s="17">
        <v>67.316666666666706</v>
      </c>
      <c r="BB122" s="17">
        <v>69.175833333333301</v>
      </c>
      <c r="BC122" s="17">
        <v>77.350833333333298</v>
      </c>
      <c r="BD122" s="17">
        <v>79.233333333333306</v>
      </c>
      <c r="BE122" s="17">
        <v>88.811666666666696</v>
      </c>
      <c r="BF122" s="17">
        <v>84.53</v>
      </c>
      <c r="BG122" s="17">
        <v>86.123333333333306</v>
      </c>
      <c r="BH122" s="17">
        <v>87.922499999999999</v>
      </c>
      <c r="BI122" s="17">
        <v>98.179166666666703</v>
      </c>
      <c r="BJ122" s="17">
        <v>101.504166666667</v>
      </c>
      <c r="BK122" s="17">
        <v>103.41044618568</v>
      </c>
      <c r="BL122" s="17">
        <v>101.301574049018</v>
      </c>
    </row>
    <row r="123" spans="2:64" x14ac:dyDescent="0.2">
      <c r="B123" s="17" t="s">
        <v>251</v>
      </c>
      <c r="C123" s="17" t="s">
        <v>252</v>
      </c>
      <c r="D123" s="17" t="s">
        <v>20</v>
      </c>
      <c r="E123" s="17" t="s">
        <v>21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>
        <v>10.8416833333333</v>
      </c>
      <c r="AO123" s="17">
        <v>10.8218833333333</v>
      </c>
      <c r="AP123" s="17">
        <v>12.8095583333333</v>
      </c>
      <c r="AQ123" s="17">
        <v>17.362491666666699</v>
      </c>
      <c r="AR123" s="17">
        <v>20.837566666666699</v>
      </c>
      <c r="AS123" s="17">
        <v>39.007733333333299</v>
      </c>
      <c r="AT123" s="17">
        <v>47.7038333333333</v>
      </c>
      <c r="AU123" s="17">
        <v>48.377958333333297</v>
      </c>
      <c r="AV123" s="17">
        <v>46.937066666666702</v>
      </c>
      <c r="AW123" s="17">
        <v>43.648375000000001</v>
      </c>
      <c r="AX123" s="17">
        <v>42.649941666666699</v>
      </c>
      <c r="AY123" s="17">
        <v>41.011820505934899</v>
      </c>
      <c r="AZ123" s="17">
        <v>40.152899945420501</v>
      </c>
      <c r="BA123" s="17">
        <v>37.316256805555597</v>
      </c>
      <c r="BB123" s="17">
        <v>36.574591666666699</v>
      </c>
      <c r="BC123" s="17">
        <v>42.904108333333298</v>
      </c>
      <c r="BD123" s="17">
        <v>45.964261400813903</v>
      </c>
      <c r="BE123" s="17">
        <v>46.143901317204303</v>
      </c>
      <c r="BF123" s="17">
        <v>47.004479142256798</v>
      </c>
      <c r="BG123" s="17">
        <v>48.438059008772598</v>
      </c>
      <c r="BH123" s="17">
        <v>53.654058312852001</v>
      </c>
      <c r="BI123" s="17">
        <v>64.462108272529406</v>
      </c>
      <c r="BJ123" s="17">
        <v>69.914065825299701</v>
      </c>
      <c r="BK123" s="17">
        <v>68.866667859063</v>
      </c>
      <c r="BL123" s="17">
        <v>68.840320327700994</v>
      </c>
    </row>
    <row r="124" spans="2:64" x14ac:dyDescent="0.2">
      <c r="B124" s="17" t="s">
        <v>253</v>
      </c>
      <c r="C124" s="17" t="s">
        <v>254</v>
      </c>
      <c r="D124" s="17" t="s">
        <v>20</v>
      </c>
      <c r="E124" s="17" t="s">
        <v>21</v>
      </c>
      <c r="F124" s="17">
        <v>35</v>
      </c>
      <c r="G124" s="17">
        <v>35</v>
      </c>
      <c r="H124" s="17">
        <v>35</v>
      </c>
      <c r="I124" s="17">
        <v>35</v>
      </c>
      <c r="J124" s="17">
        <v>35</v>
      </c>
      <c r="K124" s="17">
        <v>35</v>
      </c>
      <c r="L124" s="17">
        <v>35</v>
      </c>
      <c r="M124" s="17">
        <v>35</v>
      </c>
      <c r="N124" s="17">
        <v>35</v>
      </c>
      <c r="O124" s="17">
        <v>43.558333332916703</v>
      </c>
      <c r="P124" s="17">
        <v>55.539999999000003</v>
      </c>
      <c r="Q124" s="17">
        <v>75.821666665916695</v>
      </c>
      <c r="R124" s="17">
        <v>162.25</v>
      </c>
      <c r="S124" s="17">
        <v>244.916666666667</v>
      </c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>
        <v>426.25</v>
      </c>
      <c r="AK124" s="17">
        <v>718.33333333333303</v>
      </c>
      <c r="AL124" s="17">
        <v>1266.5833333333301</v>
      </c>
      <c r="AM124" s="17">
        <v>2689</v>
      </c>
      <c r="AN124" s="17">
        <v>2545.25</v>
      </c>
      <c r="AO124" s="17">
        <v>2450.8333333333298</v>
      </c>
      <c r="AP124" s="17">
        <v>2624.0833333333298</v>
      </c>
      <c r="AQ124" s="17">
        <v>2946.25</v>
      </c>
      <c r="AR124" s="17">
        <v>3744.4166666666702</v>
      </c>
      <c r="AS124" s="17">
        <v>3807.8333333333298</v>
      </c>
      <c r="AT124" s="17">
        <v>3840.75</v>
      </c>
      <c r="AU124" s="17">
        <v>3916.3333333333298</v>
      </c>
      <c r="AV124" s="17">
        <v>3912.0833333333298</v>
      </c>
      <c r="AW124" s="17">
        <v>3973.3333333333298</v>
      </c>
      <c r="AX124" s="17">
        <v>4016.25</v>
      </c>
      <c r="AY124" s="17">
        <v>4092.5</v>
      </c>
      <c r="AZ124" s="17">
        <v>4103.25</v>
      </c>
      <c r="BA124" s="17">
        <v>4056.1666666666702</v>
      </c>
      <c r="BB124" s="17">
        <v>4054.1666666666702</v>
      </c>
      <c r="BC124" s="17">
        <v>4139.3333333333303</v>
      </c>
      <c r="BD124" s="17">
        <v>4184.9166666666697</v>
      </c>
      <c r="BE124" s="17">
        <v>4058.5</v>
      </c>
      <c r="BF124" s="17">
        <v>4033</v>
      </c>
      <c r="BG124" s="17">
        <v>4027.25</v>
      </c>
      <c r="BH124" s="17">
        <v>4037.5</v>
      </c>
      <c r="BI124" s="17">
        <v>4067.75</v>
      </c>
      <c r="BJ124" s="17">
        <v>4058.6945788530502</v>
      </c>
      <c r="BK124" s="17">
        <v>4050.5799859191002</v>
      </c>
      <c r="BL124" s="17">
        <v>4051.1669002816202</v>
      </c>
    </row>
    <row r="125" spans="2:64" x14ac:dyDescent="0.2">
      <c r="B125" s="17" t="s">
        <v>255</v>
      </c>
      <c r="C125" s="17" t="s">
        <v>256</v>
      </c>
      <c r="D125" s="17" t="s">
        <v>20</v>
      </c>
      <c r="E125" s="17" t="s">
        <v>21</v>
      </c>
      <c r="F125" s="17">
        <v>0.89285699989285705</v>
      </c>
      <c r="G125" s="17">
        <v>0.89285699989285705</v>
      </c>
      <c r="H125" s="17">
        <v>0.89285699989285705</v>
      </c>
      <c r="I125" s="17">
        <v>0.89285699989285705</v>
      </c>
      <c r="J125" s="17">
        <v>0.89285699989285705</v>
      </c>
      <c r="K125" s="17">
        <v>0.89285699989285705</v>
      </c>
      <c r="L125" s="17">
        <v>0.89285699989285705</v>
      </c>
      <c r="M125" s="17">
        <v>0.89285699989285705</v>
      </c>
      <c r="N125" s="17">
        <v>0.89285699989285705</v>
      </c>
      <c r="O125" s="17">
        <v>0.89285699989285705</v>
      </c>
      <c r="P125" s="17">
        <v>0.89285699989285705</v>
      </c>
      <c r="Q125" s="17">
        <v>0.88267025929554799</v>
      </c>
      <c r="R125" s="17">
        <v>0.838697807262207</v>
      </c>
      <c r="S125" s="17">
        <v>0.70411390796665796</v>
      </c>
      <c r="T125" s="17">
        <v>0.69666586863809599</v>
      </c>
      <c r="U125" s="17">
        <v>0.76387124900000003</v>
      </c>
      <c r="V125" s="17">
        <v>0.81828408233333305</v>
      </c>
      <c r="W125" s="17">
        <v>0.90182499900000002</v>
      </c>
      <c r="X125" s="17">
        <v>0.87365924900000003</v>
      </c>
      <c r="Y125" s="17">
        <v>0.89464091566666704</v>
      </c>
      <c r="Z125" s="17">
        <v>0.87824433233333299</v>
      </c>
      <c r="AA125" s="17">
        <v>0.87021458233333304</v>
      </c>
      <c r="AB125" s="17">
        <v>0.98586283233333305</v>
      </c>
      <c r="AC125" s="17">
        <v>1.1100149991666699</v>
      </c>
      <c r="AD125" s="17">
        <v>1.1395191659166699</v>
      </c>
      <c r="AE125" s="17">
        <v>1.4318949995000001</v>
      </c>
      <c r="AF125" s="17">
        <v>1.4959741664166699</v>
      </c>
      <c r="AG125" s="17">
        <v>1.42818</v>
      </c>
      <c r="AH125" s="17">
        <v>1.2799083333333301</v>
      </c>
      <c r="AI125" s="17">
        <v>1.2645966666666699</v>
      </c>
      <c r="AJ125" s="17">
        <v>1.2810566666666701</v>
      </c>
      <c r="AK125" s="17">
        <v>1.2837558333333301</v>
      </c>
      <c r="AL125" s="17">
        <v>1.36164833333333</v>
      </c>
      <c r="AM125" s="17">
        <v>1.4705600000000001</v>
      </c>
      <c r="AN125" s="17">
        <v>1.3677508333333299</v>
      </c>
      <c r="AO125" s="17">
        <v>1.3490325000000001</v>
      </c>
      <c r="AP125" s="17">
        <v>1.27786333333333</v>
      </c>
      <c r="AQ125" s="17">
        <v>1.34738</v>
      </c>
      <c r="AR125" s="17">
        <v>1.5918283333333301</v>
      </c>
      <c r="AS125" s="17">
        <v>1.5499499999999999</v>
      </c>
      <c r="AT125" s="17">
        <v>1.7248266666666701</v>
      </c>
      <c r="AU125" s="17">
        <v>1.9334425</v>
      </c>
      <c r="AV125" s="17">
        <v>1.8405625000000001</v>
      </c>
      <c r="AW125" s="17">
        <v>1.54191416666667</v>
      </c>
      <c r="AX125" s="17">
        <v>1.3597524999999999</v>
      </c>
      <c r="AY125" s="17">
        <v>1.3094733333333299</v>
      </c>
      <c r="AZ125" s="17">
        <v>1.3279734405000001</v>
      </c>
      <c r="BA125" s="17">
        <v>1.1950725</v>
      </c>
      <c r="BB125" s="17">
        <v>1.19217833333333</v>
      </c>
      <c r="BC125" s="17">
        <v>1.28218881008452</v>
      </c>
      <c r="BD125" s="17">
        <v>1.0901594863867701</v>
      </c>
      <c r="BE125" s="17">
        <v>0.96946320149673504</v>
      </c>
      <c r="BF125" s="17">
        <v>0.96580103065870804</v>
      </c>
      <c r="BG125" s="17">
        <v>1.0358430965205401</v>
      </c>
      <c r="BH125" s="17">
        <v>1.1093632928169199</v>
      </c>
      <c r="BI125" s="17">
        <v>1.33109026245502</v>
      </c>
      <c r="BJ125" s="17">
        <v>1.3452139760194699</v>
      </c>
      <c r="BK125" s="17">
        <v>1.3047580767159199</v>
      </c>
      <c r="BL125" s="17">
        <v>1.33841214646451</v>
      </c>
    </row>
    <row r="126" spans="2:64" x14ac:dyDescent="0.2">
      <c r="B126" s="17" t="s">
        <v>257</v>
      </c>
      <c r="C126" s="17" t="s">
        <v>258</v>
      </c>
      <c r="D126" s="17" t="s">
        <v>20</v>
      </c>
      <c r="E126" s="17" t="s">
        <v>21</v>
      </c>
      <c r="F126" s="17">
        <v>1.7142900007142901</v>
      </c>
      <c r="G126" s="17">
        <v>1.7142900007142901</v>
      </c>
      <c r="H126" s="17">
        <v>1.7142900007142901</v>
      </c>
      <c r="I126" s="17">
        <v>1.7142900007142901</v>
      </c>
      <c r="J126" s="17">
        <v>1.7142900007142901</v>
      </c>
      <c r="K126" s="17">
        <v>1.7142900007142901</v>
      </c>
      <c r="L126" s="17">
        <v>1.7142900007142901</v>
      </c>
      <c r="M126" s="17">
        <v>1.7619083340952399</v>
      </c>
      <c r="N126" s="17">
        <v>2.0000000010000001</v>
      </c>
      <c r="O126" s="17">
        <v>2.0000000010000001</v>
      </c>
      <c r="P126" s="17">
        <v>2.0000000010000001</v>
      </c>
      <c r="Q126" s="17">
        <v>1.97487273321145</v>
      </c>
      <c r="R126" s="17">
        <v>1.9212781494760101</v>
      </c>
      <c r="S126" s="17">
        <v>1.9592192359816101</v>
      </c>
      <c r="T126" s="17">
        <v>2.0532324085176299</v>
      </c>
      <c r="U126" s="17">
        <v>2.16979583233333</v>
      </c>
      <c r="V126" s="17">
        <v>2.6146708328333301</v>
      </c>
      <c r="W126" s="17">
        <v>2.7</v>
      </c>
      <c r="X126" s="17">
        <v>2.7</v>
      </c>
      <c r="Y126" s="17">
        <v>2.7</v>
      </c>
      <c r="Z126" s="17">
        <v>2.7</v>
      </c>
      <c r="AA126" s="17">
        <v>2.7</v>
      </c>
      <c r="AB126" s="17">
        <v>2.7</v>
      </c>
      <c r="AC126" s="17">
        <v>2.7</v>
      </c>
      <c r="AD126" s="17">
        <v>2.7</v>
      </c>
      <c r="AE126" s="17">
        <v>2.7</v>
      </c>
      <c r="AF126" s="17">
        <v>2.7</v>
      </c>
      <c r="AG126" s="17">
        <v>2.7</v>
      </c>
      <c r="AH126" s="17">
        <v>2.7</v>
      </c>
      <c r="AI126" s="17">
        <v>2.7</v>
      </c>
      <c r="AJ126" s="17">
        <v>2.7</v>
      </c>
      <c r="AK126" s="17">
        <v>2.7</v>
      </c>
      <c r="AL126" s="17">
        <v>2.7</v>
      </c>
      <c r="AM126" s="17">
        <v>2.7</v>
      </c>
      <c r="AN126" s="17">
        <v>2.7</v>
      </c>
      <c r="AO126" s="17">
        <v>2.7</v>
      </c>
      <c r="AP126" s="17">
        <v>2.7</v>
      </c>
      <c r="AQ126" s="17">
        <v>2.7</v>
      </c>
      <c r="AR126" s="17">
        <v>2.7</v>
      </c>
      <c r="AS126" s="17">
        <v>2.7</v>
      </c>
      <c r="AT126" s="17">
        <v>2.7</v>
      </c>
      <c r="AU126" s="17">
        <v>2.7</v>
      </c>
      <c r="AV126" s="17">
        <v>2.7</v>
      </c>
      <c r="AW126" s="17">
        <v>2.7</v>
      </c>
      <c r="AX126" s="17">
        <v>2.7</v>
      </c>
      <c r="AY126" s="17">
        <v>2.7</v>
      </c>
      <c r="AZ126" s="17">
        <v>2.7</v>
      </c>
      <c r="BA126" s="17">
        <v>2.7</v>
      </c>
      <c r="BB126" s="17">
        <v>2.7</v>
      </c>
      <c r="BC126" s="17">
        <v>2.7</v>
      </c>
      <c r="BD126" s="17">
        <v>2.7</v>
      </c>
      <c r="BE126" s="17">
        <v>2.7</v>
      </c>
      <c r="BF126" s="17">
        <v>2.7</v>
      </c>
      <c r="BG126" s="17">
        <v>2.7</v>
      </c>
      <c r="BH126" s="17">
        <v>2.7</v>
      </c>
      <c r="BI126" s="17">
        <v>2.7</v>
      </c>
      <c r="BJ126" s="17">
        <v>2.7</v>
      </c>
      <c r="BK126" s="17">
        <v>2.7</v>
      </c>
      <c r="BL126" s="17">
        <v>2.7</v>
      </c>
    </row>
    <row r="127" spans="2:64" x14ac:dyDescent="0.2">
      <c r="B127" s="17" t="s">
        <v>259</v>
      </c>
      <c r="C127" s="17" t="s">
        <v>260</v>
      </c>
      <c r="D127" s="17" t="s">
        <v>20</v>
      </c>
      <c r="E127" s="17" t="s">
        <v>21</v>
      </c>
      <c r="F127" s="17">
        <v>63.125</v>
      </c>
      <c r="G127" s="17">
        <v>124.791666666667</v>
      </c>
      <c r="H127" s="17">
        <v>130</v>
      </c>
      <c r="I127" s="17">
        <v>130</v>
      </c>
      <c r="J127" s="17">
        <v>213.846666666</v>
      </c>
      <c r="K127" s="17">
        <v>266.40083333266699</v>
      </c>
      <c r="L127" s="17">
        <v>271.33749999908298</v>
      </c>
      <c r="M127" s="17">
        <v>270.516666665917</v>
      </c>
      <c r="N127" s="17">
        <v>276.64499999908298</v>
      </c>
      <c r="O127" s="17">
        <v>288.16083333258302</v>
      </c>
      <c r="P127" s="17">
        <v>310.55583333233301</v>
      </c>
      <c r="Q127" s="17">
        <v>347.14749999908298</v>
      </c>
      <c r="R127" s="17">
        <v>392.89416666583298</v>
      </c>
      <c r="S127" s="17">
        <v>398.32166666575</v>
      </c>
      <c r="T127" s="17">
        <v>404.47249999966698</v>
      </c>
      <c r="U127" s="17">
        <v>484</v>
      </c>
      <c r="V127" s="17">
        <v>484</v>
      </c>
      <c r="W127" s="17">
        <v>484</v>
      </c>
      <c r="X127" s="17">
        <v>484</v>
      </c>
      <c r="Y127" s="17">
        <v>484</v>
      </c>
      <c r="Z127" s="17">
        <v>607.43249999925001</v>
      </c>
      <c r="AA127" s="17">
        <v>681.02833333183298</v>
      </c>
      <c r="AB127" s="17">
        <v>731.084166665917</v>
      </c>
      <c r="AC127" s="17">
        <v>775.74833333125002</v>
      </c>
      <c r="AD127" s="17">
        <v>805.97583333233297</v>
      </c>
      <c r="AE127" s="17">
        <v>870.0199999985</v>
      </c>
      <c r="AF127" s="17">
        <v>881.45416666633298</v>
      </c>
      <c r="AG127" s="17">
        <v>822.5675</v>
      </c>
      <c r="AH127" s="17">
        <v>731.46833333333302</v>
      </c>
      <c r="AI127" s="17">
        <v>671.45583333333298</v>
      </c>
      <c r="AJ127" s="17">
        <v>707.76416666666705</v>
      </c>
      <c r="AK127" s="17">
        <v>733.35333333333301</v>
      </c>
      <c r="AL127" s="17">
        <v>780.65083333333303</v>
      </c>
      <c r="AM127" s="17">
        <v>802.67083333333301</v>
      </c>
      <c r="AN127" s="17">
        <v>803.44583333333298</v>
      </c>
      <c r="AO127" s="17">
        <v>771.27333333333297</v>
      </c>
      <c r="AP127" s="17">
        <v>804.45333333333303</v>
      </c>
      <c r="AQ127" s="17">
        <v>951.28916666666703</v>
      </c>
      <c r="AR127" s="17">
        <v>1401.4366666666699</v>
      </c>
      <c r="AS127" s="17">
        <v>1188.81666666667</v>
      </c>
      <c r="AT127" s="17">
        <v>1130.9575</v>
      </c>
      <c r="AU127" s="17">
        <v>1290.99458333333</v>
      </c>
      <c r="AV127" s="17">
        <v>1251.08833333333</v>
      </c>
      <c r="AW127" s="17">
        <v>1191.6141666666699</v>
      </c>
      <c r="AX127" s="17">
        <v>1145.3191666666701</v>
      </c>
      <c r="AY127" s="17">
        <v>1024.11666666667</v>
      </c>
      <c r="AZ127" s="17">
        <v>954.79051583333296</v>
      </c>
      <c r="BA127" s="17">
        <v>929.25726166666698</v>
      </c>
      <c r="BB127" s="17">
        <v>1102.04666666667</v>
      </c>
      <c r="BC127" s="17">
        <v>1276.93</v>
      </c>
      <c r="BD127" s="17">
        <v>1156.06098787879</v>
      </c>
      <c r="BE127" s="17">
        <v>1108.2921249999999</v>
      </c>
      <c r="BF127" s="17">
        <v>1126.4708260833299</v>
      </c>
      <c r="BG127" s="17">
        <v>1094.8529166666699</v>
      </c>
      <c r="BH127" s="17">
        <v>1052.9608333333299</v>
      </c>
      <c r="BI127" s="17">
        <v>1131.1575</v>
      </c>
      <c r="BJ127" s="17">
        <v>1160.43343500797</v>
      </c>
      <c r="BK127" s="17">
        <v>1130.42462125</v>
      </c>
      <c r="BL127" s="17">
        <v>1100.5</v>
      </c>
    </row>
    <row r="128" spans="2:64" x14ac:dyDescent="0.2">
      <c r="B128" s="17" t="s">
        <v>261</v>
      </c>
      <c r="C128" s="17" t="s">
        <v>262</v>
      </c>
      <c r="D128" s="17" t="s">
        <v>20</v>
      </c>
      <c r="E128" s="17" t="s">
        <v>21</v>
      </c>
      <c r="F128" s="17">
        <v>0.357142999357143</v>
      </c>
      <c r="G128" s="17">
        <v>0.357142999357143</v>
      </c>
      <c r="H128" s="17">
        <v>0.357142999357143</v>
      </c>
      <c r="I128" s="17">
        <v>0.357142999357143</v>
      </c>
      <c r="J128" s="17">
        <v>0.357142999357143</v>
      </c>
      <c r="K128" s="17">
        <v>0.357142999357143</v>
      </c>
      <c r="L128" s="17">
        <v>0.357142999357143</v>
      </c>
      <c r="M128" s="17">
        <v>0.357142999357143</v>
      </c>
      <c r="N128" s="17">
        <v>0.357142999357143</v>
      </c>
      <c r="O128" s="17">
        <v>0.357142999357143</v>
      </c>
      <c r="P128" s="17">
        <v>0.357142999357143</v>
      </c>
      <c r="Q128" s="17">
        <v>0.35609771386009298</v>
      </c>
      <c r="R128" s="17">
        <v>0.32894879786402298</v>
      </c>
      <c r="S128" s="17">
        <v>0.29657231557200198</v>
      </c>
      <c r="T128" s="17">
        <v>0.29315141566666703</v>
      </c>
      <c r="U128" s="17">
        <v>0.29003233233333298</v>
      </c>
      <c r="V128" s="17">
        <v>0.29238741566666698</v>
      </c>
      <c r="W128" s="17">
        <v>0.28656599900000002</v>
      </c>
      <c r="X128" s="17">
        <v>0.27505274899999999</v>
      </c>
      <c r="Y128" s="17">
        <v>0.27636608233333299</v>
      </c>
      <c r="Z128" s="17">
        <v>0.27029741566666698</v>
      </c>
      <c r="AA128" s="17">
        <v>0.27878533233333302</v>
      </c>
      <c r="AB128" s="17">
        <v>0.287910999</v>
      </c>
      <c r="AC128" s="17">
        <v>0.29147666566666702</v>
      </c>
      <c r="AD128" s="17">
        <v>0.29606191616666699</v>
      </c>
      <c r="AE128" s="17">
        <v>0.30075324991666702</v>
      </c>
      <c r="AF128" s="17">
        <v>0.29059466658333299</v>
      </c>
      <c r="AG128" s="17">
        <v>0.27866324999999997</v>
      </c>
      <c r="AH128" s="17">
        <v>0.27902925000000001</v>
      </c>
      <c r="AI128" s="17">
        <v>0.29377941666666701</v>
      </c>
      <c r="AJ128" s="17">
        <v>0.28845500000000002</v>
      </c>
      <c r="AK128" s="17">
        <v>0.28426857695150398</v>
      </c>
      <c r="AL128" s="17">
        <v>0.29322266666666702</v>
      </c>
      <c r="AM128" s="17">
        <v>0.30183860000000001</v>
      </c>
      <c r="AN128" s="17">
        <v>0.296870315</v>
      </c>
      <c r="AO128" s="17">
        <v>0.29844772083333299</v>
      </c>
      <c r="AP128" s="17">
        <v>0.29940856333333299</v>
      </c>
      <c r="AQ128" s="17">
        <v>0.30334883499999998</v>
      </c>
      <c r="AR128" s="17">
        <v>0.30475563999999999</v>
      </c>
      <c r="AS128" s="17">
        <v>0.304414666666667</v>
      </c>
      <c r="AT128" s="17">
        <v>0.30675158333333302</v>
      </c>
      <c r="AU128" s="17">
        <v>0.30668166666666702</v>
      </c>
      <c r="AV128" s="17">
        <v>0.30391425166666702</v>
      </c>
      <c r="AW128" s="17">
        <v>0.29801152108333301</v>
      </c>
      <c r="AX128" s="17">
        <v>0.29470000000000002</v>
      </c>
      <c r="AY128" s="17">
        <v>0.29199999999999998</v>
      </c>
      <c r="AZ128" s="17">
        <v>0.29017622500000001</v>
      </c>
      <c r="BA128" s="17">
        <v>0.28421395833333302</v>
      </c>
      <c r="BB128" s="17">
        <v>0.26882836666666698</v>
      </c>
      <c r="BC128" s="17">
        <v>0.28778541666666702</v>
      </c>
      <c r="BD128" s="17">
        <v>0.28660659166666702</v>
      </c>
      <c r="BE128" s="17">
        <v>0.27597894444444399</v>
      </c>
      <c r="BF128" s="17">
        <v>0.279935558333333</v>
      </c>
      <c r="BG128" s="17">
        <v>0.283589441666667</v>
      </c>
      <c r="BH128" s="17">
        <v>0.28456714166666702</v>
      </c>
      <c r="BI128" s="17">
        <v>0.30085202500000002</v>
      </c>
      <c r="BJ128" s="17">
        <v>0.302137441178496</v>
      </c>
      <c r="BK128" s="17">
        <v>0.303349758333333</v>
      </c>
      <c r="BL128" s="17">
        <v>0.30195649352417703</v>
      </c>
    </row>
    <row r="129" spans="2:64" x14ac:dyDescent="0.2">
      <c r="B129" s="17" t="s">
        <v>263</v>
      </c>
      <c r="C129" s="17" t="s">
        <v>264</v>
      </c>
      <c r="D129" s="17" t="s">
        <v>20</v>
      </c>
      <c r="E129" s="17" t="s">
        <v>21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</row>
    <row r="130" spans="2:64" x14ac:dyDescent="0.2">
      <c r="B130" s="17" t="s">
        <v>265</v>
      </c>
      <c r="C130" s="17" t="s">
        <v>266</v>
      </c>
      <c r="D130" s="17" t="s">
        <v>20</v>
      </c>
      <c r="E130" s="17" t="s">
        <v>21</v>
      </c>
      <c r="F130" s="17">
        <v>80.000154725774706</v>
      </c>
      <c r="G130" s="17">
        <v>80.000154725774706</v>
      </c>
      <c r="H130" s="17">
        <v>80.000154725774706</v>
      </c>
      <c r="I130" s="17">
        <v>80.000154725774706</v>
      </c>
      <c r="J130" s="17">
        <v>240.00046417732401</v>
      </c>
      <c r="K130" s="17">
        <v>240.00046417732401</v>
      </c>
      <c r="L130" s="17">
        <v>240.00046417732401</v>
      </c>
      <c r="M130" s="17">
        <v>240.00046417732401</v>
      </c>
      <c r="N130" s="17">
        <v>240.00046417732401</v>
      </c>
      <c r="O130" s="17">
        <v>240.00046417732401</v>
      </c>
      <c r="P130" s="17">
        <v>240.00046417732401</v>
      </c>
      <c r="Q130" s="17">
        <v>240.00046417732401</v>
      </c>
      <c r="R130" s="17">
        <v>510.00098637681401</v>
      </c>
      <c r="S130" s="17">
        <v>600.00116044331003</v>
      </c>
      <c r="T130" s="17">
        <v>600.00116044331003</v>
      </c>
      <c r="U130" s="17">
        <v>725.001402202333</v>
      </c>
      <c r="V130" s="17">
        <v>429.16726794781499</v>
      </c>
      <c r="W130" s="17">
        <v>199.99999465758501</v>
      </c>
      <c r="X130" s="17">
        <v>333.33332442930799</v>
      </c>
      <c r="Y130" s="17">
        <v>367.49999018331198</v>
      </c>
      <c r="Z130" s="17">
        <v>9.9999997328792301</v>
      </c>
      <c r="AA130" s="17">
        <v>21.666666087905</v>
      </c>
      <c r="AB130" s="17">
        <v>34.999999065077297</v>
      </c>
      <c r="AC130" s="17">
        <v>34.999999065077297</v>
      </c>
      <c r="AD130" s="17">
        <v>34.999999065077297</v>
      </c>
      <c r="AE130" s="17">
        <v>54.999998530835803</v>
      </c>
      <c r="AF130" s="17">
        <v>94.999997462352695</v>
      </c>
      <c r="AG130" s="17">
        <v>187.49999499148601</v>
      </c>
      <c r="AH130" s="17">
        <v>400.37498930515198</v>
      </c>
      <c r="AI130" s="17">
        <v>591.49998419980602</v>
      </c>
      <c r="AJ130" s="17">
        <v>707.74998109452702</v>
      </c>
      <c r="AK130" s="17">
        <v>702.08331457922895</v>
      </c>
      <c r="AL130" s="17">
        <v>716.08331420525997</v>
      </c>
      <c r="AM130" s="17">
        <v>716.24998086747496</v>
      </c>
      <c r="AN130" s="17">
        <v>717.66664749629899</v>
      </c>
      <c r="AO130" s="17">
        <v>804.69082007172199</v>
      </c>
      <c r="AP130" s="17">
        <v>921.02166666666699</v>
      </c>
      <c r="AQ130" s="17">
        <v>1259.9791666666699</v>
      </c>
      <c r="AR130" s="17">
        <v>3298.3333333333298</v>
      </c>
      <c r="AS130" s="17">
        <v>7102.0249999999996</v>
      </c>
      <c r="AT130" s="17">
        <v>7887.6433333333298</v>
      </c>
      <c r="AU130" s="17">
        <v>8954.5833333333303</v>
      </c>
      <c r="AV130" s="17">
        <v>10056.333333333299</v>
      </c>
      <c r="AW130" s="17">
        <v>10569.0375</v>
      </c>
      <c r="AX130" s="17">
        <v>10585.375</v>
      </c>
      <c r="AY130" s="17">
        <v>10655.166666666701</v>
      </c>
      <c r="AZ130" s="17">
        <v>10159.9391666667</v>
      </c>
      <c r="BA130" s="17">
        <v>9603.1603062450195</v>
      </c>
      <c r="BB130" s="17">
        <v>8744.2240881609705</v>
      </c>
      <c r="BC130" s="17">
        <v>8516.0526154260806</v>
      </c>
      <c r="BD130" s="17">
        <v>8258.7700862033598</v>
      </c>
      <c r="BE130" s="17">
        <v>8030.0550000000003</v>
      </c>
      <c r="BF130" s="17">
        <v>8007.7574999999997</v>
      </c>
      <c r="BG130" s="17">
        <v>7860.1374999999998</v>
      </c>
      <c r="BH130" s="17">
        <v>8048.9603333333298</v>
      </c>
      <c r="BI130" s="17">
        <v>8147.9079559326101</v>
      </c>
      <c r="BJ130" s="17">
        <v>8179.2683333333298</v>
      </c>
      <c r="BK130" s="17">
        <v>8351.5260747303091</v>
      </c>
      <c r="BL130" s="17">
        <v>8489.2399094627599</v>
      </c>
    </row>
    <row r="131" spans="2:64" x14ac:dyDescent="0.2">
      <c r="B131" s="17" t="s">
        <v>267</v>
      </c>
      <c r="C131" s="17" t="s">
        <v>268</v>
      </c>
      <c r="D131" s="17" t="s">
        <v>20</v>
      </c>
      <c r="E131" s="17" t="s">
        <v>21</v>
      </c>
      <c r="F131" s="17">
        <v>3.169349999</v>
      </c>
      <c r="G131" s="17">
        <v>3.07861666566667</v>
      </c>
      <c r="H131" s="17">
        <v>3.0090416656666701</v>
      </c>
      <c r="I131" s="17">
        <v>3.09729166566667</v>
      </c>
      <c r="J131" s="17">
        <v>3.0736583323333302</v>
      </c>
      <c r="K131" s="17">
        <v>3.0718499989999999</v>
      </c>
      <c r="L131" s="17">
        <v>3.1307499989999998</v>
      </c>
      <c r="M131" s="17">
        <v>3.2045166656666701</v>
      </c>
      <c r="N131" s="17">
        <v>3.1568249989999999</v>
      </c>
      <c r="O131" s="17">
        <v>3.25458333233333</v>
      </c>
      <c r="P131" s="17">
        <v>3.2689833323333302</v>
      </c>
      <c r="Q131" s="17">
        <v>3.2277333323333299</v>
      </c>
      <c r="R131" s="17">
        <v>3.0507166656666702</v>
      </c>
      <c r="S131" s="17">
        <v>2.61039999908333</v>
      </c>
      <c r="T131" s="17">
        <v>2.32775833241667</v>
      </c>
      <c r="U131" s="17">
        <v>2.3019833324166701</v>
      </c>
      <c r="V131" s="17">
        <v>2.8715916659166698</v>
      </c>
      <c r="W131" s="17">
        <v>3.06895833233333</v>
      </c>
      <c r="X131" s="17">
        <v>2.955374999</v>
      </c>
      <c r="Y131" s="17">
        <v>3.2427499989999999</v>
      </c>
      <c r="Z131" s="17">
        <v>3.4361083323333301</v>
      </c>
      <c r="AA131" s="17">
        <v>4.3138749990000003</v>
      </c>
      <c r="AB131" s="17">
        <v>4.74353333233333</v>
      </c>
      <c r="AC131" s="17">
        <v>4.5281666656666699</v>
      </c>
      <c r="AD131" s="17">
        <v>6.5110916662499996</v>
      </c>
      <c r="AE131" s="17">
        <v>16.417024999666701</v>
      </c>
      <c r="AF131" s="17">
        <v>38.3699166665833</v>
      </c>
      <c r="AG131" s="17">
        <v>224.59633333333301</v>
      </c>
      <c r="AH131" s="17">
        <v>409.23</v>
      </c>
      <c r="AI131" s="17">
        <v>496.68916666666701</v>
      </c>
      <c r="AJ131" s="17">
        <v>695.08916666666698</v>
      </c>
      <c r="AK131" s="17">
        <v>928.22749999999996</v>
      </c>
      <c r="AL131" s="17">
        <v>1712.7908333333301</v>
      </c>
      <c r="AM131" s="17">
        <v>1741.36333333333</v>
      </c>
      <c r="AN131" s="17">
        <v>1680.0733333333301</v>
      </c>
      <c r="AO131" s="17">
        <v>1621.41333333333</v>
      </c>
      <c r="AP131" s="17">
        <v>1571.4441666666701</v>
      </c>
      <c r="AQ131" s="17">
        <v>1539.45</v>
      </c>
      <c r="AR131" s="17">
        <v>1516.1316666666701</v>
      </c>
      <c r="AS131" s="17">
        <v>1507.5</v>
      </c>
      <c r="AT131" s="17">
        <v>1507.5</v>
      </c>
      <c r="AU131" s="17">
        <v>1507.5</v>
      </c>
      <c r="AV131" s="17">
        <v>1507.5</v>
      </c>
      <c r="AW131" s="17">
        <v>1507.5</v>
      </c>
      <c r="AX131" s="17">
        <v>1507.5</v>
      </c>
      <c r="AY131" s="17">
        <v>1507.5</v>
      </c>
      <c r="AZ131" s="17">
        <v>1507.5</v>
      </c>
      <c r="BA131" s="17">
        <v>1507.5</v>
      </c>
      <c r="BB131" s="17">
        <v>1507.5</v>
      </c>
      <c r="BC131" s="17">
        <v>1507.5</v>
      </c>
      <c r="BD131" s="17">
        <v>1507.5</v>
      </c>
      <c r="BE131" s="17">
        <v>1507.5</v>
      </c>
      <c r="BF131" s="17">
        <v>1507.5</v>
      </c>
      <c r="BG131" s="17">
        <v>1507.5</v>
      </c>
      <c r="BH131" s="17">
        <v>1507.5</v>
      </c>
      <c r="BI131" s="17">
        <v>1507.5</v>
      </c>
      <c r="BJ131" s="17">
        <v>1507.5</v>
      </c>
      <c r="BK131" s="17">
        <v>1507.5</v>
      </c>
      <c r="BL131" s="17">
        <v>1507.5</v>
      </c>
    </row>
    <row r="132" spans="2:64" x14ac:dyDescent="0.2">
      <c r="B132" s="17" t="s">
        <v>269</v>
      </c>
      <c r="C132" s="17" t="s">
        <v>270</v>
      </c>
      <c r="D132" s="17" t="s">
        <v>20</v>
      </c>
      <c r="E132" s="17" t="s">
        <v>21</v>
      </c>
      <c r="F132" s="17">
        <v>1</v>
      </c>
      <c r="G132" s="17">
        <v>1</v>
      </c>
      <c r="H132" s="17">
        <v>1</v>
      </c>
      <c r="I132" s="17">
        <v>1</v>
      </c>
      <c r="J132" s="17">
        <v>1</v>
      </c>
      <c r="K132" s="17">
        <v>1</v>
      </c>
      <c r="L132" s="17">
        <v>1</v>
      </c>
      <c r="M132" s="17">
        <v>1</v>
      </c>
      <c r="N132" s="17">
        <v>1</v>
      </c>
      <c r="O132" s="17">
        <v>1</v>
      </c>
      <c r="P132" s="17">
        <v>1</v>
      </c>
      <c r="Q132" s="17">
        <v>0.99999999991666699</v>
      </c>
      <c r="R132" s="17">
        <v>1</v>
      </c>
      <c r="S132" s="17">
        <v>0.99999999991666699</v>
      </c>
      <c r="T132" s="17">
        <v>23.7193640227995</v>
      </c>
      <c r="U132" s="17">
        <v>46.438728045599099</v>
      </c>
      <c r="V132" s="17">
        <v>46.438728045599099</v>
      </c>
      <c r="W132" s="17">
        <v>46.438728045599099</v>
      </c>
      <c r="X132" s="17">
        <v>46.438728045599099</v>
      </c>
      <c r="Y132" s="17">
        <v>46.438728045599099</v>
      </c>
      <c r="Z132" s="17">
        <v>46.438728045599099</v>
      </c>
      <c r="AA132" s="17">
        <v>46.438728045599099</v>
      </c>
      <c r="AB132" s="17">
        <v>46.438728045599099</v>
      </c>
      <c r="AC132" s="17">
        <v>46.438728045599099</v>
      </c>
      <c r="AD132" s="17">
        <v>46.438728072688399</v>
      </c>
      <c r="AE132" s="17">
        <v>46.438728092037898</v>
      </c>
      <c r="AF132" s="17">
        <v>46.438728092037898</v>
      </c>
      <c r="AG132" s="17">
        <v>46.438728092037898</v>
      </c>
      <c r="AH132" s="17">
        <v>46.438728092037898</v>
      </c>
      <c r="AI132" s="17">
        <v>46.438728092037898</v>
      </c>
      <c r="AJ132" s="17">
        <v>46.438728092037898</v>
      </c>
      <c r="AK132" s="17">
        <v>46.438728092037898</v>
      </c>
      <c r="AL132" s="17">
        <v>46.438728092037898</v>
      </c>
      <c r="AM132" s="17">
        <v>46.438728092037898</v>
      </c>
      <c r="AN132" s="17">
        <v>46.438728092037898</v>
      </c>
      <c r="AO132" s="17">
        <v>49.838333333333303</v>
      </c>
      <c r="AP132" s="17">
        <v>46.837499999999999</v>
      </c>
      <c r="AQ132" s="17">
        <v>50.57</v>
      </c>
      <c r="AR132" s="17">
        <v>41.5075</v>
      </c>
      <c r="AS132" s="17">
        <v>41.902500000000003</v>
      </c>
      <c r="AT132" s="17">
        <v>40.902500000000003</v>
      </c>
      <c r="AU132" s="17">
        <v>48.591908993784003</v>
      </c>
      <c r="AV132" s="17">
        <v>61.754166666666698</v>
      </c>
      <c r="AW132" s="17">
        <v>59.378833333333297</v>
      </c>
      <c r="AX132" s="17">
        <v>54.905833333333298</v>
      </c>
      <c r="AY132" s="17">
        <v>57.095833333333303</v>
      </c>
      <c r="AZ132" s="17">
        <v>58.0133333333333</v>
      </c>
      <c r="BA132" s="17">
        <v>61.272222222222197</v>
      </c>
      <c r="BB132" s="17">
        <v>63.207500000000003</v>
      </c>
      <c r="BC132" s="17">
        <v>68.286666666666704</v>
      </c>
      <c r="BD132" s="17">
        <v>71.403333333333293</v>
      </c>
      <c r="BE132" s="17">
        <v>72.226666666666702</v>
      </c>
      <c r="BF132" s="17">
        <v>73.514772079772101</v>
      </c>
      <c r="BG132" s="17">
        <v>77.52</v>
      </c>
      <c r="BH132" s="17">
        <v>83.892499999999998</v>
      </c>
      <c r="BI132" s="17">
        <v>86.188366571699902</v>
      </c>
      <c r="BJ132" s="17">
        <v>94.427243589743597</v>
      </c>
      <c r="BK132" s="17">
        <v>112.706666666667</v>
      </c>
      <c r="BL132" s="17">
        <v>144.055575801282</v>
      </c>
    </row>
    <row r="133" spans="2:64" x14ac:dyDescent="0.2">
      <c r="B133" s="17" t="s">
        <v>271</v>
      </c>
      <c r="C133" s="17" t="s">
        <v>272</v>
      </c>
      <c r="D133" s="17" t="s">
        <v>20</v>
      </c>
      <c r="E133" s="17" t="s">
        <v>21</v>
      </c>
      <c r="F133" s="17">
        <v>0.35714299900000002</v>
      </c>
      <c r="G133" s="17">
        <v>0.35714299900000002</v>
      </c>
      <c r="H133" s="17">
        <v>0.35714299900000002</v>
      </c>
      <c r="I133" s="17">
        <v>0.35714299900000002</v>
      </c>
      <c r="J133" s="17">
        <v>0.35714299900000002</v>
      </c>
      <c r="K133" s="17">
        <v>0.35714299900000002</v>
      </c>
      <c r="L133" s="17">
        <v>0.35714299900000002</v>
      </c>
      <c r="M133" s="17">
        <v>0.35714299900000002</v>
      </c>
      <c r="N133" s="17">
        <v>0.35714299900000002</v>
      </c>
      <c r="O133" s="17">
        <v>0.35714299900000002</v>
      </c>
      <c r="P133" s="17">
        <v>0.35714299900000002</v>
      </c>
      <c r="Q133" s="17">
        <v>0.35632574900000002</v>
      </c>
      <c r="R133" s="17">
        <v>0.32894699900000002</v>
      </c>
      <c r="S133" s="17">
        <v>0.30002599899999999</v>
      </c>
      <c r="T133" s="17">
        <v>0.29605099899999998</v>
      </c>
      <c r="U133" s="17">
        <v>0.29605099899999998</v>
      </c>
      <c r="V133" s="17">
        <v>0.29605099899999998</v>
      </c>
      <c r="W133" s="17">
        <v>0.29605099899999998</v>
      </c>
      <c r="X133" s="17">
        <v>0.29605099899999998</v>
      </c>
      <c r="Y133" s="17">
        <v>0.29605099899999998</v>
      </c>
      <c r="Z133" s="17">
        <v>0.296050749</v>
      </c>
      <c r="AA133" s="17">
        <v>0.29605174899999998</v>
      </c>
      <c r="AB133" s="17">
        <v>0.29605299899999998</v>
      </c>
      <c r="AC133" s="17">
        <v>0.29605299908333299</v>
      </c>
      <c r="AD133" s="17">
        <v>0.29605299958333298</v>
      </c>
      <c r="AE133" s="17">
        <v>0.29605300000000001</v>
      </c>
      <c r="AF133" s="17">
        <v>0.31539580253923399</v>
      </c>
      <c r="AG133" s="17">
        <v>0.29702864435074999</v>
      </c>
      <c r="AH133" s="17">
        <v>0.285766198804</v>
      </c>
      <c r="AI133" s="17">
        <v>0.29960165611424999</v>
      </c>
      <c r="AJ133" s="17">
        <v>0.28317718970299999</v>
      </c>
      <c r="AK133" s="17">
        <v>0.28072831727850001</v>
      </c>
      <c r="AL133" s="17">
        <v>0.28155335412458299</v>
      </c>
      <c r="AM133" s="17">
        <v>0.30437021879031601</v>
      </c>
      <c r="AN133" s="17">
        <v>0.34836821013777403</v>
      </c>
      <c r="AO133" s="17">
        <v>0.41814493434980698</v>
      </c>
      <c r="AP133" s="17">
        <v>0.43679976921490199</v>
      </c>
      <c r="AQ133" s="17">
        <v>0.46086611531154598</v>
      </c>
      <c r="AR133" s="17">
        <v>0.46757443745260102</v>
      </c>
      <c r="AS133" s="17">
        <v>0.463810768619974</v>
      </c>
      <c r="AT133" s="17">
        <v>0.51218961330833301</v>
      </c>
      <c r="AU133" s="17">
        <v>0.60506425362333305</v>
      </c>
      <c r="AV133" s="17">
        <v>1.2706791739733301</v>
      </c>
      <c r="AW133" s="17">
        <v>1.29294412808415</v>
      </c>
      <c r="AX133" s="17">
        <v>1.3049661442676701</v>
      </c>
      <c r="AY133" s="17">
        <v>1.3083848239159199</v>
      </c>
      <c r="AZ133" s="17">
        <v>1.3135716247906699</v>
      </c>
      <c r="BA133" s="17">
        <v>1.26264486767833</v>
      </c>
      <c r="BB133" s="17">
        <v>1.2235623934186699</v>
      </c>
      <c r="BC133" s="17">
        <v>1.2535344886256801</v>
      </c>
      <c r="BD133" s="17">
        <v>1.26678941001316</v>
      </c>
      <c r="BE133" s="17">
        <v>1.2241524946034601</v>
      </c>
      <c r="BF133" s="17">
        <v>1.26165963821484</v>
      </c>
      <c r="BG133" s="17">
        <v>1.2716918211177399</v>
      </c>
      <c r="BH133" s="17">
        <v>1.27240206718888</v>
      </c>
      <c r="BI133" s="17">
        <v>1.38120985962103</v>
      </c>
      <c r="BJ133" s="17">
        <v>1.39036867889833</v>
      </c>
      <c r="BK133" s="17">
        <v>1.3938200108234999</v>
      </c>
      <c r="BL133" s="17">
        <v>1.36496666666667</v>
      </c>
    </row>
    <row r="134" spans="2:64" x14ac:dyDescent="0.2">
      <c r="B134" s="17" t="s">
        <v>273</v>
      </c>
      <c r="C134" s="17" t="s">
        <v>274</v>
      </c>
      <c r="D134" s="17" t="s">
        <v>20</v>
      </c>
      <c r="E134" s="17" t="s">
        <v>21</v>
      </c>
      <c r="F134" s="17">
        <v>1.7142900007142901</v>
      </c>
      <c r="G134" s="17">
        <v>1.7142900007142901</v>
      </c>
      <c r="H134" s="17">
        <v>1.7142900007142901</v>
      </c>
      <c r="I134" s="17">
        <v>1.7142900007142901</v>
      </c>
      <c r="J134" s="17">
        <v>1.7142900007142901</v>
      </c>
      <c r="K134" s="17">
        <v>1.7142900007142901</v>
      </c>
      <c r="L134" s="17">
        <v>1.7142900007142901</v>
      </c>
      <c r="M134" s="17">
        <v>1.7619083340952399</v>
      </c>
      <c r="N134" s="17">
        <v>2.0000000010000001</v>
      </c>
      <c r="O134" s="17">
        <v>2.0000000010000001</v>
      </c>
      <c r="P134" s="17">
        <v>2.0000000010000001</v>
      </c>
      <c r="Q134" s="17">
        <v>1.97487273321145</v>
      </c>
      <c r="R134" s="17">
        <v>1.9212781494760101</v>
      </c>
      <c r="S134" s="17">
        <v>1.9592192359816101</v>
      </c>
      <c r="T134" s="17">
        <v>2.0532324085176299</v>
      </c>
      <c r="U134" s="17">
        <v>2.16979583233333</v>
      </c>
      <c r="V134" s="17">
        <v>2.6146708328333301</v>
      </c>
      <c r="W134" s="17">
        <v>2.7</v>
      </c>
      <c r="X134" s="17">
        <v>2.7</v>
      </c>
      <c r="Y134" s="17">
        <v>2.7</v>
      </c>
      <c r="Z134" s="17">
        <v>2.7</v>
      </c>
      <c r="AA134" s="17">
        <v>2.7</v>
      </c>
      <c r="AB134" s="17">
        <v>2.7</v>
      </c>
      <c r="AC134" s="17">
        <v>2.7</v>
      </c>
      <c r="AD134" s="17">
        <v>2.7</v>
      </c>
      <c r="AE134" s="17">
        <v>2.7</v>
      </c>
      <c r="AF134" s="17">
        <v>2.7</v>
      </c>
      <c r="AG134" s="17">
        <v>2.7</v>
      </c>
      <c r="AH134" s="17">
        <v>2.7</v>
      </c>
      <c r="AI134" s="17">
        <v>2.7</v>
      </c>
      <c r="AJ134" s="17">
        <v>2.7</v>
      </c>
      <c r="AK134" s="17">
        <v>2.7</v>
      </c>
      <c r="AL134" s="17">
        <v>2.7</v>
      </c>
      <c r="AM134" s="17">
        <v>2.7</v>
      </c>
      <c r="AN134" s="17">
        <v>2.7</v>
      </c>
      <c r="AO134" s="17">
        <v>2.7</v>
      </c>
      <c r="AP134" s="17">
        <v>2.7</v>
      </c>
      <c r="AQ134" s="17">
        <v>2.7</v>
      </c>
      <c r="AR134" s="17">
        <v>2.7</v>
      </c>
      <c r="AS134" s="17">
        <v>2.7</v>
      </c>
      <c r="AT134" s="17">
        <v>2.7</v>
      </c>
      <c r="AU134" s="17">
        <v>2.7</v>
      </c>
      <c r="AV134" s="17">
        <v>2.7</v>
      </c>
      <c r="AW134" s="17">
        <v>2.7</v>
      </c>
      <c r="AX134" s="17">
        <v>2.7</v>
      </c>
      <c r="AY134" s="17">
        <v>2.7</v>
      </c>
      <c r="AZ134" s="17">
        <v>2.7</v>
      </c>
      <c r="BA134" s="17">
        <v>2.7</v>
      </c>
      <c r="BB134" s="17">
        <v>2.7</v>
      </c>
      <c r="BC134" s="17">
        <v>2.7</v>
      </c>
      <c r="BD134" s="17">
        <v>2.7</v>
      </c>
      <c r="BE134" s="17">
        <v>2.7</v>
      </c>
      <c r="BF134" s="17">
        <v>2.7</v>
      </c>
      <c r="BG134" s="17">
        <v>2.7</v>
      </c>
      <c r="BH134" s="17">
        <v>2.7</v>
      </c>
      <c r="BI134" s="17">
        <v>2.7</v>
      </c>
      <c r="BJ134" s="17">
        <v>2.7</v>
      </c>
      <c r="BK134" s="17">
        <v>2.7</v>
      </c>
      <c r="BL134" s="17">
        <v>2.7</v>
      </c>
    </row>
    <row r="135" spans="2:64" x14ac:dyDescent="0.2">
      <c r="B135" s="17" t="s">
        <v>275</v>
      </c>
      <c r="C135" s="17" t="s">
        <v>276</v>
      </c>
      <c r="D135" s="17" t="s">
        <v>20</v>
      </c>
      <c r="E135" s="17" t="s">
        <v>21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</row>
    <row r="136" spans="2:64" x14ac:dyDescent="0.2">
      <c r="B136" s="17" t="s">
        <v>277</v>
      </c>
      <c r="C136" s="17" t="s">
        <v>278</v>
      </c>
      <c r="D136" s="17" t="s">
        <v>20</v>
      </c>
      <c r="E136" s="17" t="s">
        <v>21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</row>
    <row r="137" spans="2:64" x14ac:dyDescent="0.2">
      <c r="B137" s="17" t="s">
        <v>279</v>
      </c>
      <c r="C137" s="17" t="s">
        <v>280</v>
      </c>
      <c r="D137" s="17" t="s">
        <v>20</v>
      </c>
      <c r="E137" s="17" t="s">
        <v>21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</row>
    <row r="138" spans="2:64" x14ac:dyDescent="0.2">
      <c r="B138" s="17" t="s">
        <v>281</v>
      </c>
      <c r="C138" s="17" t="s">
        <v>282</v>
      </c>
      <c r="D138" s="17" t="s">
        <v>20</v>
      </c>
      <c r="E138" s="17" t="s">
        <v>21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</row>
    <row r="139" spans="2:64" x14ac:dyDescent="0.2">
      <c r="B139" s="17" t="s">
        <v>283</v>
      </c>
      <c r="C139" s="17" t="s">
        <v>284</v>
      </c>
      <c r="D139" s="17" t="s">
        <v>20</v>
      </c>
      <c r="E139" s="17" t="s">
        <v>21</v>
      </c>
      <c r="F139" s="17">
        <v>4.7619000037618999</v>
      </c>
      <c r="G139" s="17">
        <v>4.7619000037618999</v>
      </c>
      <c r="H139" s="17">
        <v>4.7619000037618999</v>
      </c>
      <c r="I139" s="17">
        <v>4.7619000037618999</v>
      </c>
      <c r="J139" s="17">
        <v>4.7619000037618999</v>
      </c>
      <c r="K139" s="17">
        <v>4.7619000037618999</v>
      </c>
      <c r="L139" s="17">
        <v>4.7619000037618999</v>
      </c>
      <c r="M139" s="17">
        <v>4.8611058367976101</v>
      </c>
      <c r="N139" s="17">
        <v>5.9523700049523702</v>
      </c>
      <c r="O139" s="17">
        <v>5.9523700049523702</v>
      </c>
      <c r="P139" s="17">
        <v>5.9523700049523702</v>
      </c>
      <c r="Q139" s="17">
        <v>5.9349486209637803</v>
      </c>
      <c r="R139" s="17">
        <v>5.9703171818733498</v>
      </c>
      <c r="S139" s="17">
        <v>6.4024999989999998</v>
      </c>
      <c r="T139" s="17">
        <v>6.6507499990000003</v>
      </c>
      <c r="U139" s="17">
        <v>7.00716666566667</v>
      </c>
      <c r="V139" s="17">
        <v>8.4119999990833296</v>
      </c>
      <c r="W139" s="17">
        <v>8.8728333326666693</v>
      </c>
      <c r="X139" s="17">
        <v>15.610666665749999</v>
      </c>
      <c r="Y139" s="17">
        <v>15.571833332583299</v>
      </c>
      <c r="Z139" s="17">
        <v>16.534416666166699</v>
      </c>
      <c r="AA139" s="17">
        <v>19.245749999166701</v>
      </c>
      <c r="AB139" s="17">
        <v>20.812249998999999</v>
      </c>
      <c r="AC139" s="17">
        <v>23.528583332416702</v>
      </c>
      <c r="AD139" s="17">
        <v>25.438166666083301</v>
      </c>
      <c r="AE139" s="17">
        <v>27.162583333000001</v>
      </c>
      <c r="AF139" s="17">
        <v>28.017333333250001</v>
      </c>
      <c r="AG139" s="17">
        <v>29.444749999999999</v>
      </c>
      <c r="AH139" s="17">
        <v>31.806750000000001</v>
      </c>
      <c r="AI139" s="17">
        <v>36.047083333333298</v>
      </c>
      <c r="AJ139" s="17">
        <v>40.062916666666702</v>
      </c>
      <c r="AK139" s="17">
        <v>41.371499999999997</v>
      </c>
      <c r="AL139" s="17">
        <v>43.829625</v>
      </c>
      <c r="AM139" s="17">
        <v>48.322167499999999</v>
      </c>
      <c r="AN139" s="17">
        <v>49.415141666666699</v>
      </c>
      <c r="AO139" s="17">
        <v>51.251589166666697</v>
      </c>
      <c r="AP139" s="17">
        <v>55.271444166666697</v>
      </c>
      <c r="AQ139" s="17">
        <v>58.994605</v>
      </c>
      <c r="AR139" s="17">
        <v>64.450118333333293</v>
      </c>
      <c r="AS139" s="17">
        <v>70.635450000000006</v>
      </c>
      <c r="AT139" s="17">
        <v>77.005116666666694</v>
      </c>
      <c r="AU139" s="17">
        <v>89.383013333333295</v>
      </c>
      <c r="AV139" s="17">
        <v>95.662064999999998</v>
      </c>
      <c r="AW139" s="17">
        <v>96.520950833333302</v>
      </c>
      <c r="AX139" s="17">
        <v>101.1944575</v>
      </c>
      <c r="AY139" s="17">
        <v>100.498051666667</v>
      </c>
      <c r="AZ139" s="17">
        <v>103.914445833333</v>
      </c>
      <c r="BA139" s="17">
        <v>110.623233333333</v>
      </c>
      <c r="BB139" s="17">
        <v>108.33376271929799</v>
      </c>
      <c r="BC139" s="17">
        <v>114.94478333333301</v>
      </c>
      <c r="BD139" s="17">
        <v>113.064480448821</v>
      </c>
      <c r="BE139" s="17">
        <v>110.565207851396</v>
      </c>
      <c r="BF139" s="17">
        <v>127.60335350681</v>
      </c>
      <c r="BG139" s="17">
        <v>129.06903093288801</v>
      </c>
      <c r="BH139" s="17">
        <v>130.564685218829</v>
      </c>
      <c r="BI139" s="17">
        <v>135.856912797089</v>
      </c>
      <c r="BJ139" s="17">
        <v>145.58166749202601</v>
      </c>
      <c r="BK139" s="17">
        <v>152.446413948767</v>
      </c>
      <c r="BL139" s="17">
        <v>162.46485873677801</v>
      </c>
    </row>
    <row r="140" spans="2:64" x14ac:dyDescent="0.2">
      <c r="B140" s="17" t="s">
        <v>285</v>
      </c>
      <c r="C140" s="17" t="s">
        <v>286</v>
      </c>
      <c r="D140" s="17" t="s">
        <v>20</v>
      </c>
      <c r="E140" s="17" t="s">
        <v>21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</row>
    <row r="141" spans="2:64" x14ac:dyDescent="0.2">
      <c r="B141" s="17" t="s">
        <v>287</v>
      </c>
      <c r="C141" s="17" t="s">
        <v>288</v>
      </c>
      <c r="D141" s="17" t="s">
        <v>20</v>
      </c>
      <c r="E141" s="17" t="s">
        <v>21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</row>
    <row r="142" spans="2:64" x14ac:dyDescent="0.2">
      <c r="B142" s="17" t="s">
        <v>289</v>
      </c>
      <c r="C142" s="17" t="s">
        <v>290</v>
      </c>
      <c r="D142" s="17" t="s">
        <v>20</v>
      </c>
      <c r="E142" s="17" t="s">
        <v>21</v>
      </c>
      <c r="F142" s="17">
        <v>0.71428599971428597</v>
      </c>
      <c r="G142" s="17">
        <v>0.71428599971428597</v>
      </c>
      <c r="H142" s="17">
        <v>0.71428599971428597</v>
      </c>
      <c r="I142" s="17">
        <v>0.71428599971428597</v>
      </c>
      <c r="J142" s="17">
        <v>0.71428599971428597</v>
      </c>
      <c r="K142" s="17">
        <v>0.71428599971428597</v>
      </c>
      <c r="L142" s="17">
        <v>0.71428599971428597</v>
      </c>
      <c r="M142" s="17">
        <v>0.71428599971428597</v>
      </c>
      <c r="N142" s="17">
        <v>0.71428599971428597</v>
      </c>
      <c r="O142" s="17">
        <v>0.71428599971428597</v>
      </c>
      <c r="P142" s="17">
        <v>0.71428599971428597</v>
      </c>
      <c r="Q142" s="17">
        <v>0.71521691632142903</v>
      </c>
      <c r="R142" s="17">
        <v>0.76872523719602703</v>
      </c>
      <c r="S142" s="17">
        <v>0.69395909802109201</v>
      </c>
      <c r="T142" s="17">
        <v>0.67947700357025098</v>
      </c>
      <c r="U142" s="17">
        <v>0.73950775529633594</v>
      </c>
      <c r="V142" s="17">
        <v>0.86956521814744803</v>
      </c>
      <c r="W142" s="17">
        <v>0.86956521814744803</v>
      </c>
      <c r="X142" s="17">
        <v>0.86956521814744803</v>
      </c>
      <c r="Y142" s="17">
        <v>0.84202260193494305</v>
      </c>
      <c r="Z142" s="17">
        <v>0.77883373727604099</v>
      </c>
      <c r="AA142" s="17">
        <v>0.87757894275815396</v>
      </c>
      <c r="AB142" s="17">
        <v>1.0858158330833301</v>
      </c>
      <c r="AC142" s="17">
        <v>1.1140999997500001</v>
      </c>
      <c r="AD142" s="17">
        <v>1.47527749975</v>
      </c>
      <c r="AE142" s="17">
        <v>2.2286749994166701</v>
      </c>
      <c r="AF142" s="17">
        <v>2.2850316664166699</v>
      </c>
      <c r="AG142" s="17">
        <v>2.03603333333333</v>
      </c>
      <c r="AH142" s="17">
        <v>2.2734675000000002</v>
      </c>
      <c r="AI142" s="17">
        <v>2.6226775</v>
      </c>
      <c r="AJ142" s="17">
        <v>2.58732083333333</v>
      </c>
      <c r="AK142" s="17">
        <v>2.7613150000000002</v>
      </c>
      <c r="AL142" s="17">
        <v>2.8520141666666698</v>
      </c>
      <c r="AM142" s="17">
        <v>3.2677415833333301</v>
      </c>
      <c r="AN142" s="17">
        <v>3.5507983333333302</v>
      </c>
      <c r="AO142" s="17">
        <v>3.6270850000000001</v>
      </c>
      <c r="AP142" s="17">
        <v>4.2993491666666701</v>
      </c>
      <c r="AQ142" s="17">
        <v>4.6079616666666698</v>
      </c>
      <c r="AR142" s="17">
        <v>5.52828416666667</v>
      </c>
      <c r="AS142" s="17">
        <v>6.1094841666666699</v>
      </c>
      <c r="AT142" s="17">
        <v>6.9398283333333302</v>
      </c>
      <c r="AU142" s="17">
        <v>8.6091808333333297</v>
      </c>
      <c r="AV142" s="17">
        <v>10.540746666666699</v>
      </c>
      <c r="AW142" s="17">
        <v>7.5647491666666697</v>
      </c>
      <c r="AX142" s="17">
        <v>6.4596925000000001</v>
      </c>
      <c r="AY142" s="17">
        <v>6.3593283333333304</v>
      </c>
      <c r="AZ142" s="17">
        <v>6.7715491666666701</v>
      </c>
      <c r="BA142" s="17">
        <v>7.0453650000000003</v>
      </c>
      <c r="BB142" s="17">
        <v>8.26122333333333</v>
      </c>
      <c r="BC142" s="17">
        <v>8.4736741582488797</v>
      </c>
      <c r="BD142" s="17">
        <v>7.3212219611528804</v>
      </c>
      <c r="BE142" s="17">
        <v>7.2611321323273499</v>
      </c>
      <c r="BF142" s="17">
        <v>8.2099686265933105</v>
      </c>
      <c r="BG142" s="17">
        <v>9.6550560691352594</v>
      </c>
      <c r="BH142" s="17">
        <v>10.852655568783099</v>
      </c>
      <c r="BI142" s="17">
        <v>12.7589308811644</v>
      </c>
      <c r="BJ142" s="17">
        <v>14.7096108855267</v>
      </c>
      <c r="BK142" s="17">
        <v>13.333781460636899</v>
      </c>
      <c r="BL142" s="17">
        <v>13.240911130256199</v>
      </c>
    </row>
    <row r="143" spans="2:64" x14ac:dyDescent="0.2">
      <c r="B143" s="17" t="s">
        <v>291</v>
      </c>
      <c r="C143" s="17" t="s">
        <v>292</v>
      </c>
      <c r="D143" s="17" t="s">
        <v>20</v>
      </c>
      <c r="E143" s="17" t="s">
        <v>21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</row>
    <row r="144" spans="2:64" x14ac:dyDescent="0.2">
      <c r="B144" s="17" t="s">
        <v>293</v>
      </c>
      <c r="C144" s="17" t="s">
        <v>294</v>
      </c>
      <c r="D144" s="17" t="s">
        <v>20</v>
      </c>
      <c r="E144" s="17" t="s">
        <v>21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>
        <v>1.77275</v>
      </c>
      <c r="AM144" s="17">
        <v>4.3440633333333301</v>
      </c>
      <c r="AN144" s="17">
        <v>3.9777499999999999</v>
      </c>
      <c r="AO144" s="17">
        <v>4</v>
      </c>
      <c r="AP144" s="17">
        <v>4</v>
      </c>
      <c r="AQ144" s="17">
        <v>4</v>
      </c>
      <c r="AR144" s="17">
        <v>4</v>
      </c>
      <c r="AS144" s="17">
        <v>4</v>
      </c>
      <c r="AT144" s="17">
        <v>4</v>
      </c>
      <c r="AU144" s="17">
        <v>4</v>
      </c>
      <c r="AV144" s="17">
        <v>3.6769583333333302</v>
      </c>
      <c r="AW144" s="17">
        <v>3.0608666666666702</v>
      </c>
      <c r="AX144" s="17">
        <v>2.7805916666666701</v>
      </c>
      <c r="AY144" s="17">
        <v>2.774025</v>
      </c>
      <c r="AZ144" s="17">
        <v>2.7522250000000001</v>
      </c>
      <c r="BA144" s="17">
        <v>2.5237250000000002</v>
      </c>
      <c r="BB144" s="17">
        <v>2.357075</v>
      </c>
      <c r="BC144" s="17">
        <v>2.48403333333333</v>
      </c>
      <c r="BD144" s="17">
        <v>2.6063333333333301</v>
      </c>
      <c r="BE144" s="17">
        <v>2.4811000000000001</v>
      </c>
      <c r="BF144" s="17">
        <v>2.6862916666666701</v>
      </c>
      <c r="BG144" s="17">
        <v>2.60100833333333</v>
      </c>
      <c r="BH144" s="17">
        <v>2.6002916666666702</v>
      </c>
      <c r="BI144" s="17"/>
      <c r="BJ144" s="17"/>
      <c r="BK144" s="17"/>
      <c r="BL144" s="17"/>
    </row>
    <row r="145" spans="2:64" x14ac:dyDescent="0.2">
      <c r="B145" s="17" t="s">
        <v>295</v>
      </c>
      <c r="C145" s="17" t="s">
        <v>296</v>
      </c>
      <c r="D145" s="17" t="s">
        <v>20</v>
      </c>
      <c r="E145" s="17" t="s">
        <v>21</v>
      </c>
      <c r="F145" s="17">
        <v>50.000000049000001</v>
      </c>
      <c r="G145" s="17">
        <v>50.000000049000001</v>
      </c>
      <c r="H145" s="17">
        <v>50.000000049000001</v>
      </c>
      <c r="I145" s="17">
        <v>50.000000049000001</v>
      </c>
      <c r="J145" s="17">
        <v>50.000000049000001</v>
      </c>
      <c r="K145" s="17">
        <v>50.000000049000001</v>
      </c>
      <c r="L145" s="17">
        <v>50.000000049000001</v>
      </c>
      <c r="M145" s="17">
        <v>50.000000049000001</v>
      </c>
      <c r="N145" s="17">
        <v>50.000000049000001</v>
      </c>
      <c r="O145" s="17">
        <v>50.000000049000001</v>
      </c>
      <c r="P145" s="17">
        <v>50.000000049000001</v>
      </c>
      <c r="Q145" s="17">
        <v>49.056977421689901</v>
      </c>
      <c r="R145" s="17">
        <v>44.014583332333302</v>
      </c>
      <c r="S145" s="17">
        <v>38.976499998999998</v>
      </c>
      <c r="T145" s="17">
        <v>38.951499998999999</v>
      </c>
      <c r="U145" s="17">
        <v>36.778916665666699</v>
      </c>
      <c r="V145" s="17">
        <v>38.605166665666701</v>
      </c>
      <c r="W145" s="17">
        <v>35.842749998999999</v>
      </c>
      <c r="X145" s="17">
        <v>31.492083332333301</v>
      </c>
      <c r="Y145" s="17">
        <v>29.318666665666701</v>
      </c>
      <c r="Z145" s="17">
        <v>29.24166666575</v>
      </c>
      <c r="AA145" s="17">
        <v>37.129249999166703</v>
      </c>
      <c r="AB145" s="17">
        <v>45.690583332333297</v>
      </c>
      <c r="AC145" s="17">
        <v>51.131666665833301</v>
      </c>
      <c r="AD145" s="17">
        <v>57.783916666416701</v>
      </c>
      <c r="AE145" s="17">
        <v>59.378</v>
      </c>
      <c r="AF145" s="17">
        <v>44.671916666666696</v>
      </c>
      <c r="AG145" s="17">
        <v>37.334083333333297</v>
      </c>
      <c r="AH145" s="17">
        <v>36.768333333333302</v>
      </c>
      <c r="AI145" s="17">
        <v>39.404000000000003</v>
      </c>
      <c r="AJ145" s="17">
        <v>33.417916666666699</v>
      </c>
      <c r="AK145" s="17">
        <v>34.148249999999997</v>
      </c>
      <c r="AL145" s="17">
        <v>32.149500000000003</v>
      </c>
      <c r="AM145" s="17">
        <v>34.596520833333301</v>
      </c>
      <c r="AN145" s="17">
        <v>33.456497499999998</v>
      </c>
      <c r="AO145" s="17">
        <v>29.4800166666667</v>
      </c>
      <c r="AP145" s="17">
        <v>30.961513333333301</v>
      </c>
      <c r="AQ145" s="17">
        <v>35.773890833333297</v>
      </c>
      <c r="AR145" s="17">
        <v>36.298640833333302</v>
      </c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</row>
    <row r="146" spans="2:64" x14ac:dyDescent="0.2">
      <c r="B146" s="17" t="s">
        <v>297</v>
      </c>
      <c r="C146" s="17" t="s">
        <v>298</v>
      </c>
      <c r="D146" s="17" t="s">
        <v>20</v>
      </c>
      <c r="E146" s="17" t="s">
        <v>21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>
        <v>0.73646666666666605</v>
      </c>
      <c r="AM146" s="17">
        <v>0.67533333333333301</v>
      </c>
      <c r="AN146" s="17">
        <v>0.55974999999999997</v>
      </c>
      <c r="AO146" s="17">
        <v>0.52758333333333296</v>
      </c>
      <c r="AP146" s="17">
        <v>0.55074999999999996</v>
      </c>
      <c r="AQ146" s="17">
        <v>0.58091666666666697</v>
      </c>
      <c r="AR146" s="17">
        <v>0.58983333333333299</v>
      </c>
      <c r="AS146" s="17">
        <v>0.58516666666666695</v>
      </c>
      <c r="AT146" s="17">
        <v>0.60650000000000004</v>
      </c>
      <c r="AU146" s="17">
        <v>0.62791666666666701</v>
      </c>
      <c r="AV146" s="17">
        <v>0.61819166666666703</v>
      </c>
      <c r="AW146" s="17">
        <v>0.57147499999999996</v>
      </c>
      <c r="AX146" s="17">
        <v>0.54023333333333301</v>
      </c>
      <c r="AY146" s="17">
        <v>0.56471666666666698</v>
      </c>
      <c r="AZ146" s="17">
        <v>0.56040833333333295</v>
      </c>
      <c r="BA146" s="17">
        <v>0.51379166666666698</v>
      </c>
      <c r="BB146" s="17">
        <v>0.480816666666667</v>
      </c>
      <c r="BC146" s="17">
        <v>0.50555000000000005</v>
      </c>
      <c r="BD146" s="17">
        <v>0.53047500000000003</v>
      </c>
      <c r="BE146" s="17">
        <v>0.50123333333333298</v>
      </c>
      <c r="BF146" s="17">
        <v>0.546875</v>
      </c>
      <c r="BG146" s="17">
        <v>0.52939166666666704</v>
      </c>
      <c r="BH146" s="17"/>
      <c r="BI146" s="17"/>
      <c r="BJ146" s="17"/>
      <c r="BK146" s="17"/>
      <c r="BL146" s="17"/>
    </row>
    <row r="147" spans="2:64" x14ac:dyDescent="0.2">
      <c r="B147" s="17" t="s">
        <v>299</v>
      </c>
      <c r="C147" s="17" t="s">
        <v>300</v>
      </c>
      <c r="D147" s="17" t="s">
        <v>20</v>
      </c>
      <c r="E147" s="17" t="s">
        <v>21</v>
      </c>
      <c r="F147" s="17"/>
      <c r="G147" s="17"/>
      <c r="H147" s="17"/>
      <c r="I147" s="17"/>
      <c r="J147" s="17"/>
      <c r="K147" s="17"/>
      <c r="L147" s="17"/>
      <c r="M147" s="17">
        <v>6.0757894730000004</v>
      </c>
      <c r="N147" s="17">
        <v>6.0715789468333297</v>
      </c>
      <c r="O147" s="17">
        <v>6.0361403504166704</v>
      </c>
      <c r="P147" s="17">
        <v>6.05140350825</v>
      </c>
      <c r="Q147" s="17">
        <v>5.9473684206666704</v>
      </c>
      <c r="R147" s="17">
        <v>5.7145614030000003</v>
      </c>
      <c r="S147" s="17">
        <v>4.9287547528333304</v>
      </c>
      <c r="T147" s="17">
        <v>5.0397640408333304</v>
      </c>
      <c r="U147" s="17">
        <v>5.1264373541666703</v>
      </c>
      <c r="V147" s="17">
        <v>6.0614489860000003</v>
      </c>
      <c r="W147" s="17">
        <v>5.5737853099999999</v>
      </c>
      <c r="X147" s="17">
        <v>5.02916666575</v>
      </c>
      <c r="Y147" s="17">
        <v>5.1766666656666702</v>
      </c>
      <c r="Z147" s="17">
        <v>5.0949999990833303</v>
      </c>
      <c r="AA147" s="17">
        <v>5.75166666583333</v>
      </c>
      <c r="AB147" s="17">
        <v>6.2258333324999997</v>
      </c>
      <c r="AC147" s="17">
        <v>7.4641666659999997</v>
      </c>
      <c r="AD147" s="17">
        <v>8.0353499999999993</v>
      </c>
      <c r="AE147" s="17">
        <v>7.99884166666667</v>
      </c>
      <c r="AF147" s="17">
        <v>8.0131583333333296</v>
      </c>
      <c r="AG147" s="17">
        <v>8.0098083333333303</v>
      </c>
      <c r="AH147" s="17">
        <v>8.0405916666666695</v>
      </c>
      <c r="AI147" s="17">
        <v>8.0338833333333302</v>
      </c>
      <c r="AJ147" s="17">
        <v>8.0209916666666707</v>
      </c>
      <c r="AK147" s="17">
        <v>8.0042500000000008</v>
      </c>
      <c r="AL147" s="17">
        <v>7.9723416666666704</v>
      </c>
      <c r="AM147" s="17">
        <v>7.9675500000000001</v>
      </c>
      <c r="AN147" s="17">
        <v>7.9602833333333303</v>
      </c>
      <c r="AO147" s="17">
        <v>7.9677583333333297</v>
      </c>
      <c r="AP147" s="17">
        <v>7.9664000000000001</v>
      </c>
      <c r="AQ147" s="17">
        <v>7.9752916666666698</v>
      </c>
      <c r="AR147" s="17">
        <v>7.9787666666666697</v>
      </c>
      <c r="AS147" s="17">
        <v>7.9918500000000003</v>
      </c>
      <c r="AT147" s="17">
        <v>8.0259</v>
      </c>
      <c r="AU147" s="17">
        <v>8.0335000000000001</v>
      </c>
      <c r="AV147" s="17">
        <v>8.0334333333333294</v>
      </c>
      <c r="AW147" s="17">
        <v>8.0212411666666696</v>
      </c>
      <c r="AX147" s="17">
        <v>8.0221710833333297</v>
      </c>
      <c r="AY147" s="17">
        <v>8.0110645833333294</v>
      </c>
      <c r="AZ147" s="17">
        <v>8.0014261666666702</v>
      </c>
      <c r="BA147" s="17">
        <v>8.0358539166666692</v>
      </c>
      <c r="BB147" s="17">
        <v>8.0201099166666694</v>
      </c>
      <c r="BC147" s="17">
        <v>7.9842833333333303</v>
      </c>
      <c r="BD147" s="17">
        <v>8.0022166666666692</v>
      </c>
      <c r="BE147" s="17">
        <v>8.0182083333333303</v>
      </c>
      <c r="BF147" s="17">
        <v>7.9898635000000002</v>
      </c>
      <c r="BG147" s="17">
        <v>7.9892553333333298</v>
      </c>
      <c r="BH147" s="17">
        <v>7.9871290000000004</v>
      </c>
      <c r="BI147" s="17">
        <v>7.9849604166666701</v>
      </c>
      <c r="BJ147" s="17">
        <v>7.9950642500000004</v>
      </c>
      <c r="BK147" s="17">
        <v>8.0260010000000008</v>
      </c>
      <c r="BL147" s="17">
        <v>8.0725074166666708</v>
      </c>
    </row>
    <row r="148" spans="2:64" x14ac:dyDescent="0.2">
      <c r="B148" s="17" t="s">
        <v>301</v>
      </c>
      <c r="C148" s="17" t="s">
        <v>302</v>
      </c>
      <c r="D148" s="17" t="s">
        <v>20</v>
      </c>
      <c r="E148" s="17" t="s">
        <v>21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</row>
    <row r="149" spans="2:64" x14ac:dyDescent="0.2">
      <c r="B149" s="17" t="s">
        <v>303</v>
      </c>
      <c r="C149" s="17" t="s">
        <v>304</v>
      </c>
      <c r="D149" s="17" t="s">
        <v>20</v>
      </c>
      <c r="E149" s="17" t="s">
        <v>21</v>
      </c>
      <c r="F149" s="17">
        <v>5.0604900040604903</v>
      </c>
      <c r="G149" s="17">
        <v>5.0604900040604903</v>
      </c>
      <c r="H149" s="17">
        <v>5.0604900040604903</v>
      </c>
      <c r="I149" s="17">
        <v>5.0604900040604903</v>
      </c>
      <c r="J149" s="17">
        <v>5.0604900040604903</v>
      </c>
      <c r="K149" s="17">
        <v>5.0604900040604903</v>
      </c>
      <c r="L149" s="17">
        <v>5.0604900040604903</v>
      </c>
      <c r="M149" s="17">
        <v>5.0604900040604903</v>
      </c>
      <c r="N149" s="17">
        <v>5.0604900040604903</v>
      </c>
      <c r="O149" s="17">
        <v>5.0604900040604903</v>
      </c>
      <c r="P149" s="17">
        <v>5.0604900040604903</v>
      </c>
      <c r="Q149" s="17">
        <v>5.04995885361157</v>
      </c>
      <c r="R149" s="17">
        <v>4.5924803201409503</v>
      </c>
      <c r="S149" s="17">
        <v>4.1069208323333299</v>
      </c>
      <c r="T149" s="17">
        <v>4.3697666656666696</v>
      </c>
      <c r="U149" s="17">
        <v>4.0524874989999997</v>
      </c>
      <c r="V149" s="17">
        <v>4.4193124990000001</v>
      </c>
      <c r="W149" s="17">
        <v>4.5033458323333297</v>
      </c>
      <c r="X149" s="17">
        <v>4.1666708323333301</v>
      </c>
      <c r="Y149" s="17">
        <v>3.8991341656666698</v>
      </c>
      <c r="Z149" s="17">
        <v>3.9366458323333302</v>
      </c>
      <c r="AA149" s="17">
        <v>5.1722958323333303</v>
      </c>
      <c r="AB149" s="17">
        <v>6.0230224989999996</v>
      </c>
      <c r="AC149" s="17">
        <v>7.1113233323333302</v>
      </c>
      <c r="AD149" s="17">
        <v>8.8105358327500003</v>
      </c>
      <c r="AE149" s="17">
        <v>10.0624941664167</v>
      </c>
      <c r="AF149" s="17">
        <v>9.1044416664166707</v>
      </c>
      <c r="AG149" s="17">
        <v>8.3592250000000003</v>
      </c>
      <c r="AH149" s="17">
        <v>8.2091499999999993</v>
      </c>
      <c r="AI149" s="17">
        <v>8.4881700000000002</v>
      </c>
      <c r="AJ149" s="17">
        <v>8.24234166666667</v>
      </c>
      <c r="AK149" s="17">
        <v>8.70655</v>
      </c>
      <c r="AL149" s="17">
        <v>8.5378749999999997</v>
      </c>
      <c r="AM149" s="17">
        <v>9.2987091666666704</v>
      </c>
      <c r="AN149" s="17">
        <v>9.2027149999999995</v>
      </c>
      <c r="AO149" s="17">
        <v>8.5402358333333304</v>
      </c>
      <c r="AP149" s="17">
        <v>8.7158758333333299</v>
      </c>
      <c r="AQ149" s="17">
        <v>9.5271066666666702</v>
      </c>
      <c r="AR149" s="17">
        <v>9.6044158333333307</v>
      </c>
      <c r="AS149" s="17">
        <v>9.8044191666666691</v>
      </c>
      <c r="AT149" s="17">
        <v>10.6256361666667</v>
      </c>
      <c r="AU149" s="17">
        <v>11.302975</v>
      </c>
      <c r="AV149" s="17">
        <v>11.020583333333301</v>
      </c>
      <c r="AW149" s="17">
        <v>9.5743833333333299</v>
      </c>
      <c r="AX149" s="17">
        <v>8.8680166666666693</v>
      </c>
      <c r="AY149" s="17">
        <v>8.8650083333333303</v>
      </c>
      <c r="AZ149" s="17">
        <v>8.7955833333333295</v>
      </c>
      <c r="BA149" s="17">
        <v>8.1923333333333304</v>
      </c>
      <c r="BB149" s="17">
        <v>7.7503250000000001</v>
      </c>
      <c r="BC149" s="17">
        <v>8.0571000000000002</v>
      </c>
      <c r="BD149" s="17">
        <v>8.4171583333333295</v>
      </c>
      <c r="BE149" s="17">
        <v>8.0898749999999993</v>
      </c>
      <c r="BF149" s="17">
        <v>8.6284445833333301</v>
      </c>
      <c r="BG149" s="17">
        <v>8.4055039167442995</v>
      </c>
      <c r="BH149" s="17">
        <v>8.4063366882615203</v>
      </c>
      <c r="BI149" s="17">
        <v>9.7643482795011103</v>
      </c>
      <c r="BJ149" s="17">
        <v>9.8074760315024996</v>
      </c>
      <c r="BK149" s="17">
        <v>9.6919978888288991</v>
      </c>
      <c r="BL149" s="17">
        <v>9.3861024209197197</v>
      </c>
    </row>
    <row r="150" spans="2:64" x14ac:dyDescent="0.2">
      <c r="B150" s="17" t="s">
        <v>305</v>
      </c>
      <c r="C150" s="17" t="s">
        <v>306</v>
      </c>
      <c r="D150" s="17" t="s">
        <v>20</v>
      </c>
      <c r="E150" s="17" t="s">
        <v>21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</row>
    <row r="151" spans="2:64" x14ac:dyDescent="0.2">
      <c r="B151" s="17" t="s">
        <v>307</v>
      </c>
      <c r="C151" s="17" t="s">
        <v>308</v>
      </c>
      <c r="D151" s="17" t="s">
        <v>20</v>
      </c>
      <c r="E151" s="17" t="s">
        <v>21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>
        <v>4.4958</v>
      </c>
      <c r="AP151" s="17">
        <v>4.6044833333333299</v>
      </c>
      <c r="AQ151" s="17">
        <v>4.6235833333333298</v>
      </c>
      <c r="AR151" s="17">
        <v>5.3707000000000003</v>
      </c>
      <c r="AS151" s="17">
        <v>10.5158083333333</v>
      </c>
      <c r="AT151" s="17">
        <v>12.4342166666667</v>
      </c>
      <c r="AU151" s="17">
        <v>12.8651416666667</v>
      </c>
      <c r="AV151" s="17">
        <v>13.5704975</v>
      </c>
      <c r="AW151" s="17">
        <v>13.9448833333333</v>
      </c>
      <c r="AX151" s="17">
        <v>12.3297166666667</v>
      </c>
      <c r="AY151" s="17">
        <v>12.599625</v>
      </c>
      <c r="AZ151" s="17">
        <v>13.1310583333333</v>
      </c>
      <c r="BA151" s="17">
        <v>12.1399449731183</v>
      </c>
      <c r="BB151" s="17">
        <v>10.3920436827957</v>
      </c>
      <c r="BC151" s="17">
        <v>11.1095754339478</v>
      </c>
      <c r="BD151" s="17">
        <v>12.369260961341499</v>
      </c>
      <c r="BE151" s="17">
        <v>11.7386124865591</v>
      </c>
      <c r="BF151" s="17">
        <v>12.1114368159066</v>
      </c>
      <c r="BG151" s="17">
        <v>12.5867562314388</v>
      </c>
      <c r="BH151" s="17">
        <v>14.035630049923199</v>
      </c>
      <c r="BI151" s="17">
        <v>18.818475145289302</v>
      </c>
      <c r="BJ151" s="17">
        <v>19.923827563342002</v>
      </c>
      <c r="BK151" s="17">
        <v>18.499034887352799</v>
      </c>
      <c r="BL151" s="17">
        <v>16.8020517223502</v>
      </c>
    </row>
    <row r="152" spans="2:64" x14ac:dyDescent="0.2">
      <c r="B152" s="17" t="s">
        <v>309</v>
      </c>
      <c r="C152" s="17" t="s">
        <v>310</v>
      </c>
      <c r="D152" s="17" t="s">
        <v>20</v>
      </c>
      <c r="E152" s="17" t="s">
        <v>21</v>
      </c>
      <c r="F152" s="17">
        <v>49.370600049526097</v>
      </c>
      <c r="G152" s="17">
        <v>49.370600049526097</v>
      </c>
      <c r="H152" s="17">
        <v>49.370600049526097</v>
      </c>
      <c r="I152" s="17">
        <v>49.370600049526097</v>
      </c>
      <c r="J152" s="17">
        <v>49.370600049526097</v>
      </c>
      <c r="K152" s="17">
        <v>49.370600049526097</v>
      </c>
      <c r="L152" s="17">
        <v>49.370600049526097</v>
      </c>
      <c r="M152" s="17">
        <v>49.370600049526097</v>
      </c>
      <c r="N152" s="17">
        <v>49.370600049526097</v>
      </c>
      <c r="O152" s="17">
        <v>51.941975052032703</v>
      </c>
      <c r="P152" s="17">
        <v>55.541900055541902</v>
      </c>
      <c r="Q152" s="17">
        <v>55.426325050080102</v>
      </c>
      <c r="R152" s="17">
        <v>50.405333331666696</v>
      </c>
      <c r="S152" s="17">
        <v>44.577666666666701</v>
      </c>
      <c r="T152" s="17">
        <v>48.140749999999997</v>
      </c>
      <c r="U152" s="17">
        <v>42.862416663333299</v>
      </c>
      <c r="V152" s="17">
        <v>47.789916663333301</v>
      </c>
      <c r="W152" s="17">
        <v>49.135749992500003</v>
      </c>
      <c r="X152" s="17">
        <v>45.130999993333297</v>
      </c>
      <c r="Y152" s="17">
        <v>42.544166660833298</v>
      </c>
      <c r="Z152" s="17">
        <v>42.255749990833301</v>
      </c>
      <c r="AA152" s="17">
        <v>54.346083325833298</v>
      </c>
      <c r="AB152" s="17">
        <v>69.947166664166701</v>
      </c>
      <c r="AC152" s="17">
        <v>86.089833333333303</v>
      </c>
      <c r="AD152" s="17">
        <v>115.32850000000001</v>
      </c>
      <c r="AE152" s="17">
        <v>132.49549999999999</v>
      </c>
      <c r="AF152" s="17">
        <v>135.26816666666701</v>
      </c>
      <c r="AG152" s="17">
        <v>213.84266666666699</v>
      </c>
      <c r="AH152" s="17">
        <v>281.421333333333</v>
      </c>
      <c r="AI152" s="17">
        <v>320.6875</v>
      </c>
      <c r="AJ152" s="17">
        <v>298.82933333333301</v>
      </c>
      <c r="AK152" s="17">
        <v>367.072</v>
      </c>
      <c r="AL152" s="17">
        <v>372.79333333333301</v>
      </c>
      <c r="AM152" s="17">
        <v>382.75650000000002</v>
      </c>
      <c r="AN152" s="17">
        <v>613.46716666666703</v>
      </c>
      <c r="AO152" s="17">
        <v>853.12633333333304</v>
      </c>
      <c r="AP152" s="17">
        <v>812.25033333333295</v>
      </c>
      <c r="AQ152" s="17">
        <v>1018.17716666667</v>
      </c>
      <c r="AR152" s="17">
        <v>1088.27966666667</v>
      </c>
      <c r="AS152" s="17">
        <v>1256.7550000000001</v>
      </c>
      <c r="AT152" s="17">
        <v>1353.49616666667</v>
      </c>
      <c r="AU152" s="17">
        <v>1317.69883333333</v>
      </c>
      <c r="AV152" s="17">
        <v>1366.39116666667</v>
      </c>
      <c r="AW152" s="17">
        <v>1238.32766666667</v>
      </c>
      <c r="AX152" s="17">
        <v>1868.8578333333301</v>
      </c>
      <c r="AY152" s="17">
        <v>2003.02583333333</v>
      </c>
      <c r="AZ152" s="17">
        <v>2142.3016666666699</v>
      </c>
      <c r="BA152" s="17">
        <v>1873.87666666667</v>
      </c>
      <c r="BB152" s="17">
        <v>1708.37083333333</v>
      </c>
      <c r="BC152" s="17">
        <v>1956.20583333333</v>
      </c>
      <c r="BD152" s="17">
        <v>2089.9499999999998</v>
      </c>
      <c r="BE152" s="17">
        <v>2025.1175000000001</v>
      </c>
      <c r="BF152" s="17">
        <v>2194.9666666666699</v>
      </c>
      <c r="BG152" s="17">
        <v>2206.9141666666701</v>
      </c>
      <c r="BH152" s="17">
        <v>2414.8116666666701</v>
      </c>
      <c r="BI152" s="17">
        <v>2933.50833333333</v>
      </c>
      <c r="BJ152" s="17">
        <v>3176.5391666666701</v>
      </c>
      <c r="BK152" s="17">
        <v>3116.11</v>
      </c>
      <c r="BL152" s="17">
        <v>3334.75225490196</v>
      </c>
    </row>
    <row r="153" spans="2:64" x14ac:dyDescent="0.2">
      <c r="B153" s="17" t="s">
        <v>311</v>
      </c>
      <c r="C153" s="17" t="s">
        <v>312</v>
      </c>
      <c r="D153" s="17" t="s">
        <v>20</v>
      </c>
      <c r="E153" s="17" t="s">
        <v>21</v>
      </c>
      <c r="F153" s="17">
        <v>4.7619000037618999</v>
      </c>
      <c r="G153" s="17">
        <v>4.7619000037618999</v>
      </c>
      <c r="H153" s="17">
        <v>4.7619000037618999</v>
      </c>
      <c r="I153" s="17">
        <v>4.7619000037618999</v>
      </c>
      <c r="J153" s="17">
        <v>4.7619000037618999</v>
      </c>
      <c r="K153" s="17">
        <v>4.7619000037618999</v>
      </c>
      <c r="L153" s="17">
        <v>4.7619000037618999</v>
      </c>
      <c r="M153" s="17">
        <v>4.7609083363015801</v>
      </c>
      <c r="N153" s="17">
        <v>4.7499999989999999</v>
      </c>
      <c r="O153" s="17">
        <v>4.7499999989999999</v>
      </c>
      <c r="P153" s="17">
        <v>4.7499999989999999</v>
      </c>
      <c r="Q153" s="17">
        <v>4.7344166656666697</v>
      </c>
      <c r="R153" s="17">
        <v>4.3749999989999999</v>
      </c>
      <c r="S153" s="17">
        <v>3.9856666656666699</v>
      </c>
      <c r="T153" s="17">
        <v>3.9299999990000001</v>
      </c>
      <c r="U153" s="17">
        <v>5.7648333323333301</v>
      </c>
      <c r="V153" s="17">
        <v>8.3646666663333296</v>
      </c>
      <c r="W153" s="17">
        <v>8.7667499995</v>
      </c>
      <c r="X153" s="17">
        <v>8.9687499994166693</v>
      </c>
      <c r="Y153" s="17">
        <v>7.48858333233333</v>
      </c>
      <c r="Z153" s="17">
        <v>7.5499999989999997</v>
      </c>
      <c r="AA153" s="17">
        <v>7.5499999989999997</v>
      </c>
      <c r="AB153" s="17">
        <v>7.1736666656666701</v>
      </c>
      <c r="AC153" s="17">
        <v>7.0499999989999997</v>
      </c>
      <c r="AD153" s="17">
        <v>7.0499999995833296</v>
      </c>
      <c r="AE153" s="17">
        <v>7.0980833333333297</v>
      </c>
      <c r="AF153" s="17">
        <v>7.1507333333333296</v>
      </c>
      <c r="AG153" s="17">
        <v>9.2230000000000008</v>
      </c>
      <c r="AH153" s="17">
        <v>8.7845833333333303</v>
      </c>
      <c r="AI153" s="17">
        <v>9.0408333333333406</v>
      </c>
      <c r="AJ153" s="17">
        <v>9.5517416666666701</v>
      </c>
      <c r="AK153" s="17">
        <v>10.2526666666667</v>
      </c>
      <c r="AL153" s="17">
        <v>10.5691666666667</v>
      </c>
      <c r="AM153" s="17">
        <v>10.956991666666701</v>
      </c>
      <c r="AN153" s="17">
        <v>11.585750000000001</v>
      </c>
      <c r="AO153" s="17">
        <v>11.77</v>
      </c>
      <c r="AP153" s="17">
        <v>11.77</v>
      </c>
      <c r="AQ153" s="17">
        <v>11.77</v>
      </c>
      <c r="AR153" s="17">
        <v>11.77</v>
      </c>
      <c r="AS153" s="17">
        <v>11.77</v>
      </c>
      <c r="AT153" s="17">
        <v>11.77</v>
      </c>
      <c r="AU153" s="17">
        <v>12.2420833333333</v>
      </c>
      <c r="AV153" s="17">
        <v>12.8</v>
      </c>
      <c r="AW153" s="17">
        <v>12.8</v>
      </c>
      <c r="AX153" s="17">
        <v>12.8</v>
      </c>
      <c r="AY153" s="17">
        <v>12.8</v>
      </c>
      <c r="AZ153" s="17">
        <v>12.8</v>
      </c>
      <c r="BA153" s="17">
        <v>12.8</v>
      </c>
      <c r="BB153" s="17">
        <v>12.8</v>
      </c>
      <c r="BC153" s="17">
        <v>12.8</v>
      </c>
      <c r="BD153" s="17">
        <v>12.8</v>
      </c>
      <c r="BE153" s="17">
        <v>14.6020084036964</v>
      </c>
      <c r="BF153" s="17">
        <v>15.364835316359599</v>
      </c>
      <c r="BG153" s="17">
        <v>15.3667100302841</v>
      </c>
      <c r="BH153" s="17">
        <v>15.380393518089299</v>
      </c>
      <c r="BI153" s="17">
        <v>15.3663312211982</v>
      </c>
      <c r="BJ153" s="17">
        <v>15.3684076818158</v>
      </c>
      <c r="BK153" s="17">
        <v>15.386968509984699</v>
      </c>
      <c r="BL153" s="17">
        <v>15.390837269585299</v>
      </c>
    </row>
    <row r="154" spans="2:64" x14ac:dyDescent="0.2">
      <c r="B154" s="17" t="s">
        <v>313</v>
      </c>
      <c r="C154" s="17" t="s">
        <v>314</v>
      </c>
      <c r="D154" s="17" t="s">
        <v>20</v>
      </c>
      <c r="E154" s="17" t="s">
        <v>21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</row>
    <row r="155" spans="2:64" x14ac:dyDescent="0.2">
      <c r="B155" s="17" t="s">
        <v>315</v>
      </c>
      <c r="C155" s="17" t="s">
        <v>316</v>
      </c>
      <c r="D155" s="17" t="s">
        <v>20</v>
      </c>
      <c r="E155" s="17" t="s">
        <v>21</v>
      </c>
      <c r="F155" s="17">
        <v>1.25000000125E-2</v>
      </c>
      <c r="G155" s="17">
        <v>1.25000000125E-2</v>
      </c>
      <c r="H155" s="17">
        <v>1.25000000125E-2</v>
      </c>
      <c r="I155" s="17">
        <v>1.25000000125E-2</v>
      </c>
      <c r="J155" s="17">
        <v>1.25000000125E-2</v>
      </c>
      <c r="K155" s="17">
        <v>1.25000000125E-2</v>
      </c>
      <c r="L155" s="17">
        <v>1.25000000125E-2</v>
      </c>
      <c r="M155" s="17">
        <v>1.25000000125E-2</v>
      </c>
      <c r="N155" s="17">
        <v>1.25000000125E-2</v>
      </c>
      <c r="O155" s="17">
        <v>1.25000000125E-2</v>
      </c>
      <c r="P155" s="17">
        <v>1.25000000125E-2</v>
      </c>
      <c r="Q155" s="17">
        <v>1.25000000114583E-2</v>
      </c>
      <c r="R155" s="17">
        <v>1.2500023037919901E-2</v>
      </c>
      <c r="S155" s="17">
        <v>1.24999519112712E-2</v>
      </c>
      <c r="T155" s="17">
        <v>1.24999689192606E-2</v>
      </c>
      <c r="U155" s="17">
        <v>1.2500000000000001E-2</v>
      </c>
      <c r="V155" s="17">
        <v>1.54258499996667E-2</v>
      </c>
      <c r="W155" s="17">
        <v>2.2572866665750001E-2</v>
      </c>
      <c r="X155" s="17">
        <v>2.2767283332333299E-2</v>
      </c>
      <c r="Y155" s="17">
        <v>2.2805383332333298E-2</v>
      </c>
      <c r="Z155" s="17">
        <v>2.2951008332333302E-2</v>
      </c>
      <c r="AA155" s="17">
        <v>2.45145999990833E-2</v>
      </c>
      <c r="AB155" s="17">
        <v>5.6401699999250002E-2</v>
      </c>
      <c r="AC155" s="17">
        <v>0.1200935833325</v>
      </c>
      <c r="AD155" s="17">
        <v>0.16782758333266701</v>
      </c>
      <c r="AE155" s="17">
        <v>0.25687158333316701</v>
      </c>
      <c r="AF155" s="17">
        <v>0.611772583333</v>
      </c>
      <c r="AG155" s="17">
        <v>1.3781825000000001</v>
      </c>
      <c r="AH155" s="17">
        <v>2.2731050000000002</v>
      </c>
      <c r="AI155" s="17">
        <v>2.4614725000000002</v>
      </c>
      <c r="AJ155" s="17">
        <v>2.8125991666666699</v>
      </c>
      <c r="AK155" s="17">
        <v>3.0184299999999999</v>
      </c>
      <c r="AL155" s="17">
        <v>3.09489833333333</v>
      </c>
      <c r="AM155" s="17">
        <v>3.11561666666667</v>
      </c>
      <c r="AN155" s="17">
        <v>3.3751166666666701</v>
      </c>
      <c r="AO155" s="17">
        <v>6.4194250000000004</v>
      </c>
      <c r="AP155" s="17">
        <v>7.5994484166666698</v>
      </c>
      <c r="AQ155" s="17">
        <v>7.9184599999999996</v>
      </c>
      <c r="AR155" s="17">
        <v>9.1360417500000004</v>
      </c>
      <c r="AS155" s="17">
        <v>9.5603975000000005</v>
      </c>
      <c r="AT155" s="17">
        <v>9.4555583333333306</v>
      </c>
      <c r="AU155" s="17">
        <v>9.3423416666666697</v>
      </c>
      <c r="AV155" s="17">
        <v>9.6559583333333308</v>
      </c>
      <c r="AW155" s="17">
        <v>10.7890191666667</v>
      </c>
      <c r="AX155" s="17">
        <v>11.285966666666701</v>
      </c>
      <c r="AY155" s="17">
        <v>10.8978916666667</v>
      </c>
      <c r="AZ155" s="17">
        <v>10.8992416666667</v>
      </c>
      <c r="BA155" s="17">
        <v>10.9281916666667</v>
      </c>
      <c r="BB155" s="17">
        <v>11.129716666666701</v>
      </c>
      <c r="BC155" s="17">
        <v>13.513475</v>
      </c>
      <c r="BD155" s="17">
        <v>12.636008333333301</v>
      </c>
      <c r="BE155" s="17">
        <v>12.423325</v>
      </c>
      <c r="BF155" s="17">
        <v>13.169458333333299</v>
      </c>
      <c r="BG155" s="17">
        <v>12.7719916666667</v>
      </c>
      <c r="BH155" s="17">
        <v>13.292450000000001</v>
      </c>
      <c r="BI155" s="17">
        <v>15.848266666666699</v>
      </c>
      <c r="BJ155" s="17">
        <v>18.664058333333301</v>
      </c>
      <c r="BK155" s="17">
        <v>18.9265166666667</v>
      </c>
      <c r="BL155" s="17">
        <v>19.244341666666699</v>
      </c>
    </row>
    <row r="156" spans="2:64" x14ac:dyDescent="0.2">
      <c r="B156" s="17" t="s">
        <v>317</v>
      </c>
      <c r="C156" s="17" t="s">
        <v>318</v>
      </c>
      <c r="D156" s="17" t="s">
        <v>20</v>
      </c>
      <c r="E156" s="17" t="s">
        <v>21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</row>
    <row r="157" spans="2:64" x14ac:dyDescent="0.2">
      <c r="B157" s="17" t="s">
        <v>319</v>
      </c>
      <c r="C157" s="17" t="s">
        <v>320</v>
      </c>
      <c r="D157" s="17" t="s">
        <v>20</v>
      </c>
      <c r="E157" s="17" t="s">
        <v>21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</row>
    <row r="158" spans="2:64" x14ac:dyDescent="0.2">
      <c r="B158" s="17" t="s">
        <v>321</v>
      </c>
      <c r="C158" s="17" t="s">
        <v>322</v>
      </c>
      <c r="D158" s="17" t="s">
        <v>20</v>
      </c>
      <c r="E158" s="17" t="s">
        <v>21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>
        <v>43.263183333333302</v>
      </c>
      <c r="AO158" s="17">
        <v>37.881758333333302</v>
      </c>
      <c r="AP158" s="17">
        <v>39.981074999999997</v>
      </c>
      <c r="AQ158" s="17">
        <v>50.003549999999997</v>
      </c>
      <c r="AR158" s="17">
        <v>54.461733333333299</v>
      </c>
      <c r="AS158" s="17">
        <v>56.901828333333299</v>
      </c>
      <c r="AT158" s="17">
        <v>65.903866666666701</v>
      </c>
      <c r="AU158" s="17">
        <v>68.037133333333301</v>
      </c>
      <c r="AV158" s="17">
        <v>64.349791666666704</v>
      </c>
      <c r="AW158" s="17">
        <v>54.322258333333302</v>
      </c>
      <c r="AX158" s="17">
        <v>49.409933333333299</v>
      </c>
      <c r="AY158" s="17">
        <v>49.2836833333333</v>
      </c>
      <c r="AZ158" s="17">
        <v>48.801766666666701</v>
      </c>
      <c r="BA158" s="17">
        <v>44.7298166666667</v>
      </c>
      <c r="BB158" s="17">
        <v>41.867683333333297</v>
      </c>
      <c r="BC158" s="17">
        <v>44.100574999999999</v>
      </c>
      <c r="BD158" s="17">
        <v>46.4853916666667</v>
      </c>
      <c r="BE158" s="17">
        <v>44.230825000000003</v>
      </c>
      <c r="BF158" s="17">
        <v>47.890250000000002</v>
      </c>
      <c r="BG158" s="17">
        <v>46.395341666666702</v>
      </c>
      <c r="BH158" s="17">
        <v>46.437130833333299</v>
      </c>
      <c r="BI158" s="17">
        <v>55.537075000000002</v>
      </c>
      <c r="BJ158" s="17">
        <v>55.731724999999997</v>
      </c>
      <c r="BK158" s="17">
        <v>54.665458333333298</v>
      </c>
      <c r="BL158" s="17">
        <v>52.107108333333301</v>
      </c>
    </row>
    <row r="159" spans="2:64" x14ac:dyDescent="0.2">
      <c r="B159" s="17" t="s">
        <v>323</v>
      </c>
      <c r="C159" s="17" t="s">
        <v>324</v>
      </c>
      <c r="D159" s="17" t="s">
        <v>20</v>
      </c>
      <c r="E159" s="17" t="s">
        <v>21</v>
      </c>
      <c r="F159" s="17">
        <v>245.19510139835899</v>
      </c>
      <c r="G159" s="17">
        <v>245.26010162116</v>
      </c>
      <c r="H159" s="17">
        <v>245.013850686544</v>
      </c>
      <c r="I159" s="17">
        <v>245.01635069607499</v>
      </c>
      <c r="J159" s="17">
        <v>245.027184079042</v>
      </c>
      <c r="K159" s="17">
        <v>245.06093420770799</v>
      </c>
      <c r="L159" s="17">
        <v>245.67843655764401</v>
      </c>
      <c r="M159" s="17">
        <v>246.00093779128099</v>
      </c>
      <c r="N159" s="17">
        <v>247.56469375695099</v>
      </c>
      <c r="O159" s="17">
        <v>259.960574351236</v>
      </c>
      <c r="P159" s="17">
        <v>276.403137026845</v>
      </c>
      <c r="Q159" s="17">
        <v>275.35645668533198</v>
      </c>
      <c r="R159" s="17">
        <v>252.02762746264901</v>
      </c>
      <c r="S159" s="17">
        <v>222.88918305322699</v>
      </c>
      <c r="T159" s="17">
        <v>240.70466763782301</v>
      </c>
      <c r="U159" s="17">
        <v>214.31290034121901</v>
      </c>
      <c r="V159" s="17">
        <v>238.95049426705901</v>
      </c>
      <c r="W159" s="17">
        <v>245.67968656657601</v>
      </c>
      <c r="X159" s="17">
        <v>225.65586023395699</v>
      </c>
      <c r="Y159" s="17">
        <v>212.721644262377</v>
      </c>
      <c r="Z159" s="17">
        <v>211.27955541470499</v>
      </c>
      <c r="AA159" s="17">
        <v>271.73145255032699</v>
      </c>
      <c r="AB159" s="17">
        <v>328.60625269898998</v>
      </c>
      <c r="AC159" s="17">
        <v>381.06603602462798</v>
      </c>
      <c r="AD159" s="17">
        <v>436.95666578800802</v>
      </c>
      <c r="AE159" s="17">
        <v>449.26296271160697</v>
      </c>
      <c r="AF159" s="17">
        <v>346.305903554493</v>
      </c>
      <c r="AG159" s="17">
        <v>300.53656240147802</v>
      </c>
      <c r="AH159" s="17">
        <v>297.84821881937802</v>
      </c>
      <c r="AI159" s="17">
        <v>319.008299487903</v>
      </c>
      <c r="AJ159" s="17">
        <v>272.264787954393</v>
      </c>
      <c r="AK159" s="17">
        <v>282.10690880881998</v>
      </c>
      <c r="AL159" s="17">
        <v>264.69180075057898</v>
      </c>
      <c r="AM159" s="17">
        <v>283.16257950001801</v>
      </c>
      <c r="AN159" s="17">
        <v>555.20469565569704</v>
      </c>
      <c r="AO159" s="17">
        <v>499.14842590131002</v>
      </c>
      <c r="AP159" s="17">
        <v>511.55243027251601</v>
      </c>
      <c r="AQ159" s="17">
        <v>583.66937235339606</v>
      </c>
      <c r="AR159" s="17">
        <v>589.951774567332</v>
      </c>
      <c r="AS159" s="17">
        <v>615.69913197380595</v>
      </c>
      <c r="AT159" s="17">
        <v>711.97627443083297</v>
      </c>
      <c r="AU159" s="17">
        <v>733.03850707000004</v>
      </c>
      <c r="AV159" s="17">
        <v>696.98820361166702</v>
      </c>
      <c r="AW159" s="17">
        <v>581.20031386416701</v>
      </c>
      <c r="AX159" s="17">
        <v>528.28480930499995</v>
      </c>
      <c r="AY159" s="17">
        <v>527.46814284000004</v>
      </c>
      <c r="AZ159" s="17">
        <v>522.89010961083295</v>
      </c>
      <c r="BA159" s="17">
        <v>479.26678258750002</v>
      </c>
      <c r="BB159" s="17">
        <v>447.80525556077299</v>
      </c>
      <c r="BC159" s="17">
        <v>472.18629075489298</v>
      </c>
      <c r="BD159" s="17">
        <v>495.277021572396</v>
      </c>
      <c r="BE159" s="17">
        <v>471.86611409170001</v>
      </c>
      <c r="BF159" s="17">
        <v>510.52713590196998</v>
      </c>
      <c r="BG159" s="17">
        <v>494.04003744699003</v>
      </c>
      <c r="BH159" s="17">
        <v>494.41495286493699</v>
      </c>
      <c r="BI159" s="17">
        <v>591.44950750132796</v>
      </c>
      <c r="BJ159" s="17">
        <v>593.00817042493395</v>
      </c>
      <c r="BK159" s="17">
        <v>582.09455014964101</v>
      </c>
      <c r="BL159" s="17">
        <v>555.71783043560697</v>
      </c>
    </row>
    <row r="160" spans="2:64" x14ac:dyDescent="0.2">
      <c r="B160" s="17" t="s">
        <v>325</v>
      </c>
      <c r="C160" s="17" t="s">
        <v>326</v>
      </c>
      <c r="D160" s="17" t="s">
        <v>20</v>
      </c>
      <c r="E160" s="17" t="s">
        <v>21</v>
      </c>
      <c r="F160" s="17">
        <v>0.357142999357143</v>
      </c>
      <c r="G160" s="17">
        <v>0.357142999357143</v>
      </c>
      <c r="H160" s="17">
        <v>0.357142999357143</v>
      </c>
      <c r="I160" s="17">
        <v>0.357142999357143</v>
      </c>
      <c r="J160" s="17">
        <v>0.357142999357143</v>
      </c>
      <c r="K160" s="17">
        <v>0.357142999357143</v>
      </c>
      <c r="L160" s="17">
        <v>0.357142999357143</v>
      </c>
      <c r="M160" s="17">
        <v>0.36210333266567502</v>
      </c>
      <c r="N160" s="17">
        <v>0.41666699941666702</v>
      </c>
      <c r="O160" s="17">
        <v>0.41666699941666702</v>
      </c>
      <c r="P160" s="17">
        <v>0.41666699941666702</v>
      </c>
      <c r="Q160" s="17">
        <v>0.40710752594094302</v>
      </c>
      <c r="R160" s="17">
        <v>0.38157666566666698</v>
      </c>
      <c r="S160" s="17">
        <v>0.36879666566666702</v>
      </c>
      <c r="T160" s="17">
        <v>0.38548166566666697</v>
      </c>
      <c r="U160" s="17">
        <v>0.38478333233333301</v>
      </c>
      <c r="V160" s="17">
        <v>0.42513583233333302</v>
      </c>
      <c r="W160" s="17">
        <v>0.42230916566666699</v>
      </c>
      <c r="X160" s="17">
        <v>0.385383332333333</v>
      </c>
      <c r="Y160" s="17">
        <v>0.35846999899999998</v>
      </c>
      <c r="Z160" s="17">
        <v>0.34542666566666702</v>
      </c>
      <c r="AA160" s="17">
        <v>0.38670083233333302</v>
      </c>
      <c r="AB160" s="17">
        <v>0.412142499</v>
      </c>
      <c r="AC160" s="17">
        <v>0.43244916566666702</v>
      </c>
      <c r="AD160" s="17">
        <v>0.46103416591666702</v>
      </c>
      <c r="AE160" s="17">
        <v>0.46915499983333298</v>
      </c>
      <c r="AF160" s="17">
        <v>0.39299249983333301</v>
      </c>
      <c r="AG160" s="17">
        <v>0.34549166666666697</v>
      </c>
      <c r="AH160" s="17">
        <v>0.33085666666666702</v>
      </c>
      <c r="AI160" s="17">
        <v>0.34849249999999998</v>
      </c>
      <c r="AJ160" s="17">
        <v>0.31779000000000002</v>
      </c>
      <c r="AK160" s="17">
        <v>0.32324249999999999</v>
      </c>
      <c r="AL160" s="17">
        <v>0.318923333333333</v>
      </c>
      <c r="AM160" s="17">
        <v>0.38228933333333298</v>
      </c>
      <c r="AN160" s="17">
        <v>0.37792108333333302</v>
      </c>
      <c r="AO160" s="17">
        <v>0.35305874999999998</v>
      </c>
      <c r="AP160" s="17">
        <v>0.36045586833333298</v>
      </c>
      <c r="AQ160" s="17">
        <v>0.38596612499999999</v>
      </c>
      <c r="AR160" s="17">
        <v>0.38845951083333302</v>
      </c>
      <c r="AS160" s="17">
        <v>0.39889839500000002</v>
      </c>
      <c r="AT160" s="17">
        <v>0.43814999166666702</v>
      </c>
      <c r="AU160" s="17">
        <v>0.450041566666667</v>
      </c>
      <c r="AV160" s="17">
        <v>0.43362033825000001</v>
      </c>
      <c r="AW160" s="17">
        <v>0.37723333333333298</v>
      </c>
      <c r="AX160" s="17">
        <v>0.34466317998548601</v>
      </c>
      <c r="AY160" s="17">
        <v>0.34577739224999998</v>
      </c>
      <c r="AZ160" s="17">
        <v>0.340893885583333</v>
      </c>
      <c r="BA160" s="17">
        <v>0.31167499999999998</v>
      </c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</row>
    <row r="161" spans="2:64" x14ac:dyDescent="0.2">
      <c r="B161" s="17" t="s">
        <v>327</v>
      </c>
      <c r="C161" s="17" t="s">
        <v>328</v>
      </c>
      <c r="D161" s="17" t="s">
        <v>20</v>
      </c>
      <c r="E161" s="17" t="s">
        <v>21</v>
      </c>
      <c r="F161" s="17">
        <v>4.7619000037618999</v>
      </c>
      <c r="G161" s="17">
        <v>4.7619000037618999</v>
      </c>
      <c r="H161" s="17">
        <v>4.7619000037618999</v>
      </c>
      <c r="I161" s="17">
        <v>4.7619000037618999</v>
      </c>
      <c r="J161" s="17">
        <v>4.7619000037618999</v>
      </c>
      <c r="K161" s="17">
        <v>4.7619000037618999</v>
      </c>
      <c r="L161" s="17">
        <v>4.7619000037618999</v>
      </c>
      <c r="M161" s="17">
        <v>4.7619000037618999</v>
      </c>
      <c r="N161" s="17">
        <v>4.7619000037618999</v>
      </c>
      <c r="O161" s="17">
        <v>4.7619000037618999</v>
      </c>
      <c r="P161" s="17">
        <v>4.7619000037618999</v>
      </c>
      <c r="Q161" s="17">
        <v>4.7648426288663002</v>
      </c>
      <c r="R161" s="17">
        <v>5.4594939499759603</v>
      </c>
      <c r="S161" s="17">
        <v>4.93105531492483</v>
      </c>
      <c r="T161" s="17">
        <v>4.86252447287798</v>
      </c>
      <c r="U161" s="17">
        <v>6.3793993244748703</v>
      </c>
      <c r="V161" s="17">
        <v>6.7067493564075997</v>
      </c>
      <c r="W161" s="17">
        <v>7.0675997590921096</v>
      </c>
      <c r="X161" s="17">
        <v>6.7982604310998598</v>
      </c>
      <c r="Y161" s="17">
        <v>6.58576139284986</v>
      </c>
      <c r="Z161" s="17">
        <v>6.5381423224165296</v>
      </c>
      <c r="AA161" s="17">
        <v>7.2203372662331997</v>
      </c>
      <c r="AB161" s="17">
        <v>7.7090637830331996</v>
      </c>
      <c r="AC161" s="17">
        <v>7.9603968964415301</v>
      </c>
      <c r="AD161" s="17">
        <v>8.3032669705207596</v>
      </c>
      <c r="AE161" s="17">
        <v>8.4748499994166693</v>
      </c>
      <c r="AF161" s="17">
        <v>7.3303750000000001</v>
      </c>
      <c r="AG161" s="17">
        <v>6.6534500000000003</v>
      </c>
      <c r="AH161" s="17">
        <v>6.3945416666666697</v>
      </c>
      <c r="AI161" s="17">
        <v>6.7049000000000003</v>
      </c>
      <c r="AJ161" s="17">
        <v>6.3385583333333297</v>
      </c>
      <c r="AK161" s="17">
        <v>6.2836999999999996</v>
      </c>
      <c r="AL161" s="17">
        <v>6.1045333333333298</v>
      </c>
      <c r="AM161" s="17">
        <v>6.15696666666667</v>
      </c>
      <c r="AN161" s="17">
        <v>5.9749125000000003</v>
      </c>
      <c r="AO161" s="17">
        <v>5.6670416666666696</v>
      </c>
      <c r="AP161" s="17">
        <v>5.9175666666666702</v>
      </c>
      <c r="AQ161" s="17">
        <v>6.2418333333333296</v>
      </c>
      <c r="AR161" s="17">
        <v>6.3431583333333297</v>
      </c>
      <c r="AS161" s="17">
        <v>6.28579166666667</v>
      </c>
      <c r="AT161" s="17">
        <v>6.5167250000000001</v>
      </c>
      <c r="AU161" s="17">
        <v>6.74890833333333</v>
      </c>
      <c r="AV161" s="17">
        <v>6.6420833333333302</v>
      </c>
      <c r="AW161" s="17">
        <v>6.1389250000000004</v>
      </c>
      <c r="AX161" s="17">
        <v>5.8058333333333296</v>
      </c>
      <c r="AY161" s="17">
        <v>5.81816666666667</v>
      </c>
      <c r="AZ161" s="17">
        <v>5.84294166666667</v>
      </c>
      <c r="BA161" s="17">
        <v>5.6168833333333303</v>
      </c>
      <c r="BB161" s="17">
        <v>5.4414499999999997</v>
      </c>
      <c r="BC161" s="17">
        <v>5.5763666666666696</v>
      </c>
      <c r="BD161" s="17">
        <v>5.6348833333333301</v>
      </c>
      <c r="BE161" s="17">
        <v>5.4441083333333298</v>
      </c>
      <c r="BF161" s="17">
        <v>640.653416666667</v>
      </c>
      <c r="BG161" s="17">
        <v>933.57045635687905</v>
      </c>
      <c r="BH161" s="17">
        <v>984.34574756004599</v>
      </c>
      <c r="BI161" s="17">
        <v>1162.6153286255401</v>
      </c>
      <c r="BJ161" s="17">
        <v>1234.8695166666701</v>
      </c>
      <c r="BK161" s="17">
        <v>1360.35870704085</v>
      </c>
      <c r="BL161" s="17">
        <v>1429.8079752010699</v>
      </c>
    </row>
    <row r="162" spans="2:64" x14ac:dyDescent="0.2">
      <c r="B162" s="17" t="s">
        <v>329</v>
      </c>
      <c r="C162" s="17" t="s">
        <v>330</v>
      </c>
      <c r="D162" s="17" t="s">
        <v>20</v>
      </c>
      <c r="E162" s="17" t="s">
        <v>21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</row>
    <row r="163" spans="2:64" x14ac:dyDescent="0.2">
      <c r="B163" s="17" t="s">
        <v>331</v>
      </c>
      <c r="C163" s="17" t="s">
        <v>332</v>
      </c>
      <c r="D163" s="17" t="s">
        <v>20</v>
      </c>
      <c r="E163" s="17" t="s">
        <v>21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>
        <v>0.93862727583333305</v>
      </c>
      <c r="AT163" s="17">
        <v>1.08540083333333</v>
      </c>
      <c r="AU163" s="17">
        <v>1.11751</v>
      </c>
      <c r="AV163" s="17">
        <v>1.0625516666666699</v>
      </c>
      <c r="AW163" s="17">
        <v>0.88603416666666701</v>
      </c>
      <c r="AX163" s="17">
        <v>0.805365</v>
      </c>
      <c r="AY163" s="17">
        <v>0.80411999999999995</v>
      </c>
      <c r="AZ163" s="17">
        <v>0.79714083333333297</v>
      </c>
      <c r="BA163" s="17">
        <v>0.73063750000000005</v>
      </c>
      <c r="BB163" s="17">
        <v>0.682674711239873</v>
      </c>
      <c r="BC163" s="17">
        <v>0.71984335978561498</v>
      </c>
      <c r="BD163" s="17">
        <v>0.75504495198983501</v>
      </c>
      <c r="BE163" s="17">
        <v>0.71935525360915398</v>
      </c>
      <c r="BF163" s="17">
        <v>0.77829360141285198</v>
      </c>
      <c r="BG163" s="17">
        <v>0.75315918184727004</v>
      </c>
      <c r="BH163" s="17">
        <v>0.75373073671740198</v>
      </c>
      <c r="BI163" s="17">
        <v>0.90165896164127801</v>
      </c>
      <c r="BJ163" s="17">
        <v>0.90403512795035901</v>
      </c>
      <c r="BK163" s="17">
        <v>0.88739742109565201</v>
      </c>
      <c r="BL163" s="17">
        <v>0.84718637111214101</v>
      </c>
    </row>
    <row r="164" spans="2:64" x14ac:dyDescent="0.2">
      <c r="B164" s="17" t="s">
        <v>333</v>
      </c>
      <c r="C164" s="17" t="s">
        <v>334</v>
      </c>
      <c r="D164" s="17" t="s">
        <v>20</v>
      </c>
      <c r="E164" s="17" t="s">
        <v>21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>
        <v>8.0116666666666703</v>
      </c>
      <c r="AL164" s="17">
        <v>35.8333333333333</v>
      </c>
      <c r="AM164" s="17">
        <v>295.01052583333302</v>
      </c>
      <c r="AN164" s="17">
        <v>412.72141666666698</v>
      </c>
      <c r="AO164" s="17">
        <v>448.61263333333301</v>
      </c>
      <c r="AP164" s="17">
        <v>548.40333333333297</v>
      </c>
      <c r="AQ164" s="17">
        <v>789.99249999999995</v>
      </c>
      <c r="AR164" s="17">
        <v>840.82833333333303</v>
      </c>
      <c r="AS164" s="17">
        <v>1021.8674999999999</v>
      </c>
      <c r="AT164" s="17">
        <v>1076.6666666666699</v>
      </c>
      <c r="AU164" s="17">
        <v>1097.6975</v>
      </c>
      <c r="AV164" s="17">
        <v>1110.31</v>
      </c>
      <c r="AW164" s="17">
        <v>1146.5425</v>
      </c>
      <c r="AX164" s="17">
        <v>1185.2974999999999</v>
      </c>
      <c r="AY164" s="17">
        <v>1205.2466666666701</v>
      </c>
      <c r="AZ164" s="17">
        <v>1179.69916666667</v>
      </c>
      <c r="BA164" s="17">
        <v>1170.40083333333</v>
      </c>
      <c r="BB164" s="17">
        <v>1165.80416666667</v>
      </c>
      <c r="BC164" s="17">
        <v>1437.7950000000001</v>
      </c>
      <c r="BD164" s="17">
        <v>1357.06416666667</v>
      </c>
      <c r="BE164" s="17">
        <v>1265.51583333333</v>
      </c>
      <c r="BF164" s="17">
        <v>1357.58</v>
      </c>
      <c r="BG164" s="17">
        <v>1523.9275</v>
      </c>
      <c r="BH164" s="17">
        <v>1817.9387083333299</v>
      </c>
      <c r="BI164" s="17">
        <v>1970.3091666666701</v>
      </c>
      <c r="BJ164" s="17">
        <v>2140.2908640611599</v>
      </c>
      <c r="BK164" s="17">
        <v>2439.7772011124398</v>
      </c>
      <c r="BL164" s="17">
        <v>2472.4840511423499</v>
      </c>
    </row>
    <row r="165" spans="2:64" x14ac:dyDescent="0.2">
      <c r="B165" s="17" t="s">
        <v>335</v>
      </c>
      <c r="C165" s="17" t="s">
        <v>336</v>
      </c>
      <c r="D165" s="17" t="s">
        <v>20</v>
      </c>
      <c r="E165" s="17" t="s">
        <v>21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</row>
    <row r="166" spans="2:64" x14ac:dyDescent="0.2">
      <c r="B166" s="17" t="s">
        <v>337</v>
      </c>
      <c r="C166" s="17" t="s">
        <v>338</v>
      </c>
      <c r="D166" s="17" t="s">
        <v>20</v>
      </c>
      <c r="E166" s="17" t="s">
        <v>21</v>
      </c>
      <c r="F166" s="17">
        <v>2.875000002875E-2</v>
      </c>
      <c r="G166" s="17">
        <v>2.875000002875E-2</v>
      </c>
      <c r="H166" s="17">
        <v>2.875000002875E-2</v>
      </c>
      <c r="I166" s="17">
        <v>2.875000002875E-2</v>
      </c>
      <c r="J166" s="17">
        <v>2.875000002875E-2</v>
      </c>
      <c r="K166" s="17">
        <v>2.875000002875E-2</v>
      </c>
      <c r="L166" s="17">
        <v>2.875000002875E-2</v>
      </c>
      <c r="M166" s="17">
        <v>2.875000002875E-2</v>
      </c>
      <c r="N166" s="17">
        <v>2.875000002875E-2</v>
      </c>
      <c r="O166" s="17">
        <v>2.875000002875E-2</v>
      </c>
      <c r="P166" s="17">
        <v>2.875000002875E-2</v>
      </c>
      <c r="Q166" s="17">
        <v>2.8312083349854199E-2</v>
      </c>
      <c r="R166" s="17">
        <v>2.7053416666500001E-2</v>
      </c>
      <c r="S166" s="17">
        <v>2.4515166666416701E-2</v>
      </c>
      <c r="T166" s="17">
        <v>2.5408166665666702E-2</v>
      </c>
      <c r="U166" s="17">
        <v>2.5552749999E-2</v>
      </c>
      <c r="V166" s="17">
        <v>3.0229083332583302E-2</v>
      </c>
      <c r="W166" s="17">
        <v>3.04072499998333E-2</v>
      </c>
      <c r="X166" s="17">
        <v>0.03</v>
      </c>
      <c r="Y166" s="17">
        <v>0.03</v>
      </c>
      <c r="Z166" s="17">
        <v>3.2400249999999998E-2</v>
      </c>
      <c r="AA166" s="17">
        <v>3.5349499999999999E-2</v>
      </c>
      <c r="AB166" s="17">
        <v>3.7769749999999998E-2</v>
      </c>
      <c r="AC166" s="17">
        <v>4.01833333333333E-2</v>
      </c>
      <c r="AD166" s="17">
        <v>4.2442750000000001E-2</v>
      </c>
      <c r="AE166" s="17">
        <v>4.3180666666666701E-2</v>
      </c>
      <c r="AF166" s="17">
        <v>4.0428916666666703E-2</v>
      </c>
      <c r="AG166" s="17">
        <v>0.29073125</v>
      </c>
      <c r="AH166" s="17">
        <v>0.52464466666666698</v>
      </c>
      <c r="AI166" s="17">
        <v>0.74491808333333298</v>
      </c>
      <c r="AJ166" s="17">
        <v>0.92908883333333303</v>
      </c>
      <c r="AK166" s="17">
        <v>1.4344675</v>
      </c>
      <c r="AL166" s="17">
        <v>2.51655416666667</v>
      </c>
      <c r="AM166" s="17">
        <v>3.8742366666666701</v>
      </c>
      <c r="AN166" s="17">
        <v>6.0385883333333297</v>
      </c>
      <c r="AO166" s="17">
        <v>9.0243333333333293</v>
      </c>
      <c r="AP166" s="17">
        <v>11.293749999999999</v>
      </c>
      <c r="AQ166" s="17">
        <v>11.5435833333333</v>
      </c>
      <c r="AR166" s="17">
        <v>11.8745833333333</v>
      </c>
      <c r="AS166" s="17">
        <v>12.7751116666667</v>
      </c>
      <c r="AT166" s="17">
        <v>15.22725</v>
      </c>
      <c r="AU166" s="17">
        <v>20.703640833333299</v>
      </c>
      <c r="AV166" s="17">
        <v>23.677956666666699</v>
      </c>
      <c r="AW166" s="17">
        <v>23.7822675</v>
      </c>
      <c r="AX166" s="17">
        <v>22.581342500000002</v>
      </c>
      <c r="AY166" s="17">
        <v>23.060964999999999</v>
      </c>
      <c r="AZ166" s="17">
        <v>25.400779166666702</v>
      </c>
      <c r="BA166" s="17">
        <v>25.840341450216499</v>
      </c>
      <c r="BB166" s="17">
        <v>24.300642472865299</v>
      </c>
      <c r="BC166" s="17">
        <v>27.518299963924999</v>
      </c>
      <c r="BD166" s="17">
        <v>33.960098800690801</v>
      </c>
      <c r="BE166" s="17">
        <v>29.067599931977501</v>
      </c>
      <c r="BF166" s="17">
        <v>28.3729844798921</v>
      </c>
      <c r="BG166" s="17">
        <v>30.1041110929498</v>
      </c>
      <c r="BH166" s="17">
        <v>31.352687700944301</v>
      </c>
      <c r="BI166" s="17">
        <v>39.982474146540603</v>
      </c>
      <c r="BJ166" s="17">
        <v>63.056232731037099</v>
      </c>
      <c r="BK166" s="17">
        <v>63.584322913398999</v>
      </c>
      <c r="BL166" s="17">
        <v>60.326207643202203</v>
      </c>
    </row>
    <row r="167" spans="2:64" x14ac:dyDescent="0.2">
      <c r="B167" s="17" t="s">
        <v>339</v>
      </c>
      <c r="C167" s="17" t="s">
        <v>340</v>
      </c>
      <c r="D167" s="17" t="s">
        <v>20</v>
      </c>
      <c r="E167" s="17" t="s">
        <v>21</v>
      </c>
      <c r="F167" s="17">
        <v>4.9369911160770199</v>
      </c>
      <c r="G167" s="17">
        <v>4.9369911160770199</v>
      </c>
      <c r="H167" s="17">
        <v>4.9369911160770199</v>
      </c>
      <c r="I167" s="17">
        <v>4.9369911160770199</v>
      </c>
      <c r="J167" s="17">
        <v>4.9369911160770199</v>
      </c>
      <c r="K167" s="17">
        <v>4.9369911160770199</v>
      </c>
      <c r="L167" s="17">
        <v>4.9369911160770199</v>
      </c>
      <c r="M167" s="17">
        <v>4.9369911160770199</v>
      </c>
      <c r="N167" s="17">
        <v>4.9369911160770199</v>
      </c>
      <c r="O167" s="17">
        <v>5.1941573199841704</v>
      </c>
      <c r="P167" s="17">
        <v>5.5541900054541902</v>
      </c>
      <c r="Q167" s="17">
        <v>5.5426325049163401</v>
      </c>
      <c r="R167" s="17">
        <v>5.0405333331666702</v>
      </c>
      <c r="S167" s="17">
        <v>4.4577666666666698</v>
      </c>
      <c r="T167" s="17">
        <v>4.5333333332333297</v>
      </c>
      <c r="U167" s="17">
        <v>4.3104249999000004</v>
      </c>
      <c r="V167" s="17">
        <v>4.5022249999000001</v>
      </c>
      <c r="W167" s="17">
        <v>4.5587083333249998</v>
      </c>
      <c r="X167" s="17">
        <v>4.61625</v>
      </c>
      <c r="Y167" s="17">
        <v>4.5892499999999998</v>
      </c>
      <c r="Z167" s="17">
        <v>4.5914083332500004</v>
      </c>
      <c r="AA167" s="17">
        <v>4.8295833333333302</v>
      </c>
      <c r="AB167" s="17">
        <v>5.1769166666666697</v>
      </c>
      <c r="AC167" s="17">
        <v>5.4811666665666703</v>
      </c>
      <c r="AD167" s="17">
        <v>6.3803333332833301</v>
      </c>
      <c r="AE167" s="17">
        <v>7.7084999999583301</v>
      </c>
      <c r="AF167" s="17">
        <v>7.4374999999833298</v>
      </c>
      <c r="AG167" s="17">
        <v>7.3878333333333304</v>
      </c>
      <c r="AH167" s="17">
        <v>7.5260833333333297</v>
      </c>
      <c r="AI167" s="17">
        <v>8.3050999999999995</v>
      </c>
      <c r="AJ167" s="17">
        <v>8.0609000000000002</v>
      </c>
      <c r="AK167" s="17">
        <v>8.1945833333333304</v>
      </c>
      <c r="AL167" s="17">
        <v>8.7026749999999993</v>
      </c>
      <c r="AM167" s="17">
        <v>12.080583333333299</v>
      </c>
      <c r="AN167" s="17">
        <v>12.3575</v>
      </c>
      <c r="AO167" s="17">
        <v>12.9768333333333</v>
      </c>
      <c r="AP167" s="17">
        <v>13.7221666666667</v>
      </c>
      <c r="AQ167" s="17">
        <v>15.1853333333333</v>
      </c>
      <c r="AR167" s="17">
        <v>18.847583333333301</v>
      </c>
      <c r="AS167" s="17">
        <v>20.951416666666699</v>
      </c>
      <c r="AT167" s="17">
        <v>23.892333333333301</v>
      </c>
      <c r="AU167" s="17">
        <v>25.562916666666698</v>
      </c>
      <c r="AV167" s="17">
        <v>27.173916666666699</v>
      </c>
      <c r="AW167" s="17">
        <v>26.303000000000001</v>
      </c>
      <c r="AX167" s="17"/>
      <c r="AY167" s="17">
        <v>26.5528333333333</v>
      </c>
      <c r="AZ167" s="17">
        <v>26.86</v>
      </c>
      <c r="BA167" s="17">
        <v>25.8586666666667</v>
      </c>
      <c r="BB167" s="17">
        <v>23.820333333333298</v>
      </c>
      <c r="BC167" s="17">
        <v>26.2365833333333</v>
      </c>
      <c r="BD167" s="17">
        <v>27.5894166666667</v>
      </c>
      <c r="BE167" s="17">
        <v>28.111833333333301</v>
      </c>
      <c r="BF167" s="17">
        <v>29.661999999999999</v>
      </c>
      <c r="BG167" s="17">
        <v>30.068166666666698</v>
      </c>
      <c r="BH167" s="17">
        <v>30.272500000000001</v>
      </c>
      <c r="BI167" s="17">
        <v>32.467166666666699</v>
      </c>
      <c r="BJ167" s="17">
        <v>35.237083333333302</v>
      </c>
      <c r="BK167" s="17">
        <v>35.794416666666699</v>
      </c>
      <c r="BL167" s="17">
        <v>35.677500000000002</v>
      </c>
    </row>
    <row r="168" spans="2:64" x14ac:dyDescent="0.2">
      <c r="B168" s="17" t="s">
        <v>341</v>
      </c>
      <c r="C168" s="17" t="s">
        <v>342</v>
      </c>
      <c r="D168" s="17" t="s">
        <v>20</v>
      </c>
      <c r="E168" s="17" t="s">
        <v>21</v>
      </c>
      <c r="F168" s="17">
        <v>4.7619000037618999</v>
      </c>
      <c r="G168" s="17">
        <v>4.7619000037618999</v>
      </c>
      <c r="H168" s="17">
        <v>4.7619000037618999</v>
      </c>
      <c r="I168" s="17">
        <v>4.7619000037618999</v>
      </c>
      <c r="J168" s="17">
        <v>4.7619000037618999</v>
      </c>
      <c r="K168" s="17">
        <v>4.7619000037618999</v>
      </c>
      <c r="L168" s="17">
        <v>4.7619000037618999</v>
      </c>
      <c r="M168" s="17">
        <v>4.8280375034312097</v>
      </c>
      <c r="N168" s="17">
        <v>5.5555500045555499</v>
      </c>
      <c r="O168" s="17">
        <v>5.5555500045555499</v>
      </c>
      <c r="P168" s="17">
        <v>5.5555500045555499</v>
      </c>
      <c r="Q168" s="17">
        <v>5.4857589225245</v>
      </c>
      <c r="R168" s="17">
        <v>5.3385261876059804</v>
      </c>
      <c r="S168" s="17">
        <v>5.4422657127583198</v>
      </c>
      <c r="T168" s="17">
        <v>5.7030750726300301</v>
      </c>
      <c r="U168" s="17">
        <v>6.0267973347139598</v>
      </c>
      <c r="V168" s="17">
        <v>6.6815249989999996</v>
      </c>
      <c r="W168" s="17">
        <v>6.6073083323333304</v>
      </c>
      <c r="X168" s="17">
        <v>6.1632749990000004</v>
      </c>
      <c r="Y168" s="17">
        <v>6.3081083323333296</v>
      </c>
      <c r="Z168" s="17">
        <v>7.6842916656666702</v>
      </c>
      <c r="AA168" s="17">
        <v>8.9365416660833308</v>
      </c>
      <c r="AB168" s="17">
        <v>10.872549999583301</v>
      </c>
      <c r="AC168" s="17">
        <v>11.7061999994167</v>
      </c>
      <c r="AD168" s="17">
        <v>13.800333332833301</v>
      </c>
      <c r="AE168" s="17">
        <v>15.442483333166701</v>
      </c>
      <c r="AF168" s="17">
        <v>13.4663583333333</v>
      </c>
      <c r="AG168" s="17">
        <v>12.878216666666701</v>
      </c>
      <c r="AH168" s="17">
        <v>13.437725</v>
      </c>
      <c r="AI168" s="17">
        <v>15.2497666666667</v>
      </c>
      <c r="AJ168" s="17">
        <v>14.863466666666699</v>
      </c>
      <c r="AK168" s="17">
        <v>15.6523083333333</v>
      </c>
      <c r="AL168" s="17">
        <v>15.5632083333333</v>
      </c>
      <c r="AM168" s="17">
        <v>17.648025000000001</v>
      </c>
      <c r="AN168" s="17">
        <v>17.960366666666701</v>
      </c>
      <c r="AO168" s="17">
        <v>17.386316666666701</v>
      </c>
      <c r="AP168" s="17">
        <v>17.948066666666701</v>
      </c>
      <c r="AQ168" s="17">
        <v>21.057258333333301</v>
      </c>
      <c r="AR168" s="17">
        <v>23.992650000000001</v>
      </c>
      <c r="AS168" s="17">
        <v>25.185808333333298</v>
      </c>
      <c r="AT168" s="17">
        <v>26.249558333333301</v>
      </c>
      <c r="AU168" s="17">
        <v>29.129258333333301</v>
      </c>
      <c r="AV168" s="17">
        <v>29.962</v>
      </c>
      <c r="AW168" s="17">
        <v>27.901475000000001</v>
      </c>
      <c r="AX168" s="17">
        <v>27.498516666666699</v>
      </c>
      <c r="AY168" s="17">
        <v>29.496233333333301</v>
      </c>
      <c r="AZ168" s="17">
        <v>31.708066666666699</v>
      </c>
      <c r="BA168" s="17">
        <v>31.313656250000001</v>
      </c>
      <c r="BB168" s="17">
        <v>28.452837500000001</v>
      </c>
      <c r="BC168" s="17">
        <v>31.959800000000001</v>
      </c>
      <c r="BD168" s="17">
        <v>30.784400000000002</v>
      </c>
      <c r="BE168" s="17">
        <v>28.705950000000001</v>
      </c>
      <c r="BF168" s="17">
        <v>30.0499716666667</v>
      </c>
      <c r="BG168" s="17">
        <v>30.7013583333333</v>
      </c>
      <c r="BH168" s="17">
        <v>30.6216166666667</v>
      </c>
      <c r="BI168" s="17">
        <v>35.056699999999999</v>
      </c>
      <c r="BJ168" s="17">
        <v>35.541883333333303</v>
      </c>
      <c r="BK168" s="17">
        <v>34.481408333333299</v>
      </c>
      <c r="BL168" s="17">
        <v>33.934449999999998</v>
      </c>
    </row>
    <row r="169" spans="2:64" x14ac:dyDescent="0.2">
      <c r="B169" s="17" t="s">
        <v>343</v>
      </c>
      <c r="C169" s="17" t="s">
        <v>344</v>
      </c>
      <c r="D169" s="17" t="s">
        <v>20</v>
      </c>
      <c r="E169" s="17" t="s">
        <v>21</v>
      </c>
      <c r="F169" s="17">
        <v>0.71428514242891405</v>
      </c>
      <c r="G169" s="17">
        <v>0.71428514242891405</v>
      </c>
      <c r="H169" s="17">
        <v>0.71428514242891405</v>
      </c>
      <c r="I169" s="17">
        <v>0.71428514242891405</v>
      </c>
      <c r="J169" s="17">
        <v>0.71428514242891405</v>
      </c>
      <c r="K169" s="17">
        <v>0.71428514242891405</v>
      </c>
      <c r="L169" s="17">
        <v>0.71428514242891405</v>
      </c>
      <c r="M169" s="17">
        <v>0.72420586859353897</v>
      </c>
      <c r="N169" s="17">
        <v>0.83333299983333298</v>
      </c>
      <c r="O169" s="17">
        <v>0.83333299983333298</v>
      </c>
      <c r="P169" s="17">
        <v>0.83333299983333298</v>
      </c>
      <c r="Q169" s="17">
        <v>0.83089400256529</v>
      </c>
      <c r="R169" s="17">
        <v>0.801557908669424</v>
      </c>
      <c r="S169" s="17">
        <v>0.81926216566666699</v>
      </c>
      <c r="T169" s="17">
        <v>0.84120341566666701</v>
      </c>
      <c r="U169" s="17">
        <v>0.86383349899999995</v>
      </c>
      <c r="V169" s="17">
        <v>0.91301141566666699</v>
      </c>
      <c r="W169" s="17">
        <v>0.90292808233333299</v>
      </c>
      <c r="X169" s="17">
        <v>0.84374508233333301</v>
      </c>
      <c r="Y169" s="17">
        <v>0.81687791566666701</v>
      </c>
      <c r="Z169" s="17">
        <v>0.81209566566666702</v>
      </c>
      <c r="AA169" s="17">
        <v>0.895299082333333</v>
      </c>
      <c r="AB169" s="17">
        <v>1.05550908241667</v>
      </c>
      <c r="AC169" s="17">
        <v>1.17476333241667</v>
      </c>
      <c r="AD169" s="17">
        <v>1.4133799995</v>
      </c>
      <c r="AE169" s="17">
        <v>1.71909666625</v>
      </c>
      <c r="AF169" s="17">
        <v>1.86107333308333</v>
      </c>
      <c r="AG169" s="17">
        <v>2.2087425000000001</v>
      </c>
      <c r="AH169" s="17">
        <v>2.56130083333333</v>
      </c>
      <c r="AI169" s="17">
        <v>2.7595241666666701</v>
      </c>
      <c r="AJ169" s="17">
        <v>2.7288816666666702</v>
      </c>
      <c r="AK169" s="17">
        <v>2.8033125000000001</v>
      </c>
      <c r="AL169" s="17">
        <v>3.6032754166666701</v>
      </c>
      <c r="AM169" s="17">
        <v>4.4027783333333304</v>
      </c>
      <c r="AN169" s="17">
        <v>8.7364049999999995</v>
      </c>
      <c r="AO169" s="17">
        <v>15.2837416666667</v>
      </c>
      <c r="AP169" s="17">
        <v>15.3084666666667</v>
      </c>
      <c r="AQ169" s="17">
        <v>16.444175000000001</v>
      </c>
      <c r="AR169" s="17">
        <v>31.072683333333298</v>
      </c>
      <c r="AS169" s="17">
        <v>44.088141666666701</v>
      </c>
      <c r="AT169" s="17">
        <v>59.543808333333303</v>
      </c>
      <c r="AU169" s="17">
        <v>72.197333333333304</v>
      </c>
      <c r="AV169" s="17">
        <v>76.686608333333297</v>
      </c>
      <c r="AW169" s="17">
        <v>97.432474999999997</v>
      </c>
      <c r="AX169" s="17">
        <v>108.89750833333299</v>
      </c>
      <c r="AY169" s="17">
        <v>118.42</v>
      </c>
      <c r="AZ169" s="17">
        <v>136.01249999999999</v>
      </c>
      <c r="BA169" s="17">
        <v>139.95750000000001</v>
      </c>
      <c r="BB169" s="17">
        <v>140.52166666666699</v>
      </c>
      <c r="BC169" s="17">
        <v>141.16833333333301</v>
      </c>
      <c r="BD169" s="17">
        <v>150.48583333333301</v>
      </c>
      <c r="BE169" s="17">
        <v>156.51583333333301</v>
      </c>
      <c r="BF169" s="17">
        <v>249.106666666667</v>
      </c>
      <c r="BG169" s="17">
        <v>364.40583333333302</v>
      </c>
      <c r="BH169" s="17">
        <v>424.89666666666699</v>
      </c>
      <c r="BI169" s="17">
        <v>499.60583333333301</v>
      </c>
      <c r="BJ169" s="17">
        <v>718.005</v>
      </c>
      <c r="BK169" s="17">
        <v>730.27250000000004</v>
      </c>
      <c r="BL169" s="17">
        <v>732.33333333333303</v>
      </c>
    </row>
    <row r="170" spans="2:64" x14ac:dyDescent="0.2">
      <c r="B170" s="17" t="s">
        <v>345</v>
      </c>
      <c r="C170" s="17" t="s">
        <v>346</v>
      </c>
      <c r="D170" s="17" t="s">
        <v>20</v>
      </c>
      <c r="E170" s="17" t="s">
        <v>21</v>
      </c>
      <c r="F170" s="17">
        <v>3.0612200020612201</v>
      </c>
      <c r="G170" s="17">
        <v>3.0612200020612201</v>
      </c>
      <c r="H170" s="17">
        <v>3.0612200020612201</v>
      </c>
      <c r="I170" s="17">
        <v>3.0612200020612201</v>
      </c>
      <c r="J170" s="17">
        <v>3.0612200020612201</v>
      </c>
      <c r="K170" s="17">
        <v>3.0612200020612201</v>
      </c>
      <c r="L170" s="17">
        <v>3.0612200020612201</v>
      </c>
      <c r="M170" s="17">
        <v>3.0612200020612201</v>
      </c>
      <c r="N170" s="17">
        <v>3.0612200020612201</v>
      </c>
      <c r="O170" s="17">
        <v>3.0612200020612201</v>
      </c>
      <c r="P170" s="17">
        <v>3.0612200020612201</v>
      </c>
      <c r="Q170" s="17">
        <v>3.0522604298093099</v>
      </c>
      <c r="R170" s="17">
        <v>2.81955586834381</v>
      </c>
      <c r="S170" s="17">
        <v>2.4433296548619801</v>
      </c>
      <c r="T170" s="17">
        <v>2.4070666659166702</v>
      </c>
      <c r="U170" s="17">
        <v>2.3937833331666698</v>
      </c>
      <c r="V170" s="17">
        <v>2.5415749991666701</v>
      </c>
      <c r="W170" s="17">
        <v>2.4612833324166701</v>
      </c>
      <c r="X170" s="17">
        <v>2.3160416657499998</v>
      </c>
      <c r="Y170" s="17">
        <v>2.1884416659166699</v>
      </c>
      <c r="Z170" s="17">
        <v>2.1768833324166699</v>
      </c>
      <c r="AA170" s="17">
        <v>2.3041249991666701</v>
      </c>
      <c r="AB170" s="17">
        <v>2.3353916658333298</v>
      </c>
      <c r="AC170" s="17">
        <v>2.3212499991666702</v>
      </c>
      <c r="AD170" s="17">
        <v>2.3436416661666701</v>
      </c>
      <c r="AE170" s="17">
        <v>2.4830416666666699</v>
      </c>
      <c r="AF170" s="17">
        <v>2.5814416666666702</v>
      </c>
      <c r="AG170" s="17">
        <v>2.5196383333333299</v>
      </c>
      <c r="AH170" s="17">
        <v>2.6187833333333299</v>
      </c>
      <c r="AI170" s="17">
        <v>2.7088416666666699</v>
      </c>
      <c r="AJ170" s="17">
        <v>2.7048749999999999</v>
      </c>
      <c r="AK170" s="17">
        <v>2.7500666666666702</v>
      </c>
      <c r="AL170" s="17">
        <v>2.5473833333333298</v>
      </c>
      <c r="AM170" s="17">
        <v>2.5740949999999998</v>
      </c>
      <c r="AN170" s="17">
        <v>2.6242566666666698</v>
      </c>
      <c r="AO170" s="17">
        <v>2.5044041666666699</v>
      </c>
      <c r="AP170" s="17">
        <v>2.5159425</v>
      </c>
      <c r="AQ170" s="17">
        <v>2.8131916666666701</v>
      </c>
      <c r="AR170" s="17">
        <v>3.9243749999999999</v>
      </c>
      <c r="AS170" s="17">
        <v>3.8</v>
      </c>
      <c r="AT170" s="17">
        <v>3.8</v>
      </c>
      <c r="AU170" s="17">
        <v>3.8</v>
      </c>
      <c r="AV170" s="17">
        <v>3.8</v>
      </c>
      <c r="AW170" s="17">
        <v>3.8</v>
      </c>
      <c r="AX170" s="17">
        <v>3.8</v>
      </c>
      <c r="AY170" s="17">
        <v>3.7870916666666701</v>
      </c>
      <c r="AZ170" s="17">
        <v>3.6681769583333299</v>
      </c>
      <c r="BA170" s="17">
        <v>3.43756938226247</v>
      </c>
      <c r="BB170" s="17">
        <v>3.3358333333333299</v>
      </c>
      <c r="BC170" s="17">
        <v>3.5245029107064401</v>
      </c>
      <c r="BD170" s="17">
        <v>3.22108691472175</v>
      </c>
      <c r="BE170" s="17">
        <v>3.06000301052058</v>
      </c>
      <c r="BF170" s="17">
        <v>3.08880086662188</v>
      </c>
      <c r="BG170" s="17">
        <v>3.1509085500972498</v>
      </c>
      <c r="BH170" s="17">
        <v>3.2728597464304698</v>
      </c>
      <c r="BI170" s="17">
        <v>3.9055002630276801</v>
      </c>
      <c r="BJ170" s="17">
        <v>4.14830066287879</v>
      </c>
      <c r="BK170" s="17">
        <v>4.3004408776112397</v>
      </c>
      <c r="BL170" s="17">
        <v>4.0351301370680597</v>
      </c>
    </row>
    <row r="171" spans="2:64" x14ac:dyDescent="0.2">
      <c r="B171" s="17" t="s">
        <v>347</v>
      </c>
      <c r="C171" s="17" t="s">
        <v>348</v>
      </c>
      <c r="D171" s="17" t="s">
        <v>20</v>
      </c>
      <c r="E171" s="17" t="s">
        <v>21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</row>
    <row r="172" spans="2:64" x14ac:dyDescent="0.2">
      <c r="B172" s="17" t="s">
        <v>349</v>
      </c>
      <c r="C172" s="17" t="s">
        <v>350</v>
      </c>
      <c r="D172" s="17" t="s">
        <v>20</v>
      </c>
      <c r="E172" s="17" t="s">
        <v>21</v>
      </c>
      <c r="F172" s="17"/>
      <c r="G172" s="17"/>
      <c r="H172" s="17">
        <v>0.71326549427167596</v>
      </c>
      <c r="I172" s="17">
        <v>0.71528718525026103</v>
      </c>
      <c r="J172" s="17">
        <v>0.71725864624589497</v>
      </c>
      <c r="K172" s="17">
        <v>0.71633440114267999</v>
      </c>
      <c r="L172" s="17">
        <v>0.71698343163387301</v>
      </c>
      <c r="M172" s="17">
        <v>0.71704961913768805</v>
      </c>
      <c r="N172" s="17">
        <v>0.71699815611019702</v>
      </c>
      <c r="O172" s="17">
        <v>0.71805712542767897</v>
      </c>
      <c r="P172" s="17">
        <v>0.71641352003693703</v>
      </c>
      <c r="Q172" s="17">
        <v>0.713047571920987</v>
      </c>
      <c r="R172" s="17">
        <v>0.772828411038462</v>
      </c>
      <c r="S172" s="17">
        <v>0.69411413758375096</v>
      </c>
      <c r="T172" s="17">
        <v>0.67947700357025098</v>
      </c>
      <c r="U172" s="17">
        <v>0.73950775529633594</v>
      </c>
      <c r="V172" s="17">
        <v>0.86956521814744803</v>
      </c>
      <c r="W172" s="17">
        <v>0.86956521814744803</v>
      </c>
      <c r="X172" s="17">
        <v>0.86956521814744803</v>
      </c>
      <c r="Y172" s="17">
        <v>0.84202260193494305</v>
      </c>
      <c r="Z172" s="17">
        <v>0.77883373727604099</v>
      </c>
      <c r="AA172" s="17">
        <v>0.87757894275815396</v>
      </c>
      <c r="AB172" s="17">
        <v>1.0858158330833301</v>
      </c>
      <c r="AC172" s="17">
        <v>1.1140999997500001</v>
      </c>
      <c r="AD172" s="17">
        <v>1.47527749975</v>
      </c>
      <c r="AE172" s="17">
        <v>2.2286749994166701</v>
      </c>
      <c r="AF172" s="17">
        <v>2.2850316664166699</v>
      </c>
      <c r="AG172" s="17">
        <v>2.03603333333333</v>
      </c>
      <c r="AH172" s="17">
        <v>2.2734675000000002</v>
      </c>
      <c r="AI172" s="17">
        <v>2.6226775</v>
      </c>
      <c r="AJ172" s="17">
        <v>2.58732083333333</v>
      </c>
      <c r="AK172" s="17">
        <v>2.7613150000000002</v>
      </c>
      <c r="AL172" s="17">
        <v>2.8520141666666698</v>
      </c>
      <c r="AM172" s="17">
        <v>3.2677415833333301</v>
      </c>
      <c r="AN172" s="17">
        <v>3.5507983333333302</v>
      </c>
      <c r="AO172" s="17">
        <v>3.6270850000000001</v>
      </c>
      <c r="AP172" s="17">
        <v>4.2993491666666701</v>
      </c>
      <c r="AQ172" s="17">
        <v>4.6079616666666698</v>
      </c>
      <c r="AR172" s="17">
        <v>5.52828416666667</v>
      </c>
      <c r="AS172" s="17">
        <v>6.1094841666666699</v>
      </c>
      <c r="AT172" s="17">
        <v>6.9398283333333302</v>
      </c>
      <c r="AU172" s="17">
        <v>8.6091808333333297</v>
      </c>
      <c r="AV172" s="17">
        <v>10.540746666666699</v>
      </c>
      <c r="AW172" s="17">
        <v>7.5647491666666697</v>
      </c>
      <c r="AX172" s="17">
        <v>6.4596925000000001</v>
      </c>
      <c r="AY172" s="17">
        <v>6.3771166666666703</v>
      </c>
      <c r="AZ172" s="17">
        <v>6.76715</v>
      </c>
      <c r="BA172" s="17">
        <v>7.0543916666666702</v>
      </c>
      <c r="BB172" s="17">
        <v>8.2517416666666694</v>
      </c>
      <c r="BC172" s="17">
        <v>8.5228198333333296</v>
      </c>
      <c r="BD172" s="17">
        <v>7.3302500000000004</v>
      </c>
      <c r="BE172" s="17">
        <v>7.3000249999999998</v>
      </c>
      <c r="BF172" s="17">
        <v>8.1937708333333301</v>
      </c>
      <c r="BG172" s="17">
        <v>9.7500750000000007</v>
      </c>
      <c r="BH172" s="17">
        <v>10.8428875</v>
      </c>
      <c r="BI172" s="17">
        <v>12.8819208333333</v>
      </c>
      <c r="BJ172" s="17">
        <v>14.708766666666699</v>
      </c>
      <c r="BK172" s="17">
        <v>13.312900000000001</v>
      </c>
      <c r="BL172" s="17">
        <v>13.2339416666667</v>
      </c>
    </row>
    <row r="173" spans="2:64" x14ac:dyDescent="0.2">
      <c r="B173" s="17" t="s">
        <v>351</v>
      </c>
      <c r="C173" s="17" t="s">
        <v>352</v>
      </c>
      <c r="D173" s="17" t="s">
        <v>20</v>
      </c>
      <c r="E173" s="17" t="s">
        <v>21</v>
      </c>
      <c r="F173" s="17">
        <v>89.765000088765007</v>
      </c>
      <c r="G173" s="17">
        <v>89.765000088765007</v>
      </c>
      <c r="H173" s="17">
        <v>89.765000088765007</v>
      </c>
      <c r="I173" s="17">
        <v>89.765000088765007</v>
      </c>
      <c r="J173" s="17">
        <v>89.765000088765007</v>
      </c>
      <c r="K173" s="17">
        <v>89.765000088765007</v>
      </c>
      <c r="L173" s="17">
        <v>89.765000088765007</v>
      </c>
      <c r="M173" s="17">
        <v>89.765000088765007</v>
      </c>
      <c r="N173" s="17">
        <v>89.765000088765007</v>
      </c>
      <c r="O173" s="17">
        <v>94.440000093440005</v>
      </c>
      <c r="P173" s="17">
        <v>100.985000099985</v>
      </c>
      <c r="Q173" s="17">
        <v>100.689451223571</v>
      </c>
      <c r="R173" s="17">
        <v>91.645968951929206</v>
      </c>
      <c r="S173" s="17">
        <v>81.0502219755422</v>
      </c>
      <c r="T173" s="17">
        <v>87.528548830185898</v>
      </c>
      <c r="U173" s="17">
        <v>77.931588724653196</v>
      </c>
      <c r="V173" s="17">
        <v>86.890670674160404</v>
      </c>
      <c r="W173" s="17">
        <v>89.337637916450106</v>
      </c>
      <c r="X173" s="17">
        <v>82.056281563365701</v>
      </c>
      <c r="Y173" s="17">
        <v>77.352952935139498</v>
      </c>
      <c r="Z173" s="17">
        <v>76.828559514107795</v>
      </c>
      <c r="AA173" s="17">
        <v>98.810961781363503</v>
      </c>
      <c r="AB173" s="17">
        <v>119.492607763333</v>
      </c>
      <c r="AC173" s="17">
        <v>138.56880080833301</v>
      </c>
      <c r="AD173" s="17">
        <v>158.89256837242399</v>
      </c>
      <c r="AE173" s="17">
        <v>163.367563900455</v>
      </c>
      <c r="AF173" s="17">
        <v>125.928813465</v>
      </c>
      <c r="AG173" s="17">
        <v>109.285496775</v>
      </c>
      <c r="AH173" s="17">
        <v>108.307921995</v>
      </c>
      <c r="AI173" s="17">
        <v>116.002459755</v>
      </c>
      <c r="AJ173" s="17">
        <v>99.004900995</v>
      </c>
      <c r="AK173" s="17">
        <v>102.58383680999999</v>
      </c>
      <c r="AL173" s="17">
        <v>96.251100718499998</v>
      </c>
      <c r="AM173" s="17">
        <v>102.96771521399999</v>
      </c>
      <c r="AN173" s="17">
        <v>100.946171781</v>
      </c>
      <c r="AO173" s="17">
        <v>90.754136518500005</v>
      </c>
      <c r="AP173" s="17">
        <v>93.009406990499997</v>
      </c>
      <c r="AQ173" s="17">
        <v>106.12156054499999</v>
      </c>
      <c r="AR173" s="17">
        <v>107.2638139482</v>
      </c>
      <c r="AS173" s="17">
        <v>112.00798849156099</v>
      </c>
      <c r="AT173" s="17">
        <v>129.522726623083</v>
      </c>
      <c r="AU173" s="17">
        <v>133.354368067</v>
      </c>
      <c r="AV173" s="17">
        <v>126.796096721167</v>
      </c>
      <c r="AW173" s="17">
        <v>105.73196336641701</v>
      </c>
      <c r="AX173" s="17">
        <v>96.105574570499996</v>
      </c>
      <c r="AY173" s="17">
        <v>95.957006604</v>
      </c>
      <c r="AZ173" s="17">
        <v>95.124170781083293</v>
      </c>
      <c r="BA173" s="17">
        <v>87.188214958749995</v>
      </c>
      <c r="BB173" s="17">
        <v>81.464733839263204</v>
      </c>
      <c r="BC173" s="17">
        <v>85.900131856929093</v>
      </c>
      <c r="BD173" s="17">
        <v>90.100797697365394</v>
      </c>
      <c r="BE173" s="17">
        <v>85.841885317111405</v>
      </c>
      <c r="BF173" s="17">
        <v>92.875098555718097</v>
      </c>
      <c r="BG173" s="17">
        <v>89.875765540443894</v>
      </c>
      <c r="BH173" s="17">
        <v>89.943970154740001</v>
      </c>
      <c r="BI173" s="17">
        <v>107.596496712888</v>
      </c>
      <c r="BJ173" s="17">
        <v>107.880048678034</v>
      </c>
      <c r="BK173" s="17">
        <v>105.89464283496</v>
      </c>
      <c r="BL173" s="17">
        <v>101.096189881643</v>
      </c>
    </row>
    <row r="174" spans="2:64" x14ac:dyDescent="0.2">
      <c r="B174" s="17" t="s">
        <v>353</v>
      </c>
      <c r="C174" s="17" t="s">
        <v>354</v>
      </c>
      <c r="D174" s="17" t="s">
        <v>20</v>
      </c>
      <c r="E174" s="17" t="s">
        <v>21</v>
      </c>
      <c r="F174" s="17">
        <v>245.19510139835899</v>
      </c>
      <c r="G174" s="17">
        <v>245.26010162116</v>
      </c>
      <c r="H174" s="17">
        <v>245.013850686544</v>
      </c>
      <c r="I174" s="17">
        <v>245.01635069607499</v>
      </c>
      <c r="J174" s="17">
        <v>245.027184079042</v>
      </c>
      <c r="K174" s="17">
        <v>245.06093420770799</v>
      </c>
      <c r="L174" s="17">
        <v>245.67843655764401</v>
      </c>
      <c r="M174" s="17">
        <v>246.00093779128099</v>
      </c>
      <c r="N174" s="17">
        <v>247.56469375695099</v>
      </c>
      <c r="O174" s="17">
        <v>259.960574351236</v>
      </c>
      <c r="P174" s="17">
        <v>276.403137026845</v>
      </c>
      <c r="Q174" s="17">
        <v>275.35645668533198</v>
      </c>
      <c r="R174" s="17">
        <v>252.02762746264901</v>
      </c>
      <c r="S174" s="17">
        <v>222.88918305322699</v>
      </c>
      <c r="T174" s="17">
        <v>240.70466763782301</v>
      </c>
      <c r="U174" s="17">
        <v>214.31290034121901</v>
      </c>
      <c r="V174" s="17">
        <v>238.95049426705901</v>
      </c>
      <c r="W174" s="17">
        <v>245.67968656657601</v>
      </c>
      <c r="X174" s="17">
        <v>225.65586023395699</v>
      </c>
      <c r="Y174" s="17">
        <v>212.721644262377</v>
      </c>
      <c r="Z174" s="17">
        <v>211.27955541470499</v>
      </c>
      <c r="AA174" s="17">
        <v>271.73145255032699</v>
      </c>
      <c r="AB174" s="17">
        <v>328.60625269898998</v>
      </c>
      <c r="AC174" s="17">
        <v>381.06603602462798</v>
      </c>
      <c r="AD174" s="17">
        <v>436.95666578800802</v>
      </c>
      <c r="AE174" s="17">
        <v>449.26296271160697</v>
      </c>
      <c r="AF174" s="17">
        <v>346.305903554493</v>
      </c>
      <c r="AG174" s="17">
        <v>300.53656240147802</v>
      </c>
      <c r="AH174" s="17">
        <v>297.84821881937802</v>
      </c>
      <c r="AI174" s="17">
        <v>319.008299487903</v>
      </c>
      <c r="AJ174" s="17">
        <v>272.264787954393</v>
      </c>
      <c r="AK174" s="17">
        <v>282.10690880881998</v>
      </c>
      <c r="AL174" s="17">
        <v>264.69180075057898</v>
      </c>
      <c r="AM174" s="17">
        <v>283.16257950001801</v>
      </c>
      <c r="AN174" s="17">
        <v>555.20469565569704</v>
      </c>
      <c r="AO174" s="17">
        <v>499.14842590131002</v>
      </c>
      <c r="AP174" s="17">
        <v>511.55243027251601</v>
      </c>
      <c r="AQ174" s="17">
        <v>583.66937235339606</v>
      </c>
      <c r="AR174" s="17">
        <v>589.951774567332</v>
      </c>
      <c r="AS174" s="17">
        <v>615.69913197380595</v>
      </c>
      <c r="AT174" s="17">
        <v>711.97627443083297</v>
      </c>
      <c r="AU174" s="17">
        <v>733.03850707000004</v>
      </c>
      <c r="AV174" s="17">
        <v>696.98820361166702</v>
      </c>
      <c r="AW174" s="17">
        <v>581.20031386416701</v>
      </c>
      <c r="AX174" s="17">
        <v>528.28480930499995</v>
      </c>
      <c r="AY174" s="17">
        <v>527.46814284000004</v>
      </c>
      <c r="AZ174" s="17">
        <v>522.89010961083295</v>
      </c>
      <c r="BA174" s="17">
        <v>479.26678258750002</v>
      </c>
      <c r="BB174" s="17">
        <v>447.80525556077299</v>
      </c>
      <c r="BC174" s="17">
        <v>472.18629075489298</v>
      </c>
      <c r="BD174" s="17">
        <v>495.277021572396</v>
      </c>
      <c r="BE174" s="17">
        <v>471.86611409170001</v>
      </c>
      <c r="BF174" s="17">
        <v>510.52713590196998</v>
      </c>
      <c r="BG174" s="17">
        <v>494.04003744699003</v>
      </c>
      <c r="BH174" s="17">
        <v>494.41495286493699</v>
      </c>
      <c r="BI174" s="17">
        <v>591.44950750132796</v>
      </c>
      <c r="BJ174" s="17">
        <v>593.00817042493395</v>
      </c>
      <c r="BK174" s="17">
        <v>582.09455014964101</v>
      </c>
      <c r="BL174" s="17">
        <v>555.71783043560697</v>
      </c>
    </row>
    <row r="175" spans="2:64" x14ac:dyDescent="0.2">
      <c r="B175" s="17" t="s">
        <v>355</v>
      </c>
      <c r="C175" s="17" t="s">
        <v>356</v>
      </c>
      <c r="D175" s="17" t="s">
        <v>20</v>
      </c>
      <c r="E175" s="17" t="s">
        <v>21</v>
      </c>
      <c r="F175" s="17">
        <v>0.71428599971428597</v>
      </c>
      <c r="G175" s="17">
        <v>0.71428599971428597</v>
      </c>
      <c r="H175" s="17">
        <v>0.71428599971428597</v>
      </c>
      <c r="I175" s="17">
        <v>0.71428599971428597</v>
      </c>
      <c r="J175" s="17">
        <v>0.71428599971428597</v>
      </c>
      <c r="K175" s="17">
        <v>0.71428599971428597</v>
      </c>
      <c r="L175" s="17">
        <v>0.71428599971428597</v>
      </c>
      <c r="M175" s="17">
        <v>0.71428599971428597</v>
      </c>
      <c r="N175" s="17">
        <v>0.71428599971428597</v>
      </c>
      <c r="O175" s="17">
        <v>0.71428599971428597</v>
      </c>
      <c r="P175" s="17">
        <v>0.71428599971428597</v>
      </c>
      <c r="Q175" s="17">
        <v>0.71285583298809596</v>
      </c>
      <c r="R175" s="17">
        <v>0.65789499900000004</v>
      </c>
      <c r="S175" s="17">
        <v>0.65789499900000004</v>
      </c>
      <c r="T175" s="17">
        <v>0.63028204624823903</v>
      </c>
      <c r="U175" s="17">
        <v>0.61550155335078705</v>
      </c>
      <c r="V175" s="17">
        <v>0.62660100366536897</v>
      </c>
      <c r="W175" s="17">
        <v>0.64470106214118605</v>
      </c>
      <c r="X175" s="17">
        <v>0.63527199426580105</v>
      </c>
      <c r="Y175" s="17">
        <v>0.60400737401714399</v>
      </c>
      <c r="Z175" s="17">
        <v>0.54678089191608303</v>
      </c>
      <c r="AA175" s="17">
        <v>0.61770817502880504</v>
      </c>
      <c r="AB175" s="17">
        <v>0.67346126152852404</v>
      </c>
      <c r="AC175" s="17">
        <v>0.72440985115157297</v>
      </c>
      <c r="AD175" s="17">
        <v>0.76652744911239201</v>
      </c>
      <c r="AE175" s="17">
        <v>0.89377408333333297</v>
      </c>
      <c r="AF175" s="17">
        <v>1.7545230040748101</v>
      </c>
      <c r="AG175" s="17">
        <v>4.0160373443362998</v>
      </c>
      <c r="AH175" s="17">
        <v>4.5369666666666699</v>
      </c>
      <c r="AI175" s="17">
        <v>7.3647349999999996</v>
      </c>
      <c r="AJ175" s="17">
        <v>8.0382850000000001</v>
      </c>
      <c r="AK175" s="17">
        <v>9.9094916666666695</v>
      </c>
      <c r="AL175" s="17">
        <v>17.298425000000002</v>
      </c>
      <c r="AM175" s="17">
        <v>22.0654</v>
      </c>
      <c r="AN175" s="17">
        <v>21.995999999999999</v>
      </c>
      <c r="AO175" s="17">
        <v>21.895258333333299</v>
      </c>
      <c r="AP175" s="17">
        <v>21.884425</v>
      </c>
      <c r="AQ175" s="17">
        <v>21.886050000000001</v>
      </c>
      <c r="AR175" s="17">
        <v>21.885999999999999</v>
      </c>
      <c r="AS175" s="17">
        <v>92.338099999999997</v>
      </c>
      <c r="AT175" s="17">
        <v>101.69733333333301</v>
      </c>
      <c r="AU175" s="17">
        <v>111.23125</v>
      </c>
      <c r="AV175" s="17">
        <v>120.57815833333299</v>
      </c>
      <c r="AW175" s="17">
        <v>129.22235000000001</v>
      </c>
      <c r="AX175" s="17">
        <v>132.888025</v>
      </c>
      <c r="AY175" s="17">
        <v>131.274333333333</v>
      </c>
      <c r="AZ175" s="17">
        <v>128.65166666666701</v>
      </c>
      <c r="BA175" s="17">
        <v>125.808108333333</v>
      </c>
      <c r="BB175" s="17">
        <v>118.546016666667</v>
      </c>
      <c r="BC175" s="17">
        <v>148.90174166666699</v>
      </c>
      <c r="BD175" s="17">
        <v>150.298025</v>
      </c>
      <c r="BE175" s="17">
        <v>153.86160833333301</v>
      </c>
      <c r="BF175" s="17">
        <v>157.49942575757601</v>
      </c>
      <c r="BG175" s="17">
        <v>157.31122500000001</v>
      </c>
      <c r="BH175" s="17">
        <v>158.552641666667</v>
      </c>
      <c r="BI175" s="17">
        <v>192.440333333333</v>
      </c>
      <c r="BJ175" s="17">
        <v>253.49199999999999</v>
      </c>
      <c r="BK175" s="17">
        <v>305.79010916000499</v>
      </c>
      <c r="BL175" s="17">
        <v>306.08368824523399</v>
      </c>
    </row>
    <row r="176" spans="2:64" x14ac:dyDescent="0.2">
      <c r="B176" s="17" t="s">
        <v>357</v>
      </c>
      <c r="C176" s="17" t="s">
        <v>358</v>
      </c>
      <c r="D176" s="17" t="s">
        <v>20</v>
      </c>
      <c r="E176" s="17" t="s">
        <v>21</v>
      </c>
      <c r="F176" s="17">
        <v>2.0606441896551702E-9</v>
      </c>
      <c r="G176" s="17">
        <v>2.0606441896551702E-9</v>
      </c>
      <c r="H176" s="17">
        <v>2.0606441896551702E-9</v>
      </c>
      <c r="I176" s="17">
        <v>2.0606441896551702E-9</v>
      </c>
      <c r="J176" s="17">
        <v>2.0606441896551702E-9</v>
      </c>
      <c r="K176" s="17">
        <v>2.0606441896551702E-9</v>
      </c>
      <c r="L176" s="17">
        <v>2.0606441896551702E-9</v>
      </c>
      <c r="M176" s="17">
        <v>2.0606441896551702E-9</v>
      </c>
      <c r="N176" s="17">
        <v>2.0606441896551702E-9</v>
      </c>
      <c r="O176" s="17">
        <v>2.0606441896551702E-9</v>
      </c>
      <c r="P176" s="17">
        <v>2.0606441896551702E-9</v>
      </c>
      <c r="Q176" s="17">
        <v>2.0606441896551702E-9</v>
      </c>
      <c r="R176" s="17">
        <v>2.0606441896551702E-9</v>
      </c>
      <c r="S176" s="17">
        <v>2.0606197500000002E-9</v>
      </c>
      <c r="T176" s="17">
        <v>2.0606441896551702E-9</v>
      </c>
      <c r="U176" s="17">
        <v>2.0606441896551702E-9</v>
      </c>
      <c r="V176" s="17">
        <v>2.0606441896551702E-9</v>
      </c>
      <c r="W176" s="17">
        <v>2.0606441896551702E-9</v>
      </c>
      <c r="X176" s="17">
        <v>2.0606441896551702E-9</v>
      </c>
      <c r="Y176" s="17">
        <v>2.7882567155172402E-9</v>
      </c>
      <c r="Z176" s="17">
        <v>2.9474224137930999E-9</v>
      </c>
      <c r="AA176" s="17">
        <v>2.9474224137930999E-9</v>
      </c>
      <c r="AB176" s="17">
        <v>2.9474224137930999E-9</v>
      </c>
      <c r="AC176" s="17">
        <v>2.9476668103448198E-9</v>
      </c>
      <c r="AD176" s="17">
        <v>2.9476668103448198E-9</v>
      </c>
      <c r="AE176" s="17">
        <v>7.7730323275862004E-9</v>
      </c>
      <c r="AF176" s="17">
        <v>1.9502844827586202E-8</v>
      </c>
      <c r="AG176" s="17">
        <v>2.05293103448276E-8</v>
      </c>
      <c r="AH176" s="17">
        <v>5.3946239281609197E-5</v>
      </c>
      <c r="AI176" s="17">
        <v>3.1308999999999998E-3</v>
      </c>
      <c r="AJ176" s="17">
        <v>0.14092241666666699</v>
      </c>
      <c r="AK176" s="17">
        <v>4.27082828333333</v>
      </c>
      <c r="AL176" s="17">
        <v>5</v>
      </c>
      <c r="AM176" s="17">
        <v>5.6204083333333301</v>
      </c>
      <c r="AN176" s="17">
        <v>6.7228750000000002</v>
      </c>
      <c r="AO176" s="17">
        <v>7.5455916666666702</v>
      </c>
      <c r="AP176" s="17">
        <v>8.4354999999999993</v>
      </c>
      <c r="AQ176" s="17">
        <v>9.4480833333333294</v>
      </c>
      <c r="AR176" s="17">
        <v>10.5819166666667</v>
      </c>
      <c r="AS176" s="17">
        <v>11.80925</v>
      </c>
      <c r="AT176" s="17">
        <v>12.6843916666667</v>
      </c>
      <c r="AU176" s="17">
        <v>13.3719416666667</v>
      </c>
      <c r="AV176" s="17">
        <v>14.251325250000001</v>
      </c>
      <c r="AW176" s="17">
        <v>15.1046433333333</v>
      </c>
      <c r="AX176" s="17">
        <v>15.937247316462701</v>
      </c>
      <c r="AY176" s="17">
        <v>16.733329534050199</v>
      </c>
      <c r="AZ176" s="17">
        <v>17.569998431899599</v>
      </c>
      <c r="BA176" s="17">
        <v>18.448506159754199</v>
      </c>
      <c r="BB176" s="17">
        <v>19.371896406501101</v>
      </c>
      <c r="BC176" s="17">
        <v>20.339481870199702</v>
      </c>
      <c r="BD176" s="17">
        <v>21.356448683435801</v>
      </c>
      <c r="BE176" s="17">
        <v>22.424270616359401</v>
      </c>
      <c r="BF176" s="17">
        <v>23.546663531083901</v>
      </c>
      <c r="BG176" s="17">
        <v>24.7227641666667</v>
      </c>
      <c r="BH176" s="17">
        <v>25.958900366743499</v>
      </c>
      <c r="BI176" s="17">
        <v>27.256844940476199</v>
      </c>
      <c r="BJ176" s="17">
        <v>28.6209624101587</v>
      </c>
      <c r="BK176" s="17">
        <v>30.0509413442878</v>
      </c>
      <c r="BL176" s="17">
        <v>31.5532123338754</v>
      </c>
    </row>
    <row r="177" spans="2:64" x14ac:dyDescent="0.2">
      <c r="B177" s="17" t="s">
        <v>9</v>
      </c>
      <c r="C177" s="17" t="s">
        <v>359</v>
      </c>
      <c r="D177" s="17" t="s">
        <v>20</v>
      </c>
      <c r="E177" s="17" t="s">
        <v>21</v>
      </c>
      <c r="F177" s="17">
        <v>3.8000000028000001</v>
      </c>
      <c r="G177" s="17">
        <v>3.6500000026500001</v>
      </c>
      <c r="H177" s="17">
        <v>3.6200000026199999</v>
      </c>
      <c r="I177" s="17">
        <v>3.6200000026199999</v>
      </c>
      <c r="J177" s="17">
        <v>3.6200000026199999</v>
      </c>
      <c r="K177" s="17">
        <v>3.6200000026199999</v>
      </c>
      <c r="L177" s="17">
        <v>3.6200000026199999</v>
      </c>
      <c r="M177" s="17">
        <v>3.6200000026199999</v>
      </c>
      <c r="N177" s="17">
        <v>3.6200000026199999</v>
      </c>
      <c r="O177" s="17">
        <v>3.6200000026199999</v>
      </c>
      <c r="P177" s="17">
        <v>3.6200000026199999</v>
      </c>
      <c r="Q177" s="17">
        <v>3.5170805388896298</v>
      </c>
      <c r="R177" s="17">
        <v>3.2094999990000002</v>
      </c>
      <c r="S177" s="17">
        <v>2.7955499990833301</v>
      </c>
      <c r="T177" s="17">
        <v>2.6883833323333302</v>
      </c>
      <c r="U177" s="17">
        <v>2.52899166575</v>
      </c>
      <c r="V177" s="17">
        <v>2.6439416656666701</v>
      </c>
      <c r="W177" s="17">
        <v>2.4542499990833302</v>
      </c>
      <c r="X177" s="17">
        <v>2.1635833325833298</v>
      </c>
      <c r="Y177" s="17">
        <v>2.0059916657499999</v>
      </c>
      <c r="Z177" s="17">
        <v>1.98811666591667</v>
      </c>
      <c r="AA177" s="17">
        <v>2.4951999990833298</v>
      </c>
      <c r="AB177" s="17">
        <v>2.6702083324166699</v>
      </c>
      <c r="AC177" s="17">
        <v>2.8541249990000002</v>
      </c>
      <c r="AD177" s="17">
        <v>3.20868333291667</v>
      </c>
      <c r="AE177" s="17">
        <v>3.3214000000000001</v>
      </c>
      <c r="AF177" s="17">
        <v>2.4500249999166699</v>
      </c>
      <c r="AG177" s="17">
        <v>2.0257000000000001</v>
      </c>
      <c r="AH177" s="17">
        <v>1.97658333333333</v>
      </c>
      <c r="AI177" s="17">
        <v>2.1207375000000002</v>
      </c>
      <c r="AJ177" s="17">
        <v>1.82094166666667</v>
      </c>
      <c r="AK177" s="17">
        <v>1.8696666666666699</v>
      </c>
      <c r="AL177" s="17">
        <v>1.7584663333333299</v>
      </c>
      <c r="AM177" s="17">
        <v>1.85730516666667</v>
      </c>
      <c r="AN177" s="17">
        <v>1.81999508333333</v>
      </c>
      <c r="AO177" s="17">
        <v>1.60567525</v>
      </c>
      <c r="AP177" s="17">
        <v>1.6858967499999999</v>
      </c>
      <c r="AQ177" s="17">
        <v>1.95126991666667</v>
      </c>
      <c r="AR177" s="17">
        <v>1.983733</v>
      </c>
      <c r="AS177" s="17">
        <v>0.938283072395239</v>
      </c>
      <c r="AT177" s="17">
        <v>1.08270508132601</v>
      </c>
      <c r="AU177" s="17">
        <v>1.11653308564468</v>
      </c>
      <c r="AV177" s="17">
        <v>1.0575589962396501</v>
      </c>
      <c r="AW177" s="17">
        <v>0.88404792718496095</v>
      </c>
      <c r="AX177" s="17">
        <v>0.80392164774760499</v>
      </c>
      <c r="AY177" s="17">
        <v>0.80380019216141596</v>
      </c>
      <c r="AZ177" s="17">
        <v>0.79643273094909595</v>
      </c>
      <c r="BA177" s="17">
        <v>0.72967239998408795</v>
      </c>
      <c r="BB177" s="17">
        <v>0.67992268004272904</v>
      </c>
      <c r="BC177" s="17">
        <v>0.71695770201613596</v>
      </c>
      <c r="BD177" s="17">
        <v>0.75430899010597896</v>
      </c>
      <c r="BE177" s="17">
        <v>0.71841389865332195</v>
      </c>
      <c r="BF177" s="17">
        <v>0.77833812041681205</v>
      </c>
      <c r="BG177" s="17">
        <v>0.75294512270200198</v>
      </c>
      <c r="BH177" s="17">
        <v>0.75272819693259096</v>
      </c>
      <c r="BI177" s="17">
        <v>0.90129642336709603</v>
      </c>
      <c r="BJ177" s="17">
        <v>0.90342143625728799</v>
      </c>
      <c r="BK177" s="17">
        <v>0.88520550826938005</v>
      </c>
      <c r="BL177" s="17">
        <v>0.84677266710809596</v>
      </c>
    </row>
    <row r="178" spans="2:64" x14ac:dyDescent="0.2">
      <c r="B178" s="17" t="s">
        <v>10</v>
      </c>
      <c r="C178" s="17" t="s">
        <v>360</v>
      </c>
      <c r="D178" s="17" t="s">
        <v>20</v>
      </c>
      <c r="E178" s="17" t="s">
        <v>21</v>
      </c>
      <c r="F178" s="17">
        <v>7.1428600061428602</v>
      </c>
      <c r="G178" s="17">
        <v>7.1428600061428602</v>
      </c>
      <c r="H178" s="17">
        <v>7.1428600061428602</v>
      </c>
      <c r="I178" s="17">
        <v>7.1428600061428602</v>
      </c>
      <c r="J178" s="17">
        <v>7.1428600061428602</v>
      </c>
      <c r="K178" s="17">
        <v>7.1428600061428602</v>
      </c>
      <c r="L178" s="17">
        <v>7.1428600061428602</v>
      </c>
      <c r="M178" s="17">
        <v>7.1428600061428602</v>
      </c>
      <c r="N178" s="17">
        <v>7.1428600061428602</v>
      </c>
      <c r="O178" s="17">
        <v>7.1428600061428602</v>
      </c>
      <c r="P178" s="17">
        <v>7.1428600061428602</v>
      </c>
      <c r="Q178" s="17">
        <v>7.0559054708010303</v>
      </c>
      <c r="R178" s="17">
        <v>6.5882491722678704</v>
      </c>
      <c r="S178" s="17">
        <v>5.7658333323333304</v>
      </c>
      <c r="T178" s="17">
        <v>5.5397083323333298</v>
      </c>
      <c r="U178" s="17">
        <v>5.2269416656666703</v>
      </c>
      <c r="V178" s="17">
        <v>5.4565166656666699</v>
      </c>
      <c r="W178" s="17">
        <v>5.323499999</v>
      </c>
      <c r="X178" s="17">
        <v>5.2422499990000002</v>
      </c>
      <c r="Y178" s="17">
        <v>5.0640666656666697</v>
      </c>
      <c r="Z178" s="17">
        <v>4.9392249990000003</v>
      </c>
      <c r="AA178" s="17">
        <v>5.7395083323333296</v>
      </c>
      <c r="AB178" s="17">
        <v>6.4540333323333297</v>
      </c>
      <c r="AC178" s="17">
        <v>7.2963666656666701</v>
      </c>
      <c r="AD178" s="17">
        <v>8.1614583325833294</v>
      </c>
      <c r="AE178" s="17">
        <v>8.5972333330833308</v>
      </c>
      <c r="AF178" s="17">
        <v>7.3947416666666701</v>
      </c>
      <c r="AG178" s="17">
        <v>6.7374499999999999</v>
      </c>
      <c r="AH178" s="17">
        <v>6.5169833333333296</v>
      </c>
      <c r="AI178" s="17">
        <v>6.9044999999999996</v>
      </c>
      <c r="AJ178" s="17">
        <v>6.2597416666666703</v>
      </c>
      <c r="AK178" s="17">
        <v>6.4829425000000001</v>
      </c>
      <c r="AL178" s="17">
        <v>6.2145008333333296</v>
      </c>
      <c r="AM178" s="17">
        <v>7.0941291666666704</v>
      </c>
      <c r="AN178" s="17">
        <v>7.0575841666666701</v>
      </c>
      <c r="AO178" s="17">
        <v>6.3351566666666699</v>
      </c>
      <c r="AP178" s="17">
        <v>6.4498083333333298</v>
      </c>
      <c r="AQ178" s="17">
        <v>7.0734008333333298</v>
      </c>
      <c r="AR178" s="17">
        <v>7.5450974999999998</v>
      </c>
      <c r="AS178" s="17">
        <v>7.7991716666666697</v>
      </c>
      <c r="AT178" s="17">
        <v>8.8018416666666699</v>
      </c>
      <c r="AU178" s="17">
        <v>8.9916541666666703</v>
      </c>
      <c r="AV178" s="17">
        <v>7.9837788333333304</v>
      </c>
      <c r="AW178" s="17">
        <v>7.0802166666666704</v>
      </c>
      <c r="AX178" s="17">
        <v>6.7408333333333301</v>
      </c>
      <c r="AY178" s="17">
        <v>6.4424999999999999</v>
      </c>
      <c r="AZ178" s="17">
        <v>6.4133333333333304</v>
      </c>
      <c r="BA178" s="17">
        <v>5.8616666666666699</v>
      </c>
      <c r="BB178" s="17">
        <v>5.64</v>
      </c>
      <c r="BC178" s="17">
        <v>6.2883333333333304</v>
      </c>
      <c r="BD178" s="17">
        <v>6.04416666666667</v>
      </c>
      <c r="BE178" s="17">
        <v>5.60460730676329</v>
      </c>
      <c r="BF178" s="17">
        <v>5.8174999999999999</v>
      </c>
      <c r="BG178" s="17">
        <v>5.875</v>
      </c>
      <c r="BH178" s="17">
        <v>6.3016666666666703</v>
      </c>
      <c r="BI178" s="17">
        <v>8.0641666666666705</v>
      </c>
      <c r="BJ178" s="17">
        <v>8.4</v>
      </c>
      <c r="BK178" s="17">
        <v>8.2716666666666701</v>
      </c>
      <c r="BL178" s="17">
        <v>8.1325000000000003</v>
      </c>
    </row>
    <row r="179" spans="2:64" x14ac:dyDescent="0.2">
      <c r="B179" s="17" t="s">
        <v>361</v>
      </c>
      <c r="C179" s="17" t="s">
        <v>362</v>
      </c>
      <c r="D179" s="17" t="s">
        <v>20</v>
      </c>
      <c r="E179" s="17" t="s">
        <v>21</v>
      </c>
      <c r="F179" s="17">
        <v>7.5000000064999996</v>
      </c>
      <c r="G179" s="17">
        <v>7.6190000066190002</v>
      </c>
      <c r="H179" s="17">
        <v>7.6190000066190002</v>
      </c>
      <c r="I179" s="17">
        <v>7.6190000066190002</v>
      </c>
      <c r="J179" s="17">
        <v>7.6190000066190002</v>
      </c>
      <c r="K179" s="17">
        <v>7.6190000066190002</v>
      </c>
      <c r="L179" s="17">
        <v>7.6172500066172502</v>
      </c>
      <c r="M179" s="17">
        <v>8.0341666738674995</v>
      </c>
      <c r="N179" s="17">
        <v>10.125000010125</v>
      </c>
      <c r="O179" s="17">
        <v>10.125000010125</v>
      </c>
      <c r="P179" s="17">
        <v>10.125000010125</v>
      </c>
      <c r="Q179" s="17">
        <v>10.125004030341699</v>
      </c>
      <c r="R179" s="17">
        <v>10.125</v>
      </c>
      <c r="S179" s="17">
        <v>10.5001666658333</v>
      </c>
      <c r="T179" s="17">
        <v>10.559999999</v>
      </c>
      <c r="U179" s="17">
        <v>11.0028333325</v>
      </c>
      <c r="V179" s="17">
        <v>12.5</v>
      </c>
      <c r="W179" s="17">
        <v>12.5</v>
      </c>
      <c r="X179" s="17">
        <v>12.1105</v>
      </c>
      <c r="Y179" s="17">
        <v>12</v>
      </c>
      <c r="Z179" s="17">
        <v>12</v>
      </c>
      <c r="AA179" s="17">
        <v>12.336333333000001</v>
      </c>
      <c r="AB179" s="17">
        <v>13.243833332416701</v>
      </c>
      <c r="AC179" s="17">
        <v>14.545249999416701</v>
      </c>
      <c r="AD179" s="17">
        <v>16.459416666333301</v>
      </c>
      <c r="AE179" s="17">
        <v>18.2464166665</v>
      </c>
      <c r="AF179" s="17">
        <v>21.229833333166699</v>
      </c>
      <c r="AG179" s="17">
        <v>21.8191666666667</v>
      </c>
      <c r="AH179" s="17">
        <v>23.289249999999999</v>
      </c>
      <c r="AI179" s="17">
        <v>27.188833333333299</v>
      </c>
      <c r="AJ179" s="17">
        <v>29.3691666666667</v>
      </c>
      <c r="AK179" s="17">
        <v>37.255000000000003</v>
      </c>
      <c r="AL179" s="17">
        <v>42.717500000000001</v>
      </c>
      <c r="AM179" s="17">
        <v>48.607165000000002</v>
      </c>
      <c r="AN179" s="17">
        <v>49.397518333333302</v>
      </c>
      <c r="AO179" s="17">
        <v>51.890333333333302</v>
      </c>
      <c r="AP179" s="17">
        <v>56.691952499999999</v>
      </c>
      <c r="AQ179" s="17">
        <v>58.009549166666702</v>
      </c>
      <c r="AR179" s="17">
        <v>65.975787499999996</v>
      </c>
      <c r="AS179" s="17">
        <v>68.239370833333297</v>
      </c>
      <c r="AT179" s="17">
        <v>71.093795833333303</v>
      </c>
      <c r="AU179" s="17">
        <v>74.949250000000006</v>
      </c>
      <c r="AV179" s="17">
        <v>77.8766191666667</v>
      </c>
      <c r="AW179" s="17">
        <v>76.141447499999998</v>
      </c>
      <c r="AX179" s="17">
        <v>73.673596666666697</v>
      </c>
      <c r="AY179" s="17">
        <v>71.367500000000007</v>
      </c>
      <c r="AZ179" s="17">
        <v>72.755605833333306</v>
      </c>
      <c r="BA179" s="17">
        <v>66.415027499999994</v>
      </c>
      <c r="BB179" s="17">
        <v>69.761695000000003</v>
      </c>
      <c r="BC179" s="17">
        <v>77.573430739015606</v>
      </c>
      <c r="BD179" s="17">
        <v>73.262359015804606</v>
      </c>
      <c r="BE179" s="17">
        <v>74.02</v>
      </c>
      <c r="BF179" s="17">
        <v>85.225755992383498</v>
      </c>
      <c r="BG179" s="17">
        <v>93.084393807548494</v>
      </c>
      <c r="BH179" s="17">
        <v>97.554842156794606</v>
      </c>
      <c r="BI179" s="17">
        <v>102.405134331356</v>
      </c>
      <c r="BJ179" s="17">
        <v>107.383815174654</v>
      </c>
      <c r="BK179" s="17">
        <v>104.511885242863</v>
      </c>
      <c r="BL179" s="17">
        <v>108.930134109273</v>
      </c>
    </row>
    <row r="180" spans="2:64" x14ac:dyDescent="0.2">
      <c r="B180" s="17" t="s">
        <v>363</v>
      </c>
      <c r="C180" s="17" t="s">
        <v>364</v>
      </c>
      <c r="D180" s="17" t="s">
        <v>20</v>
      </c>
      <c r="E180" s="17" t="s">
        <v>21</v>
      </c>
      <c r="F180" s="17">
        <v>0.89285699989285705</v>
      </c>
      <c r="G180" s="17">
        <v>0.89285699989285705</v>
      </c>
      <c r="H180" s="17">
        <v>0.89285699989285705</v>
      </c>
      <c r="I180" s="17">
        <v>0.89285699989285705</v>
      </c>
      <c r="J180" s="17">
        <v>0.89285699989285705</v>
      </c>
      <c r="K180" s="17">
        <v>0.89285699989285705</v>
      </c>
      <c r="L180" s="17">
        <v>0.89285699989285705</v>
      </c>
      <c r="M180" s="17">
        <v>0.89285699989285705</v>
      </c>
      <c r="N180" s="17">
        <v>0.89285699989285705</v>
      </c>
      <c r="O180" s="17">
        <v>0.89285699989285705</v>
      </c>
      <c r="P180" s="17">
        <v>0.89285699989285705</v>
      </c>
      <c r="Q180" s="17">
        <v>0.88267025929554799</v>
      </c>
      <c r="R180" s="17">
        <v>0.838697807262207</v>
      </c>
      <c r="S180" s="17">
        <v>0.70411390796665796</v>
      </c>
      <c r="T180" s="17">
        <v>0.69666586863809599</v>
      </c>
      <c r="U180" s="17">
        <v>0.76387124900000003</v>
      </c>
      <c r="V180" s="17">
        <v>0.81828408233333305</v>
      </c>
      <c r="W180" s="17">
        <v>0.90182499900000002</v>
      </c>
      <c r="X180" s="17">
        <v>0.87365924900000003</v>
      </c>
      <c r="Y180" s="17">
        <v>0.89464091566666704</v>
      </c>
      <c r="Z180" s="17">
        <v>0.87824433233333299</v>
      </c>
      <c r="AA180" s="17">
        <v>0.87021458233333304</v>
      </c>
      <c r="AB180" s="17">
        <v>0.98586283233333305</v>
      </c>
      <c r="AC180" s="17">
        <v>1.1100149991666699</v>
      </c>
      <c r="AD180" s="17">
        <v>1.1395191659166699</v>
      </c>
      <c r="AE180" s="17">
        <v>1.4318949995000001</v>
      </c>
      <c r="AF180" s="17">
        <v>1.4959741664166699</v>
      </c>
      <c r="AG180" s="17">
        <v>1.42818</v>
      </c>
      <c r="AH180" s="17">
        <v>1.2799083333333301</v>
      </c>
      <c r="AI180" s="17">
        <v>1.2645966666666699</v>
      </c>
      <c r="AJ180" s="17">
        <v>1.2810566666666701</v>
      </c>
      <c r="AK180" s="17">
        <v>1.2837558333333301</v>
      </c>
      <c r="AL180" s="17">
        <v>1.36164833333333</v>
      </c>
      <c r="AM180" s="17">
        <v>1.4705600000000001</v>
      </c>
      <c r="AN180" s="17">
        <v>1.3677508333333299</v>
      </c>
      <c r="AO180" s="17">
        <v>1.3490325000000001</v>
      </c>
      <c r="AP180" s="17">
        <v>1.27786333333333</v>
      </c>
      <c r="AQ180" s="17">
        <v>1.34738</v>
      </c>
      <c r="AR180" s="17">
        <v>1.5918283333333301</v>
      </c>
      <c r="AS180" s="17">
        <v>1.5499499999999999</v>
      </c>
      <c r="AT180" s="17">
        <v>1.7248266666666701</v>
      </c>
      <c r="AU180" s="17">
        <v>1.9334425</v>
      </c>
      <c r="AV180" s="17">
        <v>1.8405625000000001</v>
      </c>
      <c r="AW180" s="17">
        <v>1.54191416666667</v>
      </c>
      <c r="AX180" s="17">
        <v>1.3597524999999999</v>
      </c>
      <c r="AY180" s="17">
        <v>1.3094733333333299</v>
      </c>
      <c r="AZ180" s="17">
        <v>1.3279734405000001</v>
      </c>
      <c r="BA180" s="17">
        <v>1.1950725</v>
      </c>
      <c r="BB180" s="17">
        <v>1.19217833333333</v>
      </c>
      <c r="BC180" s="17">
        <v>1.28218881008452</v>
      </c>
      <c r="BD180" s="17">
        <v>1.0901594863867701</v>
      </c>
      <c r="BE180" s="17">
        <v>0.96946320149673504</v>
      </c>
      <c r="BF180" s="17">
        <v>0.96580103065870804</v>
      </c>
      <c r="BG180" s="17">
        <v>1.0358430965205401</v>
      </c>
      <c r="BH180" s="17">
        <v>1.1093632928169199</v>
      </c>
      <c r="BI180" s="17">
        <v>1.33109026245502</v>
      </c>
      <c r="BJ180" s="17">
        <v>1.3452139760194699</v>
      </c>
      <c r="BK180" s="17">
        <v>1.3047580767159199</v>
      </c>
      <c r="BL180" s="17">
        <v>1.33841214646451</v>
      </c>
    </row>
    <row r="181" spans="2:64" x14ac:dyDescent="0.2">
      <c r="B181" s="17" t="s">
        <v>365</v>
      </c>
      <c r="C181" s="17" t="s">
        <v>366</v>
      </c>
      <c r="D181" s="17" t="s">
        <v>20</v>
      </c>
      <c r="E181" s="17" t="s">
        <v>21</v>
      </c>
      <c r="F181" s="17">
        <v>0.71428798606437804</v>
      </c>
      <c r="G181" s="17">
        <v>0.71551415608481606</v>
      </c>
      <c r="H181" s="17">
        <v>0.71919399971919395</v>
      </c>
      <c r="I181" s="17">
        <v>0.71919399971919395</v>
      </c>
      <c r="J181" s="17">
        <v>0.71919399971919395</v>
      </c>
      <c r="K181" s="17">
        <v>0.71919399971919395</v>
      </c>
      <c r="L181" s="17">
        <v>0.71919399971919395</v>
      </c>
      <c r="M181" s="17">
        <v>0.73366558300706597</v>
      </c>
      <c r="N181" s="17">
        <v>0.89285699989285705</v>
      </c>
      <c r="O181" s="17">
        <v>0.89285699989285705</v>
      </c>
      <c r="P181" s="17">
        <v>0.89285699989285705</v>
      </c>
      <c r="Q181" s="17">
        <v>0.88060719460315895</v>
      </c>
      <c r="R181" s="17">
        <v>0.83668005354752295</v>
      </c>
      <c r="S181" s="17">
        <v>0.73681212551313802</v>
      </c>
      <c r="T181" s="17">
        <v>0.71540258866536699</v>
      </c>
      <c r="U181" s="17">
        <v>0.83230721942330699</v>
      </c>
      <c r="V181" s="17">
        <v>1.0048887896505101</v>
      </c>
      <c r="W181" s="17">
        <v>1.03031165084621</v>
      </c>
      <c r="X181" s="17">
        <v>0.96442499900000001</v>
      </c>
      <c r="Y181" s="17">
        <v>0.97850249899999997</v>
      </c>
      <c r="Z181" s="17">
        <v>1.02667999916667</v>
      </c>
      <c r="AA181" s="17">
        <v>1.15279499925</v>
      </c>
      <c r="AB181" s="17">
        <v>1.33260833233333</v>
      </c>
      <c r="AC181" s="17">
        <v>1.4967733323333301</v>
      </c>
      <c r="AD181" s="17">
        <v>1.76399249916667</v>
      </c>
      <c r="AE181" s="17">
        <v>2.02337249966667</v>
      </c>
      <c r="AF181" s="17">
        <v>1.9131608330833301</v>
      </c>
      <c r="AG181" s="17">
        <v>1.69456083333333</v>
      </c>
      <c r="AH181" s="17">
        <v>1.5264008333333301</v>
      </c>
      <c r="AI181" s="17">
        <v>1.67214833333333</v>
      </c>
      <c r="AJ181" s="17">
        <v>1.6762033333333299</v>
      </c>
      <c r="AK181" s="17">
        <v>1.73351416666667</v>
      </c>
      <c r="AL181" s="17">
        <v>1.8617916666666701</v>
      </c>
      <c r="AM181" s="17">
        <v>1.8505133333333299</v>
      </c>
      <c r="AN181" s="17">
        <v>1.68652166666667</v>
      </c>
      <c r="AO181" s="17">
        <v>1.5238766666666701</v>
      </c>
      <c r="AP181" s="17">
        <v>1.4548475000000001</v>
      </c>
      <c r="AQ181" s="17">
        <v>1.51242083333333</v>
      </c>
      <c r="AR181" s="17">
        <v>1.8682491666666701</v>
      </c>
      <c r="AS181" s="17">
        <v>1.88961389919167</v>
      </c>
      <c r="AT181" s="17">
        <v>2.2011491666666698</v>
      </c>
      <c r="AU181" s="17">
        <v>2.37875083333333</v>
      </c>
      <c r="AV181" s="17">
        <v>2.1621908333333302</v>
      </c>
      <c r="AW181" s="17">
        <v>1.7220991463977799</v>
      </c>
      <c r="AX181" s="17">
        <v>1.50868127077323</v>
      </c>
      <c r="AY181" s="17">
        <v>1.42027345661433</v>
      </c>
      <c r="AZ181" s="17">
        <v>1.5420557566968101</v>
      </c>
      <c r="BA181" s="17">
        <v>1.36067522852426</v>
      </c>
      <c r="BB181" s="17">
        <v>1.4227268095265</v>
      </c>
      <c r="BC181" s="17">
        <v>1.6008772952194701</v>
      </c>
      <c r="BD181" s="17">
        <v>1.38783382768108</v>
      </c>
      <c r="BE181" s="17">
        <v>1.26581069673447</v>
      </c>
      <c r="BF181" s="17">
        <v>1.2342836550132901</v>
      </c>
      <c r="BG181" s="17">
        <v>1.2194079739482899</v>
      </c>
      <c r="BH181" s="17">
        <v>1.20543333333333</v>
      </c>
      <c r="BI181" s="17">
        <v>1.433975</v>
      </c>
      <c r="BJ181" s="17">
        <v>1.4365250000000001</v>
      </c>
      <c r="BK181" s="17">
        <v>1.40740833333333</v>
      </c>
      <c r="BL181" s="17">
        <v>1.44525833333333</v>
      </c>
    </row>
    <row r="182" spans="2:64" x14ac:dyDescent="0.2">
      <c r="B182" s="17" t="s">
        <v>367</v>
      </c>
      <c r="C182" s="17" t="s">
        <v>368</v>
      </c>
      <c r="D182" s="17" t="s">
        <v>20</v>
      </c>
      <c r="E182" s="17" t="s">
        <v>21</v>
      </c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</row>
    <row r="183" spans="2:64" x14ac:dyDescent="0.2">
      <c r="B183" s="17" t="s">
        <v>369</v>
      </c>
      <c r="C183" s="17" t="s">
        <v>370</v>
      </c>
      <c r="D183" s="17" t="s">
        <v>20</v>
      </c>
      <c r="E183" s="17" t="s">
        <v>21</v>
      </c>
      <c r="F183" s="17">
        <v>0.357142999357143</v>
      </c>
      <c r="G183" s="17">
        <v>0.357142999357143</v>
      </c>
      <c r="H183" s="17">
        <v>0.357142999357143</v>
      </c>
      <c r="I183" s="17">
        <v>0.357142999357143</v>
      </c>
      <c r="J183" s="17">
        <v>0.357142999357143</v>
      </c>
      <c r="K183" s="17">
        <v>0.357142999357143</v>
      </c>
      <c r="L183" s="17">
        <v>0.357142999357143</v>
      </c>
      <c r="M183" s="17">
        <v>0.36210333266567502</v>
      </c>
      <c r="N183" s="17">
        <v>0.41666699941666702</v>
      </c>
      <c r="O183" s="17">
        <v>0.41666699941666702</v>
      </c>
      <c r="P183" s="17">
        <v>0.41666699941666702</v>
      </c>
      <c r="Q183" s="17">
        <v>0.41544749932071001</v>
      </c>
      <c r="R183" s="17">
        <v>0.383772999</v>
      </c>
      <c r="S183" s="17">
        <v>0.35067616566666698</v>
      </c>
      <c r="T183" s="17">
        <v>0.34539999900000001</v>
      </c>
      <c r="U183" s="17">
        <v>0.34539999900000001</v>
      </c>
      <c r="V183" s="17">
        <v>0.34539999900000001</v>
      </c>
      <c r="W183" s="17">
        <v>0.34539999900000001</v>
      </c>
      <c r="X183" s="17">
        <v>0.34539999900000001</v>
      </c>
      <c r="Y183" s="17">
        <v>0.34539999900000001</v>
      </c>
      <c r="Z183" s="17">
        <v>0.34539999900000001</v>
      </c>
      <c r="AA183" s="17">
        <v>0.34539999900000001</v>
      </c>
      <c r="AB183" s="17">
        <v>0.34539999900000001</v>
      </c>
      <c r="AC183" s="17">
        <v>0.34539999900000001</v>
      </c>
      <c r="AD183" s="17">
        <v>0.34539749958333299</v>
      </c>
      <c r="AE183" s="17">
        <v>0.34539500000000001</v>
      </c>
      <c r="AF183" s="17">
        <v>0.38198191666666698</v>
      </c>
      <c r="AG183" s="17">
        <v>0.38450000000000001</v>
      </c>
      <c r="AH183" s="17">
        <v>0.38450000000000001</v>
      </c>
      <c r="AI183" s="17">
        <v>0.38450000000000001</v>
      </c>
      <c r="AJ183" s="17">
        <v>0.38450000000000001</v>
      </c>
      <c r="AK183" s="17">
        <v>0.38450000000000001</v>
      </c>
      <c r="AL183" s="17">
        <v>0.38450000000000001</v>
      </c>
      <c r="AM183" s="17">
        <v>0.38450000000000001</v>
      </c>
      <c r="AN183" s="17">
        <v>0.38450000000000001</v>
      </c>
      <c r="AO183" s="17">
        <v>0.38450000000000001</v>
      </c>
      <c r="AP183" s="17">
        <v>0.38450000000000001</v>
      </c>
      <c r="AQ183" s="17">
        <v>0.38450000000000001</v>
      </c>
      <c r="AR183" s="17">
        <v>0.38450000000000001</v>
      </c>
      <c r="AS183" s="17">
        <v>0.38450000000000001</v>
      </c>
      <c r="AT183" s="17">
        <v>0.38450000000000001</v>
      </c>
      <c r="AU183" s="17">
        <v>0.38450000000000001</v>
      </c>
      <c r="AV183" s="17">
        <v>0.38450000000000001</v>
      </c>
      <c r="AW183" s="17">
        <v>0.38450000000000001</v>
      </c>
      <c r="AX183" s="17">
        <v>0.38450000000000001</v>
      </c>
      <c r="AY183" s="17">
        <v>0.38450000000000001</v>
      </c>
      <c r="AZ183" s="17">
        <v>0.38450000000000001</v>
      </c>
      <c r="BA183" s="17">
        <v>0.38450000000000001</v>
      </c>
      <c r="BB183" s="17">
        <v>0.38450000000000001</v>
      </c>
      <c r="BC183" s="17">
        <v>0.38450000000000001</v>
      </c>
      <c r="BD183" s="17">
        <v>0.38450000000000001</v>
      </c>
      <c r="BE183" s="17">
        <v>0.38450000000000001</v>
      </c>
      <c r="BF183" s="17">
        <v>0.38450000000000001</v>
      </c>
      <c r="BG183" s="17">
        <v>0.38450000000000001</v>
      </c>
      <c r="BH183" s="17">
        <v>0.38450000000000001</v>
      </c>
      <c r="BI183" s="17">
        <v>0.38450000000000001</v>
      </c>
      <c r="BJ183" s="17">
        <v>0.38450000000000001</v>
      </c>
      <c r="BK183" s="17">
        <v>0.38450000000000001</v>
      </c>
      <c r="BL183" s="17">
        <v>0.38450000000000001</v>
      </c>
    </row>
    <row r="184" spans="2:64" x14ac:dyDescent="0.2">
      <c r="B184" s="17" t="s">
        <v>371</v>
      </c>
      <c r="C184" s="17" t="s">
        <v>372</v>
      </c>
      <c r="D184" s="17" t="s">
        <v>20</v>
      </c>
      <c r="E184" s="17" t="s">
        <v>21</v>
      </c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</row>
    <row r="185" spans="2:64" x14ac:dyDescent="0.2">
      <c r="B185" s="17" t="s">
        <v>373</v>
      </c>
      <c r="C185" s="17" t="s">
        <v>374</v>
      </c>
      <c r="D185" s="17" t="s">
        <v>20</v>
      </c>
      <c r="E185" s="17" t="s">
        <v>21</v>
      </c>
      <c r="F185" s="17">
        <v>4.7619000037618999</v>
      </c>
      <c r="G185" s="17">
        <v>4.7619000037618999</v>
      </c>
      <c r="H185" s="17">
        <v>4.7619000037618999</v>
      </c>
      <c r="I185" s="17">
        <v>4.7619000037618999</v>
      </c>
      <c r="J185" s="17">
        <v>4.7619000037618999</v>
      </c>
      <c r="K185" s="17">
        <v>4.7619000037618999</v>
      </c>
      <c r="L185" s="17">
        <v>4.7619000037618999</v>
      </c>
      <c r="M185" s="17">
        <v>4.7619000037618999</v>
      </c>
      <c r="N185" s="17">
        <v>4.7619000037618999</v>
      </c>
      <c r="O185" s="17">
        <v>4.7619000037618999</v>
      </c>
      <c r="P185" s="17">
        <v>4.7619000037618999</v>
      </c>
      <c r="Q185" s="17">
        <v>4.7619000033650796</v>
      </c>
      <c r="R185" s="17">
        <v>8.6813825825993707</v>
      </c>
      <c r="S185" s="17">
        <v>9.9942499999166703</v>
      </c>
      <c r="T185" s="17">
        <v>9.9</v>
      </c>
      <c r="U185" s="17">
        <v>9.9</v>
      </c>
      <c r="V185" s="17">
        <v>9.9</v>
      </c>
      <c r="W185" s="17">
        <v>9.9</v>
      </c>
      <c r="X185" s="17">
        <v>9.9</v>
      </c>
      <c r="Y185" s="17">
        <v>9.9</v>
      </c>
      <c r="Z185" s="17">
        <v>9.9</v>
      </c>
      <c r="AA185" s="17">
        <v>9.9</v>
      </c>
      <c r="AB185" s="17">
        <v>11.8474666658333</v>
      </c>
      <c r="AC185" s="17">
        <v>13.1169749993333</v>
      </c>
      <c r="AD185" s="17">
        <v>14.0463333330833</v>
      </c>
      <c r="AE185" s="17">
        <v>15.92839166625</v>
      </c>
      <c r="AF185" s="17">
        <v>16.647508333083302</v>
      </c>
      <c r="AG185" s="17">
        <v>17.398800000000001</v>
      </c>
      <c r="AH185" s="17">
        <v>18.003291666666701</v>
      </c>
      <c r="AI185" s="17">
        <v>20.541491666666701</v>
      </c>
      <c r="AJ185" s="17">
        <v>21.707374999999999</v>
      </c>
      <c r="AK185" s="17">
        <v>23.8007666666667</v>
      </c>
      <c r="AL185" s="17">
        <v>25.082791666666701</v>
      </c>
      <c r="AM185" s="17">
        <v>28.1071833333333</v>
      </c>
      <c r="AN185" s="17">
        <v>30.566591666666699</v>
      </c>
      <c r="AO185" s="17">
        <v>31.642683333333299</v>
      </c>
      <c r="AP185" s="17">
        <v>36.078683333333302</v>
      </c>
      <c r="AQ185" s="17">
        <v>41.111525</v>
      </c>
      <c r="AR185" s="17">
        <v>45.046666666666702</v>
      </c>
      <c r="AS185" s="17">
        <v>49.5006915833333</v>
      </c>
      <c r="AT185" s="17">
        <v>53.648186500000001</v>
      </c>
      <c r="AU185" s="17">
        <v>61.927161666666699</v>
      </c>
      <c r="AV185" s="17">
        <v>59.723781666666703</v>
      </c>
      <c r="AW185" s="17">
        <v>57.751996666666699</v>
      </c>
      <c r="AX185" s="17">
        <v>58.257863333333297</v>
      </c>
      <c r="AY185" s="17">
        <v>59.514474999999997</v>
      </c>
      <c r="AZ185" s="17">
        <v>60.271335000000001</v>
      </c>
      <c r="BA185" s="17">
        <v>60.738515833333302</v>
      </c>
      <c r="BB185" s="17">
        <v>70.408033333333293</v>
      </c>
      <c r="BC185" s="17">
        <v>81.712891666666707</v>
      </c>
      <c r="BD185" s="17">
        <v>85.193816325757595</v>
      </c>
      <c r="BE185" s="17">
        <v>86.343383333333307</v>
      </c>
      <c r="BF185" s="17">
        <v>93.395197222222194</v>
      </c>
      <c r="BG185" s="17">
        <v>101.628899206349</v>
      </c>
      <c r="BH185" s="17">
        <v>101.100088423521</v>
      </c>
      <c r="BI185" s="17">
        <v>102.769271604675</v>
      </c>
      <c r="BJ185" s="17">
        <v>104.769117033301</v>
      </c>
      <c r="BK185" s="17">
        <v>105.45516208793801</v>
      </c>
      <c r="BL185" s="17">
        <v>121.824068875756</v>
      </c>
    </row>
    <row r="186" spans="2:64" x14ac:dyDescent="0.2">
      <c r="B186" s="17" t="s">
        <v>375</v>
      </c>
      <c r="C186" s="17" t="s">
        <v>376</v>
      </c>
      <c r="D186" s="17" t="s">
        <v>20</v>
      </c>
      <c r="E186" s="17" t="s">
        <v>21</v>
      </c>
      <c r="F186" s="17">
        <v>1</v>
      </c>
      <c r="G186" s="17">
        <v>1</v>
      </c>
      <c r="H186" s="17">
        <v>1</v>
      </c>
      <c r="I186" s="17">
        <v>1</v>
      </c>
      <c r="J186" s="17">
        <v>1</v>
      </c>
      <c r="K186" s="17">
        <v>1</v>
      </c>
      <c r="L186" s="17">
        <v>1</v>
      </c>
      <c r="M186" s="17">
        <v>1</v>
      </c>
      <c r="N186" s="17">
        <v>1</v>
      </c>
      <c r="O186" s="17">
        <v>1</v>
      </c>
      <c r="P186" s="17">
        <v>1</v>
      </c>
      <c r="Q186" s="17">
        <v>1</v>
      </c>
      <c r="R186" s="17">
        <v>1</v>
      </c>
      <c r="S186" s="17">
        <v>1</v>
      </c>
      <c r="T186" s="17">
        <v>1</v>
      </c>
      <c r="U186" s="17">
        <v>1</v>
      </c>
      <c r="V186" s="17">
        <v>1</v>
      </c>
      <c r="W186" s="17">
        <v>1</v>
      </c>
      <c r="X186" s="17">
        <v>1</v>
      </c>
      <c r="Y186" s="17">
        <v>1</v>
      </c>
      <c r="Z186" s="17">
        <v>1</v>
      </c>
      <c r="AA186" s="17">
        <v>1</v>
      </c>
      <c r="AB186" s="17">
        <v>1</v>
      </c>
      <c r="AC186" s="17">
        <v>1</v>
      </c>
      <c r="AD186" s="17">
        <v>1</v>
      </c>
      <c r="AE186" s="17">
        <v>1</v>
      </c>
      <c r="AF186" s="17">
        <v>1</v>
      </c>
      <c r="AG186" s="17">
        <v>1</v>
      </c>
      <c r="AH186" s="17">
        <v>1</v>
      </c>
      <c r="AI186" s="17">
        <v>1</v>
      </c>
      <c r="AJ186" s="17">
        <v>1</v>
      </c>
      <c r="AK186" s="17">
        <v>1</v>
      </c>
      <c r="AL186" s="17">
        <v>1</v>
      </c>
      <c r="AM186" s="17">
        <v>1</v>
      </c>
      <c r="AN186" s="17">
        <v>1</v>
      </c>
      <c r="AO186" s="17">
        <v>1</v>
      </c>
      <c r="AP186" s="17">
        <v>1</v>
      </c>
      <c r="AQ186" s="17">
        <v>1</v>
      </c>
      <c r="AR186" s="17">
        <v>1</v>
      </c>
      <c r="AS186" s="17">
        <v>1</v>
      </c>
      <c r="AT186" s="17">
        <v>1</v>
      </c>
      <c r="AU186" s="17">
        <v>1</v>
      </c>
      <c r="AV186" s="17">
        <v>1</v>
      </c>
      <c r="AW186" s="17">
        <v>1</v>
      </c>
      <c r="AX186" s="17">
        <v>1</v>
      </c>
      <c r="AY186" s="17">
        <v>1</v>
      </c>
      <c r="AZ186" s="17">
        <v>1</v>
      </c>
      <c r="BA186" s="17">
        <v>1</v>
      </c>
      <c r="BB186" s="17">
        <v>1</v>
      </c>
      <c r="BC186" s="17">
        <v>1</v>
      </c>
      <c r="BD186" s="17">
        <v>1</v>
      </c>
      <c r="BE186" s="17">
        <v>1</v>
      </c>
      <c r="BF186" s="17">
        <v>1</v>
      </c>
      <c r="BG186" s="17">
        <v>1</v>
      </c>
      <c r="BH186" s="17">
        <v>1</v>
      </c>
      <c r="BI186" s="17">
        <v>1</v>
      </c>
      <c r="BJ186" s="17">
        <v>1</v>
      </c>
      <c r="BK186" s="17">
        <v>1</v>
      </c>
      <c r="BL186" s="17">
        <v>1</v>
      </c>
    </row>
    <row r="187" spans="2:64" x14ac:dyDescent="0.2">
      <c r="B187" s="17" t="s">
        <v>377</v>
      </c>
      <c r="C187" s="17" t="s">
        <v>378</v>
      </c>
      <c r="D187" s="17" t="s">
        <v>20</v>
      </c>
      <c r="E187" s="17" t="s">
        <v>21</v>
      </c>
      <c r="F187" s="17">
        <v>2.7299166665916701E-8</v>
      </c>
      <c r="G187" s="17">
        <v>2.681666666575E-8</v>
      </c>
      <c r="H187" s="17">
        <v>2.6819999998999999E-8</v>
      </c>
      <c r="I187" s="17">
        <v>2.6819999998999999E-8</v>
      </c>
      <c r="J187" s="17">
        <v>2.6819999998999999E-8</v>
      </c>
      <c r="K187" s="17">
        <v>2.6819999998999999E-8</v>
      </c>
      <c r="L187" s="17">
        <v>2.6819999998999999E-8</v>
      </c>
      <c r="M187" s="17">
        <v>3.0248333332333302E-8</v>
      </c>
      <c r="N187" s="17">
        <v>3.8699999999000001E-8</v>
      </c>
      <c r="O187" s="17">
        <v>3.8699999999000001E-8</v>
      </c>
      <c r="P187" s="17">
        <v>3.8699999999000001E-8</v>
      </c>
      <c r="Q187" s="17">
        <v>3.8699999999000001E-8</v>
      </c>
      <c r="R187" s="17">
        <v>3.8699999999000001E-8</v>
      </c>
      <c r="S187" s="17">
        <v>3.8699999999000001E-8</v>
      </c>
      <c r="T187" s="17">
        <v>3.8699999999000001E-8</v>
      </c>
      <c r="U187" s="17">
        <v>4.0370833332583299E-8</v>
      </c>
      <c r="V187" s="17">
        <v>5.5755833332916701E-8</v>
      </c>
      <c r="W187" s="17">
        <v>8.4234833332583294E-8</v>
      </c>
      <c r="X187" s="17">
        <v>1.5634883333275001E-7</v>
      </c>
      <c r="Y187" s="17">
        <v>2.24718916665667E-7</v>
      </c>
      <c r="Z187" s="17">
        <v>2.8885524999866702E-7</v>
      </c>
      <c r="AA187" s="17">
        <v>4.2231799999849999E-7</v>
      </c>
      <c r="AB187" s="17">
        <v>6.9756674999766704E-7</v>
      </c>
      <c r="AC187" s="17">
        <v>1.62863416666367E-6</v>
      </c>
      <c r="AD187" s="17">
        <v>3.4668541666649202E-6</v>
      </c>
      <c r="AE187" s="17">
        <v>1.09749424999999E-5</v>
      </c>
      <c r="AF187" s="17">
        <v>1.39475E-5</v>
      </c>
      <c r="AG187" s="17">
        <v>1.6835833333333298E-5</v>
      </c>
      <c r="AH187" s="17">
        <v>1.2883166666666701E-4</v>
      </c>
      <c r="AI187" s="17">
        <v>2.6661875000000002E-3</v>
      </c>
      <c r="AJ187" s="17">
        <v>0.18788557916666701</v>
      </c>
      <c r="AK187" s="17">
        <v>0.77249999999999996</v>
      </c>
      <c r="AL187" s="17">
        <v>1.24583333333333</v>
      </c>
      <c r="AM187" s="17">
        <v>1.9883189166666699</v>
      </c>
      <c r="AN187" s="17">
        <v>2.1949999999999998</v>
      </c>
      <c r="AO187" s="17">
        <v>2.2533333333333299</v>
      </c>
      <c r="AP187" s="17">
        <v>2.45333333333333</v>
      </c>
      <c r="AQ187" s="17">
        <v>2.6641666666666701</v>
      </c>
      <c r="AR187" s="17">
        <v>2.93</v>
      </c>
      <c r="AS187" s="17">
        <v>3.3833333333333302</v>
      </c>
      <c r="AT187" s="17">
        <v>3.49</v>
      </c>
      <c r="AU187" s="17">
        <v>3.5068333333333301</v>
      </c>
      <c r="AV187" s="17">
        <v>3.5165000000000002</v>
      </c>
      <c r="AW187" s="17">
        <v>3.4784670000000002</v>
      </c>
      <c r="AX187" s="17">
        <v>3.4131749999999998</v>
      </c>
      <c r="AY187" s="17">
        <v>3.2958416666666701</v>
      </c>
      <c r="AZ187" s="17">
        <v>3.27403250265816</v>
      </c>
      <c r="BA187" s="17">
        <v>3.1280445773524699</v>
      </c>
      <c r="BB187" s="17">
        <v>2.9244083333333299</v>
      </c>
      <c r="BC187" s="17">
        <v>3.0115083333333299</v>
      </c>
      <c r="BD187" s="17">
        <v>2.8251249999999999</v>
      </c>
      <c r="BE187" s="17">
        <v>2.7541000000000002</v>
      </c>
      <c r="BF187" s="17">
        <v>2.6375864177489201</v>
      </c>
      <c r="BG187" s="17">
        <v>2.7018990259740301</v>
      </c>
      <c r="BH187" s="17">
        <v>2.8390441378066402</v>
      </c>
      <c r="BI187" s="17">
        <v>3.1844392415223699</v>
      </c>
      <c r="BJ187" s="17">
        <v>3.3750615872066501</v>
      </c>
      <c r="BK187" s="17">
        <v>3.2604884908320999</v>
      </c>
      <c r="BL187" s="17">
        <v>3.2866026980329601</v>
      </c>
    </row>
    <row r="188" spans="2:64" x14ac:dyDescent="0.2">
      <c r="B188" s="17" t="s">
        <v>379</v>
      </c>
      <c r="C188" s="17" t="s">
        <v>380</v>
      </c>
      <c r="D188" s="17" t="s">
        <v>20</v>
      </c>
      <c r="E188" s="17" t="s">
        <v>21</v>
      </c>
      <c r="F188" s="17">
        <v>2.0149984883118099</v>
      </c>
      <c r="G188" s="17">
        <v>2.0199979840824098</v>
      </c>
      <c r="H188" s="17">
        <v>3.7278515776187202</v>
      </c>
      <c r="I188" s="17">
        <v>3.9104231462455998</v>
      </c>
      <c r="J188" s="17">
        <v>3.9100072879016801</v>
      </c>
      <c r="K188" s="17">
        <v>3.9091733474848702</v>
      </c>
      <c r="L188" s="17">
        <v>3.9000000029000002</v>
      </c>
      <c r="M188" s="17">
        <v>3.9000000029000002</v>
      </c>
      <c r="N188" s="17">
        <v>3.9000000029000002</v>
      </c>
      <c r="O188" s="17">
        <v>3.9000000029000002</v>
      </c>
      <c r="P188" s="17">
        <v>5.9043499993250004</v>
      </c>
      <c r="Q188" s="17">
        <v>6.4317083323333302</v>
      </c>
      <c r="R188" s="17">
        <v>6.6748416657499998</v>
      </c>
      <c r="S188" s="17">
        <v>6.7562833323333296</v>
      </c>
      <c r="T188" s="17">
        <v>6.7878749994166698</v>
      </c>
      <c r="U188" s="17">
        <v>7.2478999990000004</v>
      </c>
      <c r="V188" s="17">
        <v>7.4402583323333298</v>
      </c>
      <c r="W188" s="17">
        <v>7.4028249989999999</v>
      </c>
      <c r="X188" s="17">
        <v>7.3657583324999996</v>
      </c>
      <c r="Y188" s="17">
        <v>7.3775499990000002</v>
      </c>
      <c r="Z188" s="17">
        <v>7.51143333233333</v>
      </c>
      <c r="AA188" s="17">
        <v>7.89964999908333</v>
      </c>
      <c r="AB188" s="17">
        <v>8.5399999994166702</v>
      </c>
      <c r="AC188" s="17">
        <v>11.1127166658333</v>
      </c>
      <c r="AD188" s="17">
        <v>16.698708332916699</v>
      </c>
      <c r="AE188" s="17">
        <v>18.607341666500002</v>
      </c>
      <c r="AF188" s="17">
        <v>20.385683333333301</v>
      </c>
      <c r="AG188" s="17">
        <v>20.567675000000001</v>
      </c>
      <c r="AH188" s="17">
        <v>21.094674999999999</v>
      </c>
      <c r="AI188" s="17">
        <v>21.7366833333333</v>
      </c>
      <c r="AJ188" s="17">
        <v>24.310500000000001</v>
      </c>
      <c r="AK188" s="17">
        <v>27.478633333333299</v>
      </c>
      <c r="AL188" s="17">
        <v>25.512491666666701</v>
      </c>
      <c r="AM188" s="17">
        <v>27.119841666666701</v>
      </c>
      <c r="AN188" s="17">
        <v>26.417166666666699</v>
      </c>
      <c r="AO188" s="17">
        <v>25.714466666666699</v>
      </c>
      <c r="AP188" s="17">
        <v>26.216100000000001</v>
      </c>
      <c r="AQ188" s="17">
        <v>29.470658333333301</v>
      </c>
      <c r="AR188" s="17">
        <v>40.893050000000002</v>
      </c>
      <c r="AS188" s="17">
        <v>39.088983333333303</v>
      </c>
      <c r="AT188" s="17">
        <v>44.192250000000001</v>
      </c>
      <c r="AU188" s="17">
        <v>50.992649999999998</v>
      </c>
      <c r="AV188" s="17">
        <v>51.603566666666701</v>
      </c>
      <c r="AW188" s="17">
        <v>54.203333333333298</v>
      </c>
      <c r="AX188" s="17">
        <v>56.039916666666699</v>
      </c>
      <c r="AY188" s="17">
        <v>55.085491666666698</v>
      </c>
      <c r="AZ188" s="17">
        <v>51.314272500000001</v>
      </c>
      <c r="BA188" s="17">
        <v>46.148391177755002</v>
      </c>
      <c r="BB188" s="17">
        <v>44.323287609410002</v>
      </c>
      <c r="BC188" s="17">
        <v>47.679688453509101</v>
      </c>
      <c r="BD188" s="17">
        <v>45.109664180089602</v>
      </c>
      <c r="BE188" s="17">
        <v>43.3131369237488</v>
      </c>
      <c r="BF188" s="17">
        <v>42.228794734943399</v>
      </c>
      <c r="BG188" s="17">
        <v>42.446184830673999</v>
      </c>
      <c r="BH188" s="17">
        <v>44.395154304209697</v>
      </c>
      <c r="BI188" s="17">
        <v>45.502839942143098</v>
      </c>
      <c r="BJ188" s="17">
        <v>47.4924638585099</v>
      </c>
      <c r="BK188" s="17">
        <v>50.403719793717698</v>
      </c>
      <c r="BL188" s="17">
        <v>52.661429953968302</v>
      </c>
    </row>
    <row r="189" spans="2:64" x14ac:dyDescent="0.2">
      <c r="B189" s="17" t="s">
        <v>381</v>
      </c>
      <c r="C189" s="17" t="s">
        <v>382</v>
      </c>
      <c r="D189" s="17" t="s">
        <v>20</v>
      </c>
      <c r="E189" s="17" t="s">
        <v>21</v>
      </c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>
        <v>1</v>
      </c>
      <c r="AZ189" s="17">
        <v>1</v>
      </c>
      <c r="BA189" s="17">
        <v>1</v>
      </c>
      <c r="BB189" s="17">
        <v>1</v>
      </c>
      <c r="BC189" s="17">
        <v>1</v>
      </c>
      <c r="BD189" s="17">
        <v>1</v>
      </c>
      <c r="BE189" s="17">
        <v>1</v>
      </c>
      <c r="BF189" s="17">
        <v>1</v>
      </c>
      <c r="BG189" s="17">
        <v>1</v>
      </c>
      <c r="BH189" s="17">
        <v>1</v>
      </c>
      <c r="BI189" s="17">
        <v>1</v>
      </c>
      <c r="BJ189" s="17">
        <v>1</v>
      </c>
      <c r="BK189" s="17">
        <v>1</v>
      </c>
      <c r="BL189" s="17">
        <v>1</v>
      </c>
    </row>
    <row r="190" spans="2:64" x14ac:dyDescent="0.2">
      <c r="B190" s="17" t="s">
        <v>383</v>
      </c>
      <c r="C190" s="17" t="s">
        <v>384</v>
      </c>
      <c r="D190" s="17" t="s">
        <v>20</v>
      </c>
      <c r="E190" s="17" t="s">
        <v>21</v>
      </c>
      <c r="F190" s="17">
        <v>0.89285699989285705</v>
      </c>
      <c r="G190" s="17">
        <v>0.89285699989285705</v>
      </c>
      <c r="H190" s="17">
        <v>0.89285699989285705</v>
      </c>
      <c r="I190" s="17">
        <v>0.89285699989285705</v>
      </c>
      <c r="J190" s="17">
        <v>0.89285699989285705</v>
      </c>
      <c r="K190" s="17">
        <v>0.89285699989285705</v>
      </c>
      <c r="L190" s="17">
        <v>0.89285699989285705</v>
      </c>
      <c r="M190" s="17">
        <v>0.89285699989285705</v>
      </c>
      <c r="N190" s="17">
        <v>0.89285699989285705</v>
      </c>
      <c r="O190" s="17">
        <v>0.89285699989285705</v>
      </c>
      <c r="P190" s="17">
        <v>0.89285699989285705</v>
      </c>
      <c r="Q190" s="17">
        <v>0.88275827124897299</v>
      </c>
      <c r="R190" s="17">
        <v>0.83503897375136804</v>
      </c>
      <c r="S190" s="17">
        <v>0.70411390796665796</v>
      </c>
      <c r="T190" s="17">
        <v>0.69666586863809599</v>
      </c>
      <c r="U190" s="17">
        <v>0.76389333233333301</v>
      </c>
      <c r="V190" s="17">
        <v>0.79280749900000003</v>
      </c>
      <c r="W190" s="17">
        <v>0.79140833233333296</v>
      </c>
      <c r="X190" s="17">
        <v>0.70892499899999994</v>
      </c>
      <c r="Y190" s="17">
        <v>0.71175749899999996</v>
      </c>
      <c r="Z190" s="17">
        <v>0.67094583233333305</v>
      </c>
      <c r="AA190" s="17">
        <v>0.67296749899999997</v>
      </c>
      <c r="AB190" s="17">
        <v>0.73845833233333302</v>
      </c>
      <c r="AC190" s="17">
        <v>0.83614583233333295</v>
      </c>
      <c r="AD190" s="17">
        <v>0.89855166625000005</v>
      </c>
      <c r="AE190" s="17">
        <v>1.0003141664166699</v>
      </c>
      <c r="AF190" s="17">
        <v>0.97141416666666702</v>
      </c>
      <c r="AG190" s="17">
        <v>0.90789916666666703</v>
      </c>
      <c r="AH190" s="17">
        <v>0.8670525</v>
      </c>
      <c r="AI190" s="17">
        <v>0.85879749999999999</v>
      </c>
      <c r="AJ190" s="17">
        <v>0.95499999999999996</v>
      </c>
      <c r="AK190" s="17">
        <v>0.95170916666666705</v>
      </c>
      <c r="AL190" s="17">
        <v>0.96466333333333298</v>
      </c>
      <c r="AM190" s="17">
        <v>0.97817666666666703</v>
      </c>
      <c r="AN190" s="17">
        <v>1.0113399999999999</v>
      </c>
      <c r="AO190" s="17">
        <v>1.2798416666666701</v>
      </c>
      <c r="AP190" s="17">
        <v>1.319075</v>
      </c>
      <c r="AQ190" s="17">
        <v>1.43797166666667</v>
      </c>
      <c r="AR190" s="17">
        <v>2.0735916666666698</v>
      </c>
      <c r="AS190" s="17">
        <v>2.5707724999999999</v>
      </c>
      <c r="AT190" s="17">
        <v>2.7821566666666699</v>
      </c>
      <c r="AU190" s="17">
        <v>3.3887150645833302</v>
      </c>
      <c r="AV190" s="17">
        <v>3.8952208016666701</v>
      </c>
      <c r="AW190" s="17">
        <v>3.5634528749999999</v>
      </c>
      <c r="AX190" s="17">
        <v>3.2225401036691999</v>
      </c>
      <c r="AY190" s="17">
        <v>3.1019498003333301</v>
      </c>
      <c r="AZ190" s="17">
        <v>3.0567347873333302</v>
      </c>
      <c r="BA190" s="17">
        <v>2.96534583333333</v>
      </c>
      <c r="BB190" s="17">
        <v>2.7000883333333299</v>
      </c>
      <c r="BC190" s="17">
        <v>2.7551433333333302</v>
      </c>
      <c r="BD190" s="17">
        <v>2.7192941666666699</v>
      </c>
      <c r="BE190" s="17">
        <v>2.37096994940423</v>
      </c>
      <c r="BF190" s="17">
        <v>2.0836483390254799</v>
      </c>
      <c r="BG190" s="17">
        <v>2.24451</v>
      </c>
      <c r="BH190" s="17">
        <v>2.4613849999999999</v>
      </c>
      <c r="BI190" s="17">
        <v>2.7684116666666698</v>
      </c>
      <c r="BJ190" s="17">
        <v>3.1330293018560398</v>
      </c>
      <c r="BK190" s="17">
        <v>3.1887883828961701</v>
      </c>
      <c r="BL190" s="17">
        <v>3.27903663433933</v>
      </c>
    </row>
    <row r="191" spans="2:64" x14ac:dyDescent="0.2">
      <c r="B191" s="17" t="s">
        <v>385</v>
      </c>
      <c r="C191" s="17" t="s">
        <v>386</v>
      </c>
      <c r="D191" s="17" t="s">
        <v>20</v>
      </c>
      <c r="E191" s="17" t="s">
        <v>21</v>
      </c>
      <c r="F191" s="17">
        <v>3.9999999989999999E-4</v>
      </c>
      <c r="G191" s="17">
        <v>3.9999999989999999E-4</v>
      </c>
      <c r="H191" s="17">
        <v>3.9999999989999999E-4</v>
      </c>
      <c r="I191" s="17">
        <v>3.9999999989999999E-4</v>
      </c>
      <c r="J191" s="17">
        <v>3.9999999989999999E-4</v>
      </c>
      <c r="K191" s="17">
        <v>3.9999999989999999E-4</v>
      </c>
      <c r="L191" s="17">
        <v>3.9999999989999999E-4</v>
      </c>
      <c r="M191" s="17">
        <v>3.9999999989999999E-4</v>
      </c>
      <c r="N191" s="17">
        <v>3.9999999989999999E-4</v>
      </c>
      <c r="O191" s="17">
        <v>3.9999999989999999E-4</v>
      </c>
      <c r="P191" s="17">
        <v>4.0000000000000002E-4</v>
      </c>
      <c r="Q191" s="17">
        <v>3.8933333323333302E-4</v>
      </c>
      <c r="R191" s="17">
        <v>3.6799999990000002E-4</v>
      </c>
      <c r="S191" s="17">
        <v>3.3499999989999998E-4</v>
      </c>
      <c r="T191" s="17">
        <v>3.3199999990000001E-4</v>
      </c>
      <c r="U191" s="17">
        <v>3.3199999999999999E-4</v>
      </c>
      <c r="V191" s="17">
        <v>3.3199999999999999E-4</v>
      </c>
      <c r="W191" s="17">
        <v>3.3199999999999999E-4</v>
      </c>
      <c r="X191" s="17">
        <v>5.8100000000000003E-4</v>
      </c>
      <c r="Y191" s="17">
        <v>3.32E-3</v>
      </c>
      <c r="Z191" s="17">
        <v>4.4216666666666701E-3</v>
      </c>
      <c r="AA191" s="17">
        <v>5.11525E-3</v>
      </c>
      <c r="AB191" s="17">
        <v>8.4824166666416703E-3</v>
      </c>
      <c r="AC191" s="17">
        <v>9.1549999999666707E-3</v>
      </c>
      <c r="AD191" s="17">
        <v>1.1323999999950001E-2</v>
      </c>
      <c r="AE191" s="17">
        <v>1.47141666666333E-2</v>
      </c>
      <c r="AF191" s="17">
        <v>1.7528666666666699E-2</v>
      </c>
      <c r="AG191" s="17">
        <v>2.6508250000000001E-2</v>
      </c>
      <c r="AH191" s="17">
        <v>4.3054583333333299E-2</v>
      </c>
      <c r="AI191" s="17">
        <v>0.14391841666666699</v>
      </c>
      <c r="AJ191" s="17">
        <v>0.95</v>
      </c>
      <c r="AK191" s="17">
        <v>1.05760583333333</v>
      </c>
      <c r="AL191" s="17">
        <v>1.3626433333333301</v>
      </c>
      <c r="AM191" s="17">
        <v>1.8114966666666701</v>
      </c>
      <c r="AN191" s="17">
        <v>2.2722766666666701</v>
      </c>
      <c r="AO191" s="17">
        <v>2.4249833333333299</v>
      </c>
      <c r="AP191" s="17">
        <v>2.6960999999999999</v>
      </c>
      <c r="AQ191" s="17">
        <v>3.27929166666667</v>
      </c>
      <c r="AR191" s="17">
        <v>3.4754</v>
      </c>
      <c r="AS191" s="17">
        <v>3.9671083333333299</v>
      </c>
      <c r="AT191" s="17">
        <v>4.3460749999999999</v>
      </c>
      <c r="AU191" s="17">
        <v>4.0938999999999997</v>
      </c>
      <c r="AV191" s="17">
        <v>4.0800333333333301</v>
      </c>
      <c r="AW191" s="17">
        <v>3.8890750000000001</v>
      </c>
      <c r="AX191" s="17">
        <v>3.6576416666666698</v>
      </c>
      <c r="AY191" s="17">
        <v>3.2354833333333302</v>
      </c>
      <c r="AZ191" s="17">
        <v>3.1031583333333299</v>
      </c>
      <c r="BA191" s="17">
        <v>2.7679499999999999</v>
      </c>
      <c r="BB191" s="17">
        <v>2.4092416666666701</v>
      </c>
      <c r="BC191" s="17">
        <v>3.1201416666666701</v>
      </c>
      <c r="BD191" s="17">
        <v>3.0152999999999999</v>
      </c>
      <c r="BE191" s="17">
        <v>2.96284777777778</v>
      </c>
      <c r="BF191" s="17">
        <v>3.2565416666666702</v>
      </c>
      <c r="BG191" s="17">
        <v>3.16061666666667</v>
      </c>
      <c r="BH191" s="17"/>
      <c r="BI191" s="17"/>
      <c r="BJ191" s="17"/>
      <c r="BK191" s="17"/>
      <c r="BL191" s="17"/>
    </row>
    <row r="192" spans="2:64" x14ac:dyDescent="0.2">
      <c r="B192" s="17" t="s">
        <v>387</v>
      </c>
      <c r="C192" s="17" t="s">
        <v>388</v>
      </c>
      <c r="D192" s="17" t="s">
        <v>20</v>
      </c>
      <c r="E192" s="17" t="s">
        <v>21</v>
      </c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</row>
    <row r="193" spans="2:64" x14ac:dyDescent="0.2">
      <c r="B193" s="17" t="s">
        <v>389</v>
      </c>
      <c r="C193" s="17" t="s">
        <v>390</v>
      </c>
      <c r="D193" s="17" t="s">
        <v>20</v>
      </c>
      <c r="E193" s="17" t="s">
        <v>21</v>
      </c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</row>
    <row r="194" spans="2:64" x14ac:dyDescent="0.2">
      <c r="B194" s="17" t="s">
        <v>391</v>
      </c>
      <c r="C194" s="17" t="s">
        <v>392</v>
      </c>
      <c r="D194" s="17" t="s">
        <v>20</v>
      </c>
      <c r="E194" s="17" t="s">
        <v>21</v>
      </c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</row>
    <row r="195" spans="2:64" x14ac:dyDescent="0.2">
      <c r="B195" s="17" t="s">
        <v>393</v>
      </c>
      <c r="C195" s="17" t="s">
        <v>394</v>
      </c>
      <c r="D195" s="17" t="s">
        <v>20</v>
      </c>
      <c r="E195" s="17" t="s">
        <v>21</v>
      </c>
      <c r="F195" s="17">
        <v>28.750000028750001</v>
      </c>
      <c r="G195" s="17">
        <v>28.750000028750001</v>
      </c>
      <c r="H195" s="17">
        <v>28.750000028750001</v>
      </c>
      <c r="I195" s="17">
        <v>28.750000028750001</v>
      </c>
      <c r="J195" s="17">
        <v>28.750000028750001</v>
      </c>
      <c r="K195" s="17">
        <v>28.750000028750001</v>
      </c>
      <c r="L195" s="17">
        <v>28.750000028750001</v>
      </c>
      <c r="M195" s="17">
        <v>28.750000028750001</v>
      </c>
      <c r="N195" s="17">
        <v>28.750000028750001</v>
      </c>
      <c r="O195" s="17">
        <v>28.750000028750001</v>
      </c>
      <c r="P195" s="17">
        <v>28.750000028750001</v>
      </c>
      <c r="Q195" s="17">
        <v>28.3601702876561</v>
      </c>
      <c r="R195" s="17">
        <v>27.053416666499999</v>
      </c>
      <c r="S195" s="17">
        <v>24.5151666664167</v>
      </c>
      <c r="T195" s="17">
        <v>25.408166665666698</v>
      </c>
      <c r="U195" s="17">
        <v>25.552749999</v>
      </c>
      <c r="V195" s="17">
        <v>30.229083332583301</v>
      </c>
      <c r="W195" s="17">
        <v>38.276949999000003</v>
      </c>
      <c r="X195" s="17">
        <v>43.9373333325833</v>
      </c>
      <c r="Y195" s="17">
        <v>48.923466665666702</v>
      </c>
      <c r="Z195" s="17">
        <v>50.062133332333303</v>
      </c>
      <c r="AA195" s="17">
        <v>61.546374999249998</v>
      </c>
      <c r="AB195" s="17">
        <v>79.473333332833306</v>
      </c>
      <c r="AC195" s="17">
        <v>110.779833332583</v>
      </c>
      <c r="AD195" s="17">
        <v>146.39033333291701</v>
      </c>
      <c r="AE195" s="17">
        <v>170.3946666665</v>
      </c>
      <c r="AF195" s="17">
        <v>149.58674999999999</v>
      </c>
      <c r="AG195" s="17">
        <v>140.88241666666701</v>
      </c>
      <c r="AH195" s="17">
        <v>143.953916666667</v>
      </c>
      <c r="AI195" s="17">
        <v>157.45824999999999</v>
      </c>
      <c r="AJ195" s="17">
        <v>142.55475000000001</v>
      </c>
      <c r="AK195" s="17">
        <v>144.482</v>
      </c>
      <c r="AL195" s="17">
        <v>134.99783333333301</v>
      </c>
      <c r="AM195" s="17">
        <v>160.80018583333299</v>
      </c>
      <c r="AN195" s="17">
        <v>165.992776666667</v>
      </c>
      <c r="AO195" s="17">
        <v>151.10552833333301</v>
      </c>
      <c r="AP195" s="17">
        <v>154.24366166666701</v>
      </c>
      <c r="AQ195" s="17">
        <v>175.312445</v>
      </c>
      <c r="AR195" s="17">
        <v>180.10448</v>
      </c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</row>
    <row r="196" spans="2:64" x14ac:dyDescent="0.2">
      <c r="B196" s="17" t="s">
        <v>395</v>
      </c>
      <c r="C196" s="17" t="s">
        <v>396</v>
      </c>
      <c r="D196" s="17" t="s">
        <v>20</v>
      </c>
      <c r="E196" s="17" t="s">
        <v>21</v>
      </c>
      <c r="F196" s="17">
        <v>123.166666666667</v>
      </c>
      <c r="G196" s="17">
        <v>126</v>
      </c>
      <c r="H196" s="17">
        <v>126</v>
      </c>
      <c r="I196" s="17">
        <v>126</v>
      </c>
      <c r="J196" s="17">
        <v>126</v>
      </c>
      <c r="K196" s="17">
        <v>126</v>
      </c>
      <c r="L196" s="17">
        <v>126</v>
      </c>
      <c r="M196" s="17">
        <v>126</v>
      </c>
      <c r="N196" s="17">
        <v>126</v>
      </c>
      <c r="O196" s="17">
        <v>126</v>
      </c>
      <c r="P196" s="17">
        <v>126</v>
      </c>
      <c r="Q196" s="17">
        <v>126</v>
      </c>
      <c r="R196" s="17">
        <v>126</v>
      </c>
      <c r="S196" s="17">
        <v>126</v>
      </c>
      <c r="T196" s="17">
        <v>126</v>
      </c>
      <c r="U196" s="17">
        <v>126</v>
      </c>
      <c r="V196" s="17">
        <v>126</v>
      </c>
      <c r="W196" s="17">
        <v>126</v>
      </c>
      <c r="X196" s="17">
        <v>126</v>
      </c>
      <c r="Y196" s="17">
        <v>126</v>
      </c>
      <c r="Z196" s="17">
        <v>126</v>
      </c>
      <c r="AA196" s="17">
        <v>126</v>
      </c>
      <c r="AB196" s="17">
        <v>126</v>
      </c>
      <c r="AC196" s="17">
        <v>126</v>
      </c>
      <c r="AD196" s="17">
        <v>201</v>
      </c>
      <c r="AE196" s="17">
        <v>306.66666666666703</v>
      </c>
      <c r="AF196" s="17">
        <v>339.16666666666703</v>
      </c>
      <c r="AG196" s="17">
        <v>550</v>
      </c>
      <c r="AH196" s="17">
        <v>550</v>
      </c>
      <c r="AI196" s="17">
        <v>1056.2166666666701</v>
      </c>
      <c r="AJ196" s="17">
        <v>1229.80833333333</v>
      </c>
      <c r="AK196" s="17">
        <v>1325.18333333333</v>
      </c>
      <c r="AL196" s="17">
        <v>1500.25833333333</v>
      </c>
      <c r="AM196" s="17">
        <v>1744.3458333333299</v>
      </c>
      <c r="AN196" s="17">
        <v>1904.7608333333301</v>
      </c>
      <c r="AO196" s="17">
        <v>1963.0191666666699</v>
      </c>
      <c r="AP196" s="17">
        <v>2056.8116666666701</v>
      </c>
      <c r="AQ196" s="17">
        <v>2177.8625000000002</v>
      </c>
      <c r="AR196" s="17">
        <v>2726.49</v>
      </c>
      <c r="AS196" s="17">
        <v>3119.0733333333301</v>
      </c>
      <c r="AT196" s="17">
        <v>3486.3533333333298</v>
      </c>
      <c r="AU196" s="17">
        <v>4105.9250000000002</v>
      </c>
      <c r="AV196" s="17">
        <v>5716.2583333333296</v>
      </c>
      <c r="AW196" s="17">
        <v>6424.3391666666703</v>
      </c>
      <c r="AX196" s="17">
        <v>5974.5775000000003</v>
      </c>
      <c r="AY196" s="17">
        <v>6177.9349469696999</v>
      </c>
      <c r="AZ196" s="17">
        <v>5635.0939393939398</v>
      </c>
      <c r="BA196" s="17">
        <v>5032.7115764790797</v>
      </c>
      <c r="BB196" s="17">
        <v>4363.2916082449201</v>
      </c>
      <c r="BC196" s="17">
        <v>4966.6822965021202</v>
      </c>
      <c r="BD196" s="17">
        <v>4758.4301287878798</v>
      </c>
      <c r="BE196" s="17">
        <v>4193.8023075919</v>
      </c>
      <c r="BF196" s="17">
        <v>4421.6592864041404</v>
      </c>
      <c r="BG196" s="17">
        <v>4303.8825659981903</v>
      </c>
      <c r="BH196" s="17">
        <v>4462.1852882909297</v>
      </c>
      <c r="BI196" s="17">
        <v>5204.92080811087</v>
      </c>
      <c r="BJ196" s="17">
        <v>5670.5408979978401</v>
      </c>
      <c r="BK196" s="17">
        <v>5618.9334516427998</v>
      </c>
      <c r="BL196" s="17">
        <v>5732.10455572912</v>
      </c>
    </row>
    <row r="197" spans="2:64" x14ac:dyDescent="0.2">
      <c r="B197" s="17" t="s">
        <v>397</v>
      </c>
      <c r="C197" s="17" t="s">
        <v>398</v>
      </c>
      <c r="D197" s="17" t="s">
        <v>20</v>
      </c>
      <c r="E197" s="17" t="s">
        <v>21</v>
      </c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</row>
    <row r="198" spans="2:64" x14ac:dyDescent="0.2">
      <c r="B198" s="17" t="s">
        <v>399</v>
      </c>
      <c r="C198" s="17" t="s">
        <v>400</v>
      </c>
      <c r="D198" s="17" t="s">
        <v>20</v>
      </c>
      <c r="E198" s="17" t="s">
        <v>21</v>
      </c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</row>
    <row r="199" spans="2:64" x14ac:dyDescent="0.2">
      <c r="B199" s="17" t="s">
        <v>401</v>
      </c>
      <c r="C199" s="17" t="s">
        <v>402</v>
      </c>
      <c r="D199" s="17" t="s">
        <v>20</v>
      </c>
      <c r="E199" s="17" t="s">
        <v>21</v>
      </c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</row>
    <row r="200" spans="2:64" x14ac:dyDescent="0.2">
      <c r="B200" s="17" t="s">
        <v>403</v>
      </c>
      <c r="C200" s="17" t="s">
        <v>404</v>
      </c>
      <c r="D200" s="17" t="s">
        <v>20</v>
      </c>
      <c r="E200" s="17" t="s">
        <v>21</v>
      </c>
      <c r="F200" s="17">
        <v>89.765000088765007</v>
      </c>
      <c r="G200" s="17">
        <v>89.765000088765007</v>
      </c>
      <c r="H200" s="17">
        <v>89.765000088765007</v>
      </c>
      <c r="I200" s="17">
        <v>89.765000088765007</v>
      </c>
      <c r="J200" s="17">
        <v>89.765000088765007</v>
      </c>
      <c r="K200" s="17">
        <v>89.765000088765007</v>
      </c>
      <c r="L200" s="17">
        <v>89.765000088765007</v>
      </c>
      <c r="M200" s="17">
        <v>89.765000088765007</v>
      </c>
      <c r="N200" s="17">
        <v>89.765000088765007</v>
      </c>
      <c r="O200" s="17">
        <v>94.440000093440005</v>
      </c>
      <c r="P200" s="17">
        <v>100.985000099985</v>
      </c>
      <c r="Q200" s="17">
        <v>100.689451223571</v>
      </c>
      <c r="R200" s="17">
        <v>91.645968951929206</v>
      </c>
      <c r="S200" s="17">
        <v>81.0502219755422</v>
      </c>
      <c r="T200" s="17">
        <v>87.528548830185898</v>
      </c>
      <c r="U200" s="17">
        <v>77.931588724653196</v>
      </c>
      <c r="V200" s="17">
        <v>86.890670674160404</v>
      </c>
      <c r="W200" s="17">
        <v>89.337637916450106</v>
      </c>
      <c r="X200" s="17">
        <v>82.056281563365701</v>
      </c>
      <c r="Y200" s="17">
        <v>77.352952935139498</v>
      </c>
      <c r="Z200" s="17">
        <v>76.828559514107795</v>
      </c>
      <c r="AA200" s="17">
        <v>98.810961781363503</v>
      </c>
      <c r="AB200" s="17">
        <v>119.492607763333</v>
      </c>
      <c r="AC200" s="17">
        <v>138.56880080833301</v>
      </c>
      <c r="AD200" s="17">
        <v>158.89256837242399</v>
      </c>
      <c r="AE200" s="17">
        <v>163.367563900455</v>
      </c>
      <c r="AF200" s="17">
        <v>125.928813465</v>
      </c>
      <c r="AG200" s="17">
        <v>109.285496775</v>
      </c>
      <c r="AH200" s="17">
        <v>108.307921995</v>
      </c>
      <c r="AI200" s="17">
        <v>116.002459755</v>
      </c>
      <c r="AJ200" s="17">
        <v>99.004900995</v>
      </c>
      <c r="AK200" s="17">
        <v>102.58383680999999</v>
      </c>
      <c r="AL200" s="17">
        <v>96.251100718499998</v>
      </c>
      <c r="AM200" s="17">
        <v>102.96771521399999</v>
      </c>
      <c r="AN200" s="17">
        <v>100.946171781</v>
      </c>
      <c r="AO200" s="17">
        <v>90.754136518500005</v>
      </c>
      <c r="AP200" s="17">
        <v>93.009406990499997</v>
      </c>
      <c r="AQ200" s="17">
        <v>106.12156054499999</v>
      </c>
      <c r="AR200" s="17">
        <v>107.2638139482</v>
      </c>
      <c r="AS200" s="17">
        <v>112.00798849156099</v>
      </c>
      <c r="AT200" s="17">
        <v>129.522726623083</v>
      </c>
      <c r="AU200" s="17">
        <v>133.354368067</v>
      </c>
      <c r="AV200" s="17">
        <v>126.796096721167</v>
      </c>
      <c r="AW200" s="17">
        <v>105.73196336641701</v>
      </c>
      <c r="AX200" s="17">
        <v>96.105574570499996</v>
      </c>
      <c r="AY200" s="17">
        <v>95.957006604</v>
      </c>
      <c r="AZ200" s="17">
        <v>95.124170781083293</v>
      </c>
      <c r="BA200" s="17">
        <v>87.188214958749995</v>
      </c>
      <c r="BB200" s="17">
        <v>81.464733839263204</v>
      </c>
      <c r="BC200" s="17">
        <v>85.900131856929093</v>
      </c>
      <c r="BD200" s="17">
        <v>90.100797697365394</v>
      </c>
      <c r="BE200" s="17">
        <v>85.841885317111405</v>
      </c>
      <c r="BF200" s="17">
        <v>92.875098555718097</v>
      </c>
      <c r="BG200" s="17">
        <v>89.875765540443894</v>
      </c>
      <c r="BH200" s="17">
        <v>89.943970154740001</v>
      </c>
      <c r="BI200" s="17">
        <v>107.596496712888</v>
      </c>
      <c r="BJ200" s="17">
        <v>107.880048678034</v>
      </c>
      <c r="BK200" s="17">
        <v>105.89464283496</v>
      </c>
      <c r="BL200" s="17">
        <v>101.096189881643</v>
      </c>
    </row>
    <row r="201" spans="2:64" x14ac:dyDescent="0.2">
      <c r="B201" s="17" t="s">
        <v>405</v>
      </c>
      <c r="C201" s="17" t="s">
        <v>406</v>
      </c>
      <c r="D201" s="17" t="s">
        <v>20</v>
      </c>
      <c r="E201" s="17" t="s">
        <v>21</v>
      </c>
      <c r="F201" s="17"/>
      <c r="G201" s="17"/>
      <c r="H201" s="17"/>
      <c r="I201" s="17"/>
      <c r="J201" s="17"/>
      <c r="K201" s="17"/>
      <c r="L201" s="17">
        <v>4.7619000037618999</v>
      </c>
      <c r="M201" s="17">
        <v>4.7619000037618999</v>
      </c>
      <c r="N201" s="17">
        <v>4.7619000037618999</v>
      </c>
      <c r="O201" s="17">
        <v>4.7619000037618999</v>
      </c>
      <c r="P201" s="17">
        <v>4.7619000037618999</v>
      </c>
      <c r="Q201" s="17">
        <v>4.7479628848644202</v>
      </c>
      <c r="R201" s="17">
        <v>4.3859778425048797</v>
      </c>
      <c r="S201" s="17">
        <v>3.99629355042679</v>
      </c>
      <c r="T201" s="17">
        <v>3.9473999989999999</v>
      </c>
      <c r="U201" s="17">
        <v>3.9307166656666701</v>
      </c>
      <c r="V201" s="17">
        <v>3.96343333233333</v>
      </c>
      <c r="W201" s="17">
        <v>3.9590166656666699</v>
      </c>
      <c r="X201" s="17">
        <v>3.8768999989999999</v>
      </c>
      <c r="Y201" s="17">
        <v>3.7733249990000002</v>
      </c>
      <c r="Z201" s="17">
        <v>3.6569666656666699</v>
      </c>
      <c r="AA201" s="17">
        <v>3.639999999</v>
      </c>
      <c r="AB201" s="17">
        <v>3.639999999</v>
      </c>
      <c r="AC201" s="17">
        <v>3.639999999</v>
      </c>
      <c r="AD201" s="17">
        <v>3.6399999995833299</v>
      </c>
      <c r="AE201" s="17">
        <v>3.64</v>
      </c>
      <c r="AF201" s="17">
        <v>3.64</v>
      </c>
      <c r="AG201" s="17">
        <v>3.64</v>
      </c>
      <c r="AH201" s="17">
        <v>3.64</v>
      </c>
      <c r="AI201" s="17">
        <v>3.64</v>
      </c>
      <c r="AJ201" s="17">
        <v>3.64</v>
      </c>
      <c r="AK201" s="17">
        <v>3.64</v>
      </c>
      <c r="AL201" s="17">
        <v>3.64</v>
      </c>
      <c r="AM201" s="17">
        <v>3.64</v>
      </c>
      <c r="AN201" s="17">
        <v>3.64</v>
      </c>
      <c r="AO201" s="17">
        <v>3.64</v>
      </c>
      <c r="AP201" s="17">
        <v>3.64</v>
      </c>
      <c r="AQ201" s="17">
        <v>3.64</v>
      </c>
      <c r="AR201" s="17">
        <v>3.64</v>
      </c>
      <c r="AS201" s="17">
        <v>3.64</v>
      </c>
      <c r="AT201" s="17">
        <v>3.64</v>
      </c>
      <c r="AU201" s="17">
        <v>3.64</v>
      </c>
      <c r="AV201" s="17">
        <v>3.64</v>
      </c>
      <c r="AW201" s="17">
        <v>3.64</v>
      </c>
      <c r="AX201" s="17">
        <v>3.64</v>
      </c>
      <c r="AY201" s="17">
        <v>3.64</v>
      </c>
      <c r="AZ201" s="17">
        <v>3.64</v>
      </c>
      <c r="BA201" s="17">
        <v>3.64</v>
      </c>
      <c r="BB201" s="17">
        <v>3.64</v>
      </c>
      <c r="BC201" s="17">
        <v>3.64</v>
      </c>
      <c r="BD201" s="17">
        <v>3.64</v>
      </c>
      <c r="BE201" s="17">
        <v>3.64</v>
      </c>
      <c r="BF201" s="17">
        <v>3.64</v>
      </c>
      <c r="BG201" s="17">
        <v>3.64</v>
      </c>
      <c r="BH201" s="17">
        <v>3.64</v>
      </c>
      <c r="BI201" s="17">
        <v>3.64</v>
      </c>
      <c r="BJ201" s="17">
        <v>3.64</v>
      </c>
      <c r="BK201" s="17">
        <v>3.64</v>
      </c>
      <c r="BL201" s="17">
        <v>3.64</v>
      </c>
    </row>
    <row r="202" spans="2:64" x14ac:dyDescent="0.2">
      <c r="B202" s="17" t="s">
        <v>407</v>
      </c>
      <c r="C202" s="17" t="s">
        <v>408</v>
      </c>
      <c r="D202" s="17" t="s">
        <v>20</v>
      </c>
      <c r="E202" s="17" t="s">
        <v>21</v>
      </c>
      <c r="F202" s="17">
        <v>5.9999999989999997E-4</v>
      </c>
      <c r="G202" s="17">
        <v>5.9999999989999997E-4</v>
      </c>
      <c r="H202" s="17">
        <v>5.9999999989999997E-4</v>
      </c>
      <c r="I202" s="17">
        <v>5.9999999989999997E-4</v>
      </c>
      <c r="J202" s="17">
        <v>5.9999999989999997E-4</v>
      </c>
      <c r="K202" s="17">
        <v>5.9999999989999997E-4</v>
      </c>
      <c r="L202" s="17">
        <v>5.9999999989999997E-4</v>
      </c>
      <c r="M202" s="17">
        <v>5.9999999989999997E-4</v>
      </c>
      <c r="N202" s="17">
        <v>5.9999999989999997E-4</v>
      </c>
      <c r="O202" s="17">
        <v>5.9999999989999997E-4</v>
      </c>
      <c r="P202" s="17">
        <v>5.9999999989999997E-4</v>
      </c>
      <c r="Q202" s="17">
        <v>5.9999999989999997E-4</v>
      </c>
      <c r="R202" s="17">
        <v>5.5299999990000002E-4</v>
      </c>
      <c r="S202" s="17">
        <v>1.87941666665833E-3</v>
      </c>
      <c r="T202" s="17">
        <v>2E-3</v>
      </c>
      <c r="U202" s="17">
        <v>2E-3</v>
      </c>
      <c r="V202" s="17">
        <v>2E-3</v>
      </c>
      <c r="W202" s="17">
        <v>2E-3</v>
      </c>
      <c r="X202" s="17">
        <v>1.8360249999916701E-3</v>
      </c>
      <c r="Y202" s="17">
        <v>1.8E-3</v>
      </c>
      <c r="Z202" s="17">
        <v>1.8E-3</v>
      </c>
      <c r="AA202" s="17">
        <v>1.5E-3</v>
      </c>
      <c r="AB202" s="17">
        <v>1.5E-3</v>
      </c>
      <c r="AC202" s="17">
        <v>1.71784999995E-3</v>
      </c>
      <c r="AD202" s="17">
        <v>2.1280166666249999E-3</v>
      </c>
      <c r="AE202" s="17">
        <v>1.714141666625E-3</v>
      </c>
      <c r="AF202" s="17">
        <v>1.6153416666499999E-3</v>
      </c>
      <c r="AG202" s="17">
        <v>1.4557000000000001E-3</v>
      </c>
      <c r="AH202" s="17">
        <v>1.42769166666667E-3</v>
      </c>
      <c r="AI202" s="17">
        <v>1.4921583333333301E-3</v>
      </c>
      <c r="AJ202" s="17">
        <v>2.2432083333333301E-3</v>
      </c>
      <c r="AK202" s="17">
        <v>7.6387249999999999E-3</v>
      </c>
      <c r="AL202" s="17">
        <v>3.07953333333333E-2</v>
      </c>
      <c r="AM202" s="17">
        <v>7.6005083333333306E-2</v>
      </c>
      <c r="AN202" s="17">
        <v>0.16550858333333299</v>
      </c>
      <c r="AO202" s="17">
        <v>0.20332758333333301</v>
      </c>
      <c r="AP202" s="17">
        <v>0.30842174999999999</v>
      </c>
      <c r="AQ202" s="17">
        <v>0.71679433333333298</v>
      </c>
      <c r="AR202" s="17">
        <v>0.88755758333333301</v>
      </c>
      <c r="AS202" s="17">
        <v>1.5332837500000001</v>
      </c>
      <c r="AT202" s="17">
        <v>2.1708720833333301</v>
      </c>
      <c r="AU202" s="17">
        <v>2.9060791666666699</v>
      </c>
      <c r="AV202" s="17">
        <v>3.3055430000000001</v>
      </c>
      <c r="AW202" s="17">
        <v>3.3200070833333299</v>
      </c>
      <c r="AX202" s="17">
        <v>3.26365683333333</v>
      </c>
      <c r="AY202" s="17">
        <v>2.9136531666666698</v>
      </c>
      <c r="AZ202" s="17">
        <v>2.8089833333333298</v>
      </c>
      <c r="BA202" s="17">
        <v>2.43825</v>
      </c>
      <c r="BB202" s="17">
        <v>2.5188583333333301</v>
      </c>
      <c r="BC202" s="17">
        <v>3.0493250000000001</v>
      </c>
      <c r="BD202" s="17">
        <v>3.1779000000000002</v>
      </c>
      <c r="BE202" s="17">
        <v>3.04860833333333</v>
      </c>
      <c r="BF202" s="17">
        <v>3.4681999999999999</v>
      </c>
      <c r="BG202" s="17">
        <v>3.32791666666667</v>
      </c>
      <c r="BH202" s="17">
        <v>3.3491749999999998</v>
      </c>
      <c r="BI202" s="17">
        <v>4.00566666666667</v>
      </c>
      <c r="BJ202" s="17">
        <v>4.0591833333333298</v>
      </c>
      <c r="BK202" s="17">
        <v>4.0524916666666702</v>
      </c>
      <c r="BL202" s="17">
        <v>3.9416166666666701</v>
      </c>
    </row>
    <row r="203" spans="2:64" x14ac:dyDescent="0.2">
      <c r="B203" s="17" t="s">
        <v>409</v>
      </c>
      <c r="C203" s="17" t="s">
        <v>410</v>
      </c>
      <c r="D203" s="17" t="s">
        <v>20</v>
      </c>
      <c r="E203" s="17" t="s">
        <v>21</v>
      </c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>
        <v>0.99166666666666703</v>
      </c>
      <c r="AN203" s="17"/>
      <c r="AO203" s="17"/>
      <c r="AP203" s="17">
        <v>5.12083333333333</v>
      </c>
      <c r="AQ203" s="17">
        <v>5.7848333333333297</v>
      </c>
      <c r="AR203" s="17">
        <v>9.7050833333333308</v>
      </c>
      <c r="AS203" s="17">
        <v>24.619900000000001</v>
      </c>
      <c r="AT203" s="17">
        <v>28.129166666666698</v>
      </c>
      <c r="AU203" s="17">
        <v>29.168524999999999</v>
      </c>
      <c r="AV203" s="17">
        <v>31.348483333333299</v>
      </c>
      <c r="AW203" s="17">
        <v>30.692025000000001</v>
      </c>
      <c r="AX203" s="17">
        <v>28.813741666666701</v>
      </c>
      <c r="AY203" s="17">
        <v>28.284441666666702</v>
      </c>
      <c r="AZ203" s="17">
        <v>27.190958333333299</v>
      </c>
      <c r="BA203" s="17">
        <v>25.580845367540402</v>
      </c>
      <c r="BB203" s="17">
        <v>24.852875000000001</v>
      </c>
      <c r="BC203" s="17">
        <v>31.740358333333301</v>
      </c>
      <c r="BD203" s="17">
        <v>30.367915338305899</v>
      </c>
      <c r="BE203" s="17">
        <v>29.382341370930199</v>
      </c>
      <c r="BF203" s="17">
        <v>30.839831351991698</v>
      </c>
      <c r="BG203" s="17">
        <v>31.837143640281301</v>
      </c>
      <c r="BH203" s="17">
        <v>38.378207144416798</v>
      </c>
      <c r="BI203" s="17">
        <v>60.937650108895198</v>
      </c>
      <c r="BJ203" s="17">
        <v>67.0559333333333</v>
      </c>
      <c r="BK203" s="17">
        <v>58.342801185171901</v>
      </c>
      <c r="BL203" s="17">
        <v>62.668133333333301</v>
      </c>
    </row>
    <row r="204" spans="2:64" x14ac:dyDescent="0.2">
      <c r="B204" s="17" t="s">
        <v>411</v>
      </c>
      <c r="C204" s="17" t="s">
        <v>412</v>
      </c>
      <c r="D204" s="17" t="s">
        <v>20</v>
      </c>
      <c r="E204" s="17" t="s">
        <v>21</v>
      </c>
      <c r="F204" s="17">
        <v>49.999999950000003</v>
      </c>
      <c r="G204" s="17">
        <v>49.999999950000003</v>
      </c>
      <c r="H204" s="17">
        <v>49.999999950000003</v>
      </c>
      <c r="I204" s="17">
        <v>49.999999950000003</v>
      </c>
      <c r="J204" s="17">
        <v>49.999999950000003</v>
      </c>
      <c r="K204" s="17">
        <v>49.999999950000003</v>
      </c>
      <c r="L204" s="17">
        <v>87.499999912500002</v>
      </c>
      <c r="M204" s="17">
        <v>99.999999900000006</v>
      </c>
      <c r="N204" s="17">
        <v>99.999999900000006</v>
      </c>
      <c r="O204" s="17">
        <v>99.999999900000006</v>
      </c>
      <c r="P204" s="17">
        <v>99.999999900000006</v>
      </c>
      <c r="Q204" s="17">
        <v>99.707333233333301</v>
      </c>
      <c r="R204" s="17">
        <v>92.104999899999996</v>
      </c>
      <c r="S204" s="17">
        <v>83.921999900000003</v>
      </c>
      <c r="T204" s="17">
        <v>92.301756555666699</v>
      </c>
      <c r="U204" s="17">
        <v>92.277266554666696</v>
      </c>
      <c r="V204" s="17">
        <v>97.012346554666706</v>
      </c>
      <c r="W204" s="17">
        <v>95.935093221333304</v>
      </c>
      <c r="X204" s="17">
        <v>89.487906554666694</v>
      </c>
      <c r="Y204" s="17">
        <v>86.690706554666704</v>
      </c>
      <c r="Z204" s="17">
        <v>86.063879888000002</v>
      </c>
      <c r="AA204" s="17">
        <v>87.160305038956693</v>
      </c>
      <c r="AB204" s="17">
        <v>93.059967438956704</v>
      </c>
      <c r="AC204" s="17">
        <v>96.093935247290005</v>
      </c>
      <c r="AD204" s="17">
        <v>100.23289152364499</v>
      </c>
      <c r="AE204" s="17">
        <v>101.244670649548</v>
      </c>
      <c r="AF204" s="17">
        <v>87.590916816666706</v>
      </c>
      <c r="AG204" s="17">
        <v>79.460649991666699</v>
      </c>
      <c r="AH204" s="17">
        <v>76.447737733333298</v>
      </c>
      <c r="AI204" s="17">
        <v>80.148978174999996</v>
      </c>
      <c r="AJ204" s="17">
        <v>83.704097558333302</v>
      </c>
      <c r="AK204" s="17">
        <v>125.1642483</v>
      </c>
      <c r="AL204" s="17">
        <v>133.938583325</v>
      </c>
      <c r="AM204" s="17">
        <v>144.23702053722499</v>
      </c>
      <c r="AN204" s="17">
        <v>140.703847467575</v>
      </c>
      <c r="AO204" s="17">
        <v>262.18226325860002</v>
      </c>
      <c r="AP204" s="17">
        <v>306.82</v>
      </c>
      <c r="AQ204" s="17">
        <v>301.52981666666699</v>
      </c>
      <c r="AR204" s="17">
        <v>312.31409166666703</v>
      </c>
      <c r="AS204" s="17">
        <v>333.94192500000003</v>
      </c>
      <c r="AT204" s="17">
        <v>389.696216666667</v>
      </c>
      <c r="AU204" s="17">
        <v>442.99189166666702</v>
      </c>
      <c r="AV204" s="17">
        <v>475.36524166666698</v>
      </c>
      <c r="AW204" s="17">
        <v>537.65498475000004</v>
      </c>
      <c r="AX204" s="17">
        <v>577.44897458333298</v>
      </c>
      <c r="AY204" s="17">
        <v>557.82264075000001</v>
      </c>
      <c r="AZ204" s="17">
        <v>551.71033333333298</v>
      </c>
      <c r="BA204" s="17">
        <v>546.95500000000004</v>
      </c>
      <c r="BB204" s="17">
        <v>546.84865316666696</v>
      </c>
      <c r="BC204" s="17">
        <v>568.28132683333297</v>
      </c>
      <c r="BD204" s="17">
        <v>583.13090658333294</v>
      </c>
      <c r="BE204" s="17">
        <v>600.30651975000001</v>
      </c>
      <c r="BF204" s="17">
        <v>614.29514241666698</v>
      </c>
      <c r="BG204" s="17">
        <v>646.63597449999997</v>
      </c>
      <c r="BH204" s="17">
        <v>681.86171899999999</v>
      </c>
      <c r="BI204" s="17">
        <v>720.97510899999997</v>
      </c>
      <c r="BJ204" s="17">
        <v>787.25152175000005</v>
      </c>
      <c r="BK204" s="17">
        <v>831.53078691666701</v>
      </c>
      <c r="BL204" s="17">
        <v>861.09341216666701</v>
      </c>
    </row>
    <row r="205" spans="2:64" x14ac:dyDescent="0.2">
      <c r="B205" s="17" t="s">
        <v>413</v>
      </c>
      <c r="C205" s="17" t="s">
        <v>414</v>
      </c>
      <c r="D205" s="17" t="s">
        <v>20</v>
      </c>
      <c r="E205" s="17" t="s">
        <v>21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</row>
    <row r="206" spans="2:64" x14ac:dyDescent="0.2">
      <c r="B206" s="17" t="s">
        <v>415</v>
      </c>
      <c r="C206" s="17" t="s">
        <v>416</v>
      </c>
      <c r="D206" s="17" t="s">
        <v>20</v>
      </c>
      <c r="E206" s="17" t="s">
        <v>21</v>
      </c>
      <c r="F206" s="17">
        <v>4.5000000035000003</v>
      </c>
      <c r="G206" s="17">
        <v>4.5000000035000003</v>
      </c>
      <c r="H206" s="17">
        <v>4.5000000035000003</v>
      </c>
      <c r="I206" s="17">
        <v>4.5000000035000003</v>
      </c>
      <c r="J206" s="17">
        <v>4.5000000035000003</v>
      </c>
      <c r="K206" s="17">
        <v>4.5000000035000003</v>
      </c>
      <c r="L206" s="17">
        <v>4.5000000035000003</v>
      </c>
      <c r="M206" s="17">
        <v>4.5000000035000003</v>
      </c>
      <c r="N206" s="17">
        <v>4.5000000035000003</v>
      </c>
      <c r="O206" s="17">
        <v>4.5000000035000003</v>
      </c>
      <c r="P206" s="17">
        <v>4.5000000035000003</v>
      </c>
      <c r="Q206" s="17">
        <v>4.4868294129714501</v>
      </c>
      <c r="R206" s="17">
        <v>4.1447532058696597</v>
      </c>
      <c r="S206" s="17">
        <v>3.7065890401029402</v>
      </c>
      <c r="T206" s="17">
        <v>3.5499999990000002</v>
      </c>
      <c r="U206" s="17">
        <v>3.5176124990000002</v>
      </c>
      <c r="V206" s="17">
        <v>3.5299999990000002</v>
      </c>
      <c r="W206" s="17">
        <v>3.525064999</v>
      </c>
      <c r="X206" s="17">
        <v>3.3995616656666701</v>
      </c>
      <c r="Y206" s="17">
        <v>3.3608366656666702</v>
      </c>
      <c r="Z206" s="17">
        <v>3.32674166566667</v>
      </c>
      <c r="AA206" s="17">
        <v>3.3825083325833298</v>
      </c>
      <c r="AB206" s="17">
        <v>3.42817083241667</v>
      </c>
      <c r="AC206" s="17">
        <v>3.4547591657500001</v>
      </c>
      <c r="AD206" s="17">
        <v>3.5238108330000002</v>
      </c>
      <c r="AE206" s="17">
        <v>3.62213583316667</v>
      </c>
      <c r="AF206" s="17">
        <v>3.7062499999999998</v>
      </c>
      <c r="AG206" s="17">
        <v>3.75</v>
      </c>
      <c r="AH206" s="17">
        <v>3.75</v>
      </c>
      <c r="AI206" s="17">
        <v>3.75</v>
      </c>
      <c r="AJ206" s="17">
        <v>3.75</v>
      </c>
      <c r="AK206" s="17">
        <v>3.75</v>
      </c>
      <c r="AL206" s="17">
        <v>3.75</v>
      </c>
      <c r="AM206" s="17">
        <v>3.75</v>
      </c>
      <c r="AN206" s="17">
        <v>3.75</v>
      </c>
      <c r="AO206" s="17">
        <v>3.75</v>
      </c>
      <c r="AP206" s="17">
        <v>3.75</v>
      </c>
      <c r="AQ206" s="17">
        <v>3.75</v>
      </c>
      <c r="AR206" s="17">
        <v>3.75</v>
      </c>
      <c r="AS206" s="17">
        <v>3.75</v>
      </c>
      <c r="AT206" s="17">
        <v>3.75</v>
      </c>
      <c r="AU206" s="17">
        <v>3.75</v>
      </c>
      <c r="AV206" s="17">
        <v>3.75</v>
      </c>
      <c r="AW206" s="17">
        <v>3.75</v>
      </c>
      <c r="AX206" s="17">
        <v>3.75</v>
      </c>
      <c r="AY206" s="17">
        <v>3.75</v>
      </c>
      <c r="AZ206" s="17">
        <v>3.75</v>
      </c>
      <c r="BA206" s="17">
        <v>3.75</v>
      </c>
      <c r="BB206" s="17">
        <v>3.75</v>
      </c>
      <c r="BC206" s="17">
        <v>3.75</v>
      </c>
      <c r="BD206" s="17">
        <v>3.75</v>
      </c>
      <c r="BE206" s="17">
        <v>3.75</v>
      </c>
      <c r="BF206" s="17">
        <v>3.75</v>
      </c>
      <c r="BG206" s="17">
        <v>3.75</v>
      </c>
      <c r="BH206" s="17">
        <v>3.75</v>
      </c>
      <c r="BI206" s="17">
        <v>3.75</v>
      </c>
      <c r="BJ206" s="17">
        <v>3.75</v>
      </c>
      <c r="BK206" s="17">
        <v>3.75</v>
      </c>
      <c r="BL206" s="17">
        <v>3.75</v>
      </c>
    </row>
    <row r="207" spans="2:64" x14ac:dyDescent="0.2">
      <c r="B207" s="17" t="s">
        <v>417</v>
      </c>
      <c r="C207" s="17" t="s">
        <v>418</v>
      </c>
      <c r="D207" s="17" t="s">
        <v>20</v>
      </c>
      <c r="E207" s="17" t="s">
        <v>21</v>
      </c>
      <c r="F207" s="17">
        <v>3.4819999900000001E-4</v>
      </c>
      <c r="G207" s="17">
        <v>3.4819999900000001E-4</v>
      </c>
      <c r="H207" s="17">
        <v>3.4819999900000001E-4</v>
      </c>
      <c r="I207" s="17">
        <v>3.4819999900000001E-4</v>
      </c>
      <c r="J207" s="17">
        <v>3.4819999900000001E-4</v>
      </c>
      <c r="K207" s="17">
        <v>3.4819999900000001E-4</v>
      </c>
      <c r="L207" s="17">
        <v>3.4819999900000001E-4</v>
      </c>
      <c r="M207" s="17">
        <v>3.4819999900000001E-4</v>
      </c>
      <c r="N207" s="17">
        <v>3.4819999900000001E-4</v>
      </c>
      <c r="O207" s="17">
        <v>3.4819999900000001E-4</v>
      </c>
      <c r="P207" s="17">
        <v>3.4819999900000001E-4</v>
      </c>
      <c r="Q207" s="17">
        <v>3.4819999900000001E-4</v>
      </c>
      <c r="R207" s="17">
        <v>3.4819999900000001E-4</v>
      </c>
      <c r="S207" s="17">
        <v>3.4819999900000001E-4</v>
      </c>
      <c r="T207" s="17">
        <v>3.4819999900000001E-4</v>
      </c>
      <c r="U207" s="17">
        <v>3.4819999900000001E-4</v>
      </c>
      <c r="V207" s="17">
        <v>3.4819999900000001E-4</v>
      </c>
      <c r="W207" s="17">
        <v>3.4820616566666701E-4</v>
      </c>
      <c r="X207" s="17">
        <v>3.7745183233333301E-4</v>
      </c>
      <c r="Y207" s="17">
        <v>4.29166665666667E-4</v>
      </c>
      <c r="Z207" s="17">
        <v>4.9999999900000001E-4</v>
      </c>
      <c r="AA207" s="17">
        <v>5.5885833233333302E-4</v>
      </c>
      <c r="AB207" s="17">
        <v>9.5229999916666703E-4</v>
      </c>
      <c r="AC207" s="17">
        <v>1.2999999999999999E-3</v>
      </c>
      <c r="AD207" s="17">
        <v>1.2999999999999999E-3</v>
      </c>
      <c r="AE207" s="17">
        <v>2.3040249999166699E-3</v>
      </c>
      <c r="AF207" s="17">
        <v>2.5000000000000001E-3</v>
      </c>
      <c r="AG207" s="17">
        <v>3.0000000000000001E-3</v>
      </c>
      <c r="AH207" s="17">
        <v>4.4999999999999997E-3</v>
      </c>
      <c r="AI207" s="17">
        <v>4.4999999999999997E-3</v>
      </c>
      <c r="AJ207" s="17">
        <v>4.4999999999999997E-3</v>
      </c>
      <c r="AK207" s="17">
        <v>6.95564166666667E-3</v>
      </c>
      <c r="AL207" s="17">
        <v>9.7431666666666694E-2</v>
      </c>
      <c r="AM207" s="17">
        <v>0.159313916666667</v>
      </c>
      <c r="AN207" s="17">
        <v>0.28960891666666699</v>
      </c>
      <c r="AO207" s="17">
        <v>0.58087374999999997</v>
      </c>
      <c r="AP207" s="17">
        <v>1.2507916666666701</v>
      </c>
      <c r="AQ207" s="17">
        <v>1.5757425</v>
      </c>
      <c r="AR207" s="17">
        <v>2.0080191666666698</v>
      </c>
      <c r="AS207" s="17">
        <v>2.52550416666667</v>
      </c>
      <c r="AT207" s="17">
        <v>2.5712250000000001</v>
      </c>
      <c r="AU207" s="17">
        <v>2.5870210416666701</v>
      </c>
      <c r="AV207" s="17">
        <v>2.6330583333333299</v>
      </c>
      <c r="AW207" s="17">
        <v>2.60983433333333</v>
      </c>
      <c r="AX207" s="17">
        <v>2.5790500000000001</v>
      </c>
      <c r="AY207" s="17">
        <v>2.4360583333333299</v>
      </c>
      <c r="AZ207" s="17">
        <v>2.17153333333333</v>
      </c>
      <c r="BA207" s="17">
        <v>2.0160999999999998</v>
      </c>
      <c r="BB207" s="17">
        <v>2.0901628287698402</v>
      </c>
      <c r="BC207" s="17">
        <v>2.3015333333333299</v>
      </c>
      <c r="BD207" s="17">
        <v>2.30600092016667</v>
      </c>
      <c r="BE207" s="17">
        <v>2.6666196217746898</v>
      </c>
      <c r="BF207" s="17">
        <v>3.5729583333333301</v>
      </c>
      <c r="BG207" s="17">
        <v>4.7567605470882102</v>
      </c>
      <c r="BH207" s="17">
        <v>5.7368666666666703</v>
      </c>
      <c r="BI207" s="17">
        <v>6.0257325979166696</v>
      </c>
      <c r="BJ207" s="17">
        <v>6.2117136458333304</v>
      </c>
      <c r="BK207" s="17">
        <v>6.6833600000000004</v>
      </c>
      <c r="BL207" s="17">
        <v>24.3289109018116</v>
      </c>
    </row>
    <row r="208" spans="2:64" x14ac:dyDescent="0.2">
      <c r="B208" s="17" t="s">
        <v>419</v>
      </c>
      <c r="C208" s="17" t="s">
        <v>420</v>
      </c>
      <c r="D208" s="17" t="s">
        <v>20</v>
      </c>
      <c r="E208" s="17" t="s">
        <v>21</v>
      </c>
      <c r="F208" s="17">
        <v>245.19510139835899</v>
      </c>
      <c r="G208" s="17">
        <v>245.26010162116</v>
      </c>
      <c r="H208" s="17">
        <v>245.013850686544</v>
      </c>
      <c r="I208" s="17">
        <v>245.01635069607499</v>
      </c>
      <c r="J208" s="17">
        <v>245.027184079042</v>
      </c>
      <c r="K208" s="17">
        <v>245.06093420770799</v>
      </c>
      <c r="L208" s="17">
        <v>245.67843655764401</v>
      </c>
      <c r="M208" s="17">
        <v>246.00093779128099</v>
      </c>
      <c r="N208" s="17">
        <v>247.56469375695099</v>
      </c>
      <c r="O208" s="17">
        <v>259.960574351236</v>
      </c>
      <c r="P208" s="17">
        <v>276.403137026845</v>
      </c>
      <c r="Q208" s="17">
        <v>275.35645668533198</v>
      </c>
      <c r="R208" s="17">
        <v>252.02762746264901</v>
      </c>
      <c r="S208" s="17">
        <v>222.88918305322699</v>
      </c>
      <c r="T208" s="17">
        <v>240.70466763782301</v>
      </c>
      <c r="U208" s="17">
        <v>214.31290034121901</v>
      </c>
      <c r="V208" s="17">
        <v>238.95049426705901</v>
      </c>
      <c r="W208" s="17">
        <v>245.67968656657601</v>
      </c>
      <c r="X208" s="17">
        <v>225.65586023395699</v>
      </c>
      <c r="Y208" s="17">
        <v>212.721644262377</v>
      </c>
      <c r="Z208" s="17">
        <v>211.27955541470499</v>
      </c>
      <c r="AA208" s="17">
        <v>271.73145255032699</v>
      </c>
      <c r="AB208" s="17">
        <v>328.60625269898998</v>
      </c>
      <c r="AC208" s="17">
        <v>381.06603602462798</v>
      </c>
      <c r="AD208" s="17">
        <v>436.95666578800802</v>
      </c>
      <c r="AE208" s="17">
        <v>449.26296271160697</v>
      </c>
      <c r="AF208" s="17">
        <v>346.305903554493</v>
      </c>
      <c r="AG208" s="17">
        <v>300.53656240147802</v>
      </c>
      <c r="AH208" s="17">
        <v>297.84821881937802</v>
      </c>
      <c r="AI208" s="17">
        <v>319.008299487903</v>
      </c>
      <c r="AJ208" s="17">
        <v>272.264787954393</v>
      </c>
      <c r="AK208" s="17">
        <v>282.10690880881998</v>
      </c>
      <c r="AL208" s="17">
        <v>264.69180075057898</v>
      </c>
      <c r="AM208" s="17">
        <v>283.16257950001801</v>
      </c>
      <c r="AN208" s="17">
        <v>555.20469565569704</v>
      </c>
      <c r="AO208" s="17">
        <v>499.14842590131002</v>
      </c>
      <c r="AP208" s="17">
        <v>511.55243027251601</v>
      </c>
      <c r="AQ208" s="17">
        <v>583.66937235339606</v>
      </c>
      <c r="AR208" s="17">
        <v>589.951774567332</v>
      </c>
      <c r="AS208" s="17">
        <v>615.69913197380595</v>
      </c>
      <c r="AT208" s="17">
        <v>711.97627443083297</v>
      </c>
      <c r="AU208" s="17">
        <v>733.03850707000004</v>
      </c>
      <c r="AV208" s="17">
        <v>696.98820361166702</v>
      </c>
      <c r="AW208" s="17">
        <v>581.20031386416701</v>
      </c>
      <c r="AX208" s="17">
        <v>528.28480930499995</v>
      </c>
      <c r="AY208" s="17">
        <v>527.46814284000004</v>
      </c>
      <c r="AZ208" s="17">
        <v>522.89010961083295</v>
      </c>
      <c r="BA208" s="17">
        <v>479.26678258750002</v>
      </c>
      <c r="BB208" s="17">
        <v>447.80525556077299</v>
      </c>
      <c r="BC208" s="17">
        <v>472.18629075489298</v>
      </c>
      <c r="BD208" s="17">
        <v>495.277021572396</v>
      </c>
      <c r="BE208" s="17">
        <v>471.86611409170001</v>
      </c>
      <c r="BF208" s="17">
        <v>510.52713590196998</v>
      </c>
      <c r="BG208" s="17">
        <v>494.04003744699003</v>
      </c>
      <c r="BH208" s="17">
        <v>494.41495286493699</v>
      </c>
      <c r="BI208" s="17">
        <v>591.44950750132796</v>
      </c>
      <c r="BJ208" s="17">
        <v>593.00817042493395</v>
      </c>
      <c r="BK208" s="17">
        <v>582.09455014964101</v>
      </c>
      <c r="BL208" s="17">
        <v>555.71783043560697</v>
      </c>
    </row>
    <row r="209" spans="2:64" x14ac:dyDescent="0.2">
      <c r="B209" s="17" t="s">
        <v>421</v>
      </c>
      <c r="C209" s="17" t="s">
        <v>422</v>
      </c>
      <c r="D209" s="17" t="s">
        <v>20</v>
      </c>
      <c r="E209" s="17" t="s">
        <v>21</v>
      </c>
      <c r="F209" s="17">
        <v>3.0612200020612201</v>
      </c>
      <c r="G209" s="17">
        <v>3.0612200020612201</v>
      </c>
      <c r="H209" s="17">
        <v>3.0612200020612201</v>
      </c>
      <c r="I209" s="17">
        <v>3.0612200020612201</v>
      </c>
      <c r="J209" s="17">
        <v>3.0612200020612201</v>
      </c>
      <c r="K209" s="17">
        <v>3.0612200020612201</v>
      </c>
      <c r="L209" s="17">
        <v>3.0612200020612201</v>
      </c>
      <c r="M209" s="17">
        <v>3.0612200020612201</v>
      </c>
      <c r="N209" s="17">
        <v>3.0612200020612201</v>
      </c>
      <c r="O209" s="17">
        <v>3.0612200020612201</v>
      </c>
      <c r="P209" s="17">
        <v>3.0612200020612201</v>
      </c>
      <c r="Q209" s="17">
        <v>3.0507016684727901</v>
      </c>
      <c r="R209" s="17">
        <v>2.8124999989999999</v>
      </c>
      <c r="S209" s="17">
        <v>2.4573666658333302</v>
      </c>
      <c r="T209" s="17">
        <v>2.43686666583333</v>
      </c>
      <c r="U209" s="17">
        <v>2.3712999990833299</v>
      </c>
      <c r="V209" s="17">
        <v>2.4708416659166699</v>
      </c>
      <c r="W209" s="17">
        <v>2.43939999925</v>
      </c>
      <c r="X209" s="17">
        <v>2.2740249991666701</v>
      </c>
      <c r="Y209" s="17">
        <v>2.1745583325000002</v>
      </c>
      <c r="Z209" s="17">
        <v>2.14120833258333</v>
      </c>
      <c r="AA209" s="17">
        <v>2.1126916659999999</v>
      </c>
      <c r="AB209" s="17">
        <v>2.1400249991666702</v>
      </c>
      <c r="AC209" s="17">
        <v>2.1130499989999998</v>
      </c>
      <c r="AD209" s="17">
        <v>2.1330833330000001</v>
      </c>
      <c r="AE209" s="17">
        <v>2.20014999966667</v>
      </c>
      <c r="AF209" s="17">
        <v>2.1774166665000001</v>
      </c>
      <c r="AG209" s="17">
        <v>2.10598333333333</v>
      </c>
      <c r="AH209" s="17">
        <v>2.0124249999999999</v>
      </c>
      <c r="AI209" s="17">
        <v>1.9502583333333301</v>
      </c>
      <c r="AJ209" s="17">
        <v>1.81253333333333</v>
      </c>
      <c r="AK209" s="17">
        <v>1.7275499999999999</v>
      </c>
      <c r="AL209" s="17">
        <v>1.62896666666667</v>
      </c>
      <c r="AM209" s="17">
        <v>1.61579083333333</v>
      </c>
      <c r="AN209" s="17">
        <v>1.52744416666667</v>
      </c>
      <c r="AO209" s="17">
        <v>1.4173750000000001</v>
      </c>
      <c r="AP209" s="17">
        <v>1.4100408333333301</v>
      </c>
      <c r="AQ209" s="17">
        <v>1.48480583333333</v>
      </c>
      <c r="AR209" s="17">
        <v>1.67360166666667</v>
      </c>
      <c r="AS209" s="17">
        <v>1.69495666666667</v>
      </c>
      <c r="AT209" s="17">
        <v>1.72396333333333</v>
      </c>
      <c r="AU209" s="17">
        <v>1.7917225000000001</v>
      </c>
      <c r="AV209" s="17">
        <v>1.7905883333333299</v>
      </c>
      <c r="AW209" s="17">
        <v>1.7421833333333301</v>
      </c>
      <c r="AX209" s="17">
        <v>1.6902283333333299</v>
      </c>
      <c r="AY209" s="17">
        <v>1.6643975</v>
      </c>
      <c r="AZ209" s="17">
        <v>1.58893333333333</v>
      </c>
      <c r="BA209" s="17">
        <v>1.5071016666666699</v>
      </c>
      <c r="BB209" s="17">
        <v>1.4148608333333299</v>
      </c>
      <c r="BC209" s="17">
        <v>1.45451471343873</v>
      </c>
      <c r="BD209" s="17">
        <v>1.36350833333333</v>
      </c>
      <c r="BE209" s="17">
        <v>1.2577758771929799</v>
      </c>
      <c r="BF209" s="17">
        <v>1.2496762037036999</v>
      </c>
      <c r="BG209" s="17">
        <v>1.2513000000000001</v>
      </c>
      <c r="BH209" s="17">
        <v>1.26705</v>
      </c>
      <c r="BI209" s="17">
        <v>1.374825</v>
      </c>
      <c r="BJ209" s="17">
        <v>1.3815463636363601</v>
      </c>
      <c r="BK209" s="17">
        <v>1.380925</v>
      </c>
      <c r="BL209" s="17">
        <v>1.34884166666667</v>
      </c>
    </row>
    <row r="210" spans="2:64" x14ac:dyDescent="0.2">
      <c r="B210" s="17" t="s">
        <v>423</v>
      </c>
      <c r="C210" s="17" t="s">
        <v>424</v>
      </c>
      <c r="D210" s="17" t="s">
        <v>20</v>
      </c>
      <c r="E210" s="17" t="s">
        <v>21</v>
      </c>
      <c r="F210" s="17">
        <v>0.89285699989285705</v>
      </c>
      <c r="G210" s="17">
        <v>0.89285699989285705</v>
      </c>
      <c r="H210" s="17">
        <v>0.89285699989285705</v>
      </c>
      <c r="I210" s="17">
        <v>0.89285699989285705</v>
      </c>
      <c r="J210" s="17">
        <v>0.89285699989285705</v>
      </c>
      <c r="K210" s="17">
        <v>0.89285699989285705</v>
      </c>
      <c r="L210" s="17">
        <v>0.89285699989285705</v>
      </c>
      <c r="M210" s="17">
        <v>0.89285699989285705</v>
      </c>
      <c r="N210" s="17">
        <v>0.89285699989285705</v>
      </c>
      <c r="O210" s="17">
        <v>0.89285699989285705</v>
      </c>
      <c r="P210" s="17">
        <v>0.89285699989285705</v>
      </c>
      <c r="Q210" s="17">
        <v>0.88161645427590696</v>
      </c>
      <c r="R210" s="17">
        <v>0.83729999899999996</v>
      </c>
      <c r="S210" s="17">
        <v>0.70411390796665796</v>
      </c>
      <c r="T210" s="17">
        <v>0.698085449275053</v>
      </c>
      <c r="U210" s="17">
        <v>0.76386666666666703</v>
      </c>
      <c r="V210" s="17">
        <v>0.81828333333333303</v>
      </c>
      <c r="W210" s="17">
        <v>0.90181666666666704</v>
      </c>
      <c r="X210" s="17">
        <v>0.87365833333333298</v>
      </c>
      <c r="Y210" s="17">
        <v>0.86596432184602701</v>
      </c>
      <c r="Z210" s="17">
        <v>0.82982723705133399</v>
      </c>
      <c r="AA210" s="17">
        <v>0.87016628815513497</v>
      </c>
      <c r="AB210" s="17">
        <v>0.97110438154040202</v>
      </c>
      <c r="AC210" s="17">
        <v>1.1485583118840701</v>
      </c>
      <c r="AD210" s="17">
        <v>1.2737151385596699</v>
      </c>
      <c r="AE210" s="17">
        <v>1.4807666665000001</v>
      </c>
      <c r="AF210" s="17">
        <v>1.74149999983333</v>
      </c>
      <c r="AG210" s="17">
        <v>2.0032916666666698</v>
      </c>
      <c r="AH210" s="17">
        <v>2.0825166666666699</v>
      </c>
      <c r="AI210" s="17">
        <v>2.29324166666667</v>
      </c>
      <c r="AJ210" s="17">
        <v>2.5287833333333301</v>
      </c>
      <c r="AK210" s="17">
        <v>2.71475</v>
      </c>
      <c r="AL210" s="17">
        <v>2.9281000000000001</v>
      </c>
      <c r="AM210" s="17">
        <v>3.18773333333333</v>
      </c>
      <c r="AN210" s="17">
        <v>3.2913583333333301</v>
      </c>
      <c r="AO210" s="17">
        <v>3.4058999999999999</v>
      </c>
      <c r="AP210" s="17">
        <v>3.56635833333333</v>
      </c>
      <c r="AQ210" s="17">
        <v>3.7169416666666701</v>
      </c>
      <c r="AR210" s="17">
        <v>4.8156491666666703</v>
      </c>
      <c r="AS210" s="17">
        <v>4.8381416666666697</v>
      </c>
      <c r="AT210" s="17">
        <v>5.0889308333333299</v>
      </c>
      <c r="AU210" s="17">
        <v>5.2779849531703702</v>
      </c>
      <c r="AV210" s="17">
        <v>6.7487721028988696</v>
      </c>
      <c r="AW210" s="17">
        <v>7.50594374859842</v>
      </c>
      <c r="AX210" s="17">
        <v>7.48474390550839</v>
      </c>
      <c r="AY210" s="17">
        <v>7.5298730248359602</v>
      </c>
      <c r="AZ210" s="17">
        <v>7.6094583333333299</v>
      </c>
      <c r="BA210" s="17">
        <v>7.6520000000000001</v>
      </c>
      <c r="BB210" s="17">
        <v>7.7479166666666703</v>
      </c>
      <c r="BC210" s="17">
        <v>8.0550416666666695</v>
      </c>
      <c r="BD210" s="17">
        <v>8.06450134408602</v>
      </c>
      <c r="BE210" s="17">
        <v>7.64125903009875</v>
      </c>
      <c r="BF210" s="17">
        <v>7.3552028471520297</v>
      </c>
      <c r="BG210" s="17">
        <v>7.3021351000420598</v>
      </c>
      <c r="BH210" s="17">
        <v>7.3753453536421096</v>
      </c>
      <c r="BI210" s="17">
        <v>7.9146889773578799</v>
      </c>
      <c r="BJ210" s="17">
        <v>7.9481529377886702</v>
      </c>
      <c r="BK210" s="17">
        <v>7.8873903690918299</v>
      </c>
      <c r="BL210" s="17">
        <v>7.9525048613100298</v>
      </c>
    </row>
    <row r="211" spans="2:64" x14ac:dyDescent="0.2">
      <c r="B211" s="17" t="s">
        <v>425</v>
      </c>
      <c r="C211" s="17" t="s">
        <v>426</v>
      </c>
      <c r="D211" s="17" t="s">
        <v>20</v>
      </c>
      <c r="E211" s="17" t="s">
        <v>21</v>
      </c>
      <c r="F211" s="17">
        <v>0.71428599971428597</v>
      </c>
      <c r="G211" s="17">
        <v>0.71428599971428597</v>
      </c>
      <c r="H211" s="17">
        <v>0.71428599971428597</v>
      </c>
      <c r="I211" s="17">
        <v>0.71428599971428597</v>
      </c>
      <c r="J211" s="17">
        <v>0.71428599971428597</v>
      </c>
      <c r="K211" s="17">
        <v>0.71428599971428597</v>
      </c>
      <c r="L211" s="17">
        <v>0.71428599971428597</v>
      </c>
      <c r="M211" s="17">
        <v>0.72420691633134904</v>
      </c>
      <c r="N211" s="17">
        <v>0.83333299983333298</v>
      </c>
      <c r="O211" s="17">
        <v>0.83333299983333298</v>
      </c>
      <c r="P211" s="17">
        <v>0.83333299983333298</v>
      </c>
      <c r="Q211" s="17">
        <v>0.83089400256529</v>
      </c>
      <c r="R211" s="17">
        <v>0.80078166566666698</v>
      </c>
      <c r="S211" s="17">
        <v>0.81634166566666699</v>
      </c>
      <c r="T211" s="17">
        <v>0.85546083233333303</v>
      </c>
      <c r="U211" s="17">
        <v>0.90402166566666697</v>
      </c>
      <c r="V211" s="17">
        <v>1.1128408325000001</v>
      </c>
      <c r="W211" s="17">
        <v>1.14649666575</v>
      </c>
      <c r="X211" s="17">
        <v>1.0470433324999999</v>
      </c>
      <c r="Y211" s="17">
        <v>1.0569725444662901</v>
      </c>
      <c r="Z211" s="17">
        <v>1.0497976491415399</v>
      </c>
      <c r="AA211" s="17">
        <v>1.15909847113534</v>
      </c>
      <c r="AB211" s="17">
        <v>1.2386504266874001</v>
      </c>
      <c r="AC211" s="17">
        <v>1.8853301635048201</v>
      </c>
      <c r="AD211" s="17">
        <v>2.5099499995833301</v>
      </c>
      <c r="AE211" s="17">
        <v>5.0941625000000004</v>
      </c>
      <c r="AF211" s="17">
        <v>16.092133333250001</v>
      </c>
      <c r="AG211" s="17">
        <v>34.042524999999998</v>
      </c>
      <c r="AH211" s="17">
        <v>32.514083333333303</v>
      </c>
      <c r="AI211" s="17">
        <v>59.812758333333299</v>
      </c>
      <c r="AJ211" s="17">
        <v>151.44583333333301</v>
      </c>
      <c r="AK211" s="17">
        <v>295.34416666666698</v>
      </c>
      <c r="AL211" s="17">
        <v>499.44183333333302</v>
      </c>
      <c r="AM211" s="17">
        <v>567.45858333333297</v>
      </c>
      <c r="AN211" s="17">
        <v>586.73970833333306</v>
      </c>
      <c r="AO211" s="17">
        <v>755.21583333333297</v>
      </c>
      <c r="AP211" s="17">
        <v>920.73249999999996</v>
      </c>
      <c r="AQ211" s="17">
        <v>981.48249999999996</v>
      </c>
      <c r="AR211" s="17">
        <v>1563.6179999999999</v>
      </c>
      <c r="AS211" s="17">
        <v>1804.1949999999999</v>
      </c>
      <c r="AT211" s="17">
        <v>2092.125</v>
      </c>
      <c r="AU211" s="17">
        <v>1986.1541666666701</v>
      </c>
      <c r="AV211" s="17">
        <v>2099.0338657500001</v>
      </c>
      <c r="AW211" s="17">
        <v>2347.9416666666698</v>
      </c>
      <c r="AX211" s="17">
        <v>2701.2966666666698</v>
      </c>
      <c r="AY211" s="17">
        <v>2889.5875000000001</v>
      </c>
      <c r="AZ211" s="17">
        <v>2961.90916666667</v>
      </c>
      <c r="BA211" s="17">
        <v>2985.1858333333298</v>
      </c>
      <c r="BB211" s="17">
        <v>2981.5146583333299</v>
      </c>
      <c r="BC211" s="17">
        <v>3385.65</v>
      </c>
      <c r="BD211" s="17">
        <v>3978.0875265341401</v>
      </c>
      <c r="BE211" s="17">
        <v>4349.1621352623997</v>
      </c>
      <c r="BF211" s="17">
        <v>4344.0376417010802</v>
      </c>
      <c r="BG211" s="17">
        <v>4332.4990985828799</v>
      </c>
      <c r="BH211" s="17">
        <v>4524.1578819254601</v>
      </c>
      <c r="BI211" s="17">
        <v>5080.7471357085897</v>
      </c>
      <c r="BJ211" s="17">
        <v>6289.9400845951304</v>
      </c>
      <c r="BK211" s="17">
        <v>7384.4322224869202</v>
      </c>
      <c r="BL211" s="17">
        <v>7931.6317497372802</v>
      </c>
    </row>
    <row r="212" spans="2:64" x14ac:dyDescent="0.2">
      <c r="B212" s="17" t="s">
        <v>427</v>
      </c>
      <c r="C212" s="17" t="s">
        <v>428</v>
      </c>
      <c r="D212" s="17" t="s">
        <v>20</v>
      </c>
      <c r="E212" s="17" t="s">
        <v>21</v>
      </c>
      <c r="F212" s="17">
        <v>2.5000000015000001</v>
      </c>
      <c r="G212" s="17">
        <v>2.5000000015000001</v>
      </c>
      <c r="H212" s="17">
        <v>2.5000000015000001</v>
      </c>
      <c r="I212" s="17">
        <v>2.5000000015000001</v>
      </c>
      <c r="J212" s="17">
        <v>2.5000000015000001</v>
      </c>
      <c r="K212" s="17">
        <v>2.5000000015000001</v>
      </c>
      <c r="L212" s="17">
        <v>2.5000000015000001</v>
      </c>
      <c r="M212" s="17">
        <v>2.5000000015000001</v>
      </c>
      <c r="N212" s="17">
        <v>2.5000000015000001</v>
      </c>
      <c r="O212" s="17">
        <v>2.5000000015000001</v>
      </c>
      <c r="P212" s="17">
        <v>2.5000000015000001</v>
      </c>
      <c r="Q212" s="17">
        <v>2.5000000012916699</v>
      </c>
      <c r="R212" s="17">
        <v>2.5000138172256099</v>
      </c>
      <c r="S212" s="17">
        <v>2.4999976984432202</v>
      </c>
      <c r="T212" s="17">
        <v>2.4999979282546501</v>
      </c>
      <c r="U212" s="17">
        <v>2.5</v>
      </c>
      <c r="V212" s="17">
        <v>2.5</v>
      </c>
      <c r="W212" s="17">
        <v>2.5</v>
      </c>
      <c r="X212" s="17">
        <v>2.5</v>
      </c>
      <c r="Y212" s="17">
        <v>2.5</v>
      </c>
      <c r="Z212" s="17">
        <v>2.5</v>
      </c>
      <c r="AA212" s="17">
        <v>2.5</v>
      </c>
      <c r="AB212" s="17">
        <v>2.5</v>
      </c>
      <c r="AC212" s="17">
        <v>2.5</v>
      </c>
      <c r="AD212" s="17">
        <v>2.5</v>
      </c>
      <c r="AE212" s="17">
        <v>2.5</v>
      </c>
      <c r="AF212" s="17">
        <v>4.85215</v>
      </c>
      <c r="AG212" s="17">
        <v>5</v>
      </c>
      <c r="AH212" s="17">
        <v>5</v>
      </c>
      <c r="AI212" s="17">
        <v>5</v>
      </c>
      <c r="AJ212" s="17">
        <v>6.8483333333333301</v>
      </c>
      <c r="AK212" s="17">
        <v>8.0166666666666693</v>
      </c>
      <c r="AL212" s="17">
        <v>8.3608333333333302</v>
      </c>
      <c r="AM212" s="17">
        <v>8.7025083333333306</v>
      </c>
      <c r="AN212" s="17">
        <v>8.7287499999999998</v>
      </c>
      <c r="AO212" s="17">
        <v>8.7545833333333292</v>
      </c>
      <c r="AP212" s="17">
        <v>8.7550000000000008</v>
      </c>
      <c r="AQ212" s="17">
        <v>8.7562499999999996</v>
      </c>
      <c r="AR212" s="17">
        <v>8.7550000000000008</v>
      </c>
      <c r="AS212" s="17">
        <v>8.7550000000000008</v>
      </c>
      <c r="AT212" s="17">
        <v>8.7550000000000008</v>
      </c>
      <c r="AU212" s="17">
        <v>1</v>
      </c>
      <c r="AV212" s="17">
        <v>1</v>
      </c>
      <c r="AW212" s="17">
        <v>1</v>
      </c>
      <c r="AX212" s="17">
        <v>1</v>
      </c>
      <c r="AY212" s="17">
        <v>1</v>
      </c>
      <c r="AZ212" s="17">
        <v>1</v>
      </c>
      <c r="BA212" s="17">
        <v>1</v>
      </c>
      <c r="BB212" s="17">
        <v>1</v>
      </c>
      <c r="BC212" s="17">
        <v>1</v>
      </c>
      <c r="BD212" s="17">
        <v>1</v>
      </c>
      <c r="BE212" s="17">
        <v>1</v>
      </c>
      <c r="BF212" s="17">
        <v>1</v>
      </c>
      <c r="BG212" s="17">
        <v>1</v>
      </c>
      <c r="BH212" s="17">
        <v>1</v>
      </c>
      <c r="BI212" s="17">
        <v>1</v>
      </c>
      <c r="BJ212" s="17">
        <v>1</v>
      </c>
      <c r="BK212" s="17">
        <v>1</v>
      </c>
      <c r="BL212" s="17">
        <v>1</v>
      </c>
    </row>
    <row r="213" spans="2:64" x14ac:dyDescent="0.2">
      <c r="B213" s="17" t="s">
        <v>429</v>
      </c>
      <c r="C213" s="17" t="s">
        <v>430</v>
      </c>
      <c r="D213" s="17" t="s">
        <v>20</v>
      </c>
      <c r="E213" s="17" t="s">
        <v>21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>
        <v>583.21749999941699</v>
      </c>
      <c r="S213" s="17">
        <v>582.99583333191697</v>
      </c>
      <c r="T213" s="17">
        <v>650.34333333183304</v>
      </c>
      <c r="U213" s="17">
        <v>652.84916666599997</v>
      </c>
      <c r="V213" s="17">
        <v>832.33499999966705</v>
      </c>
      <c r="W213" s="17">
        <v>882.38833333125001</v>
      </c>
      <c r="X213" s="17">
        <v>848.663333330917</v>
      </c>
      <c r="Y213" s="17">
        <v>830.86166666591703</v>
      </c>
      <c r="Z213" s="17">
        <v>856.44749999741703</v>
      </c>
      <c r="AA213" s="17">
        <v>1136.7649999995799</v>
      </c>
      <c r="AB213" s="17">
        <v>1352.50999999808</v>
      </c>
      <c r="AC213" s="17">
        <v>1518.84833333283</v>
      </c>
      <c r="AD213" s="17">
        <v>1756.9608333318299</v>
      </c>
      <c r="AE213" s="17">
        <v>1909.4391666639999</v>
      </c>
      <c r="AF213" s="17">
        <v>1490.8099999987501</v>
      </c>
      <c r="AG213" s="17">
        <v>1296.07</v>
      </c>
      <c r="AH213" s="17">
        <v>1301.6275000000001</v>
      </c>
      <c r="AI213" s="17">
        <v>1372.0933333333301</v>
      </c>
      <c r="AJ213" s="17">
        <v>1198.1016666666701</v>
      </c>
      <c r="AK213" s="17">
        <v>1240.61333333333</v>
      </c>
      <c r="AL213" s="17">
        <v>1232.4058333333301</v>
      </c>
      <c r="AM213" s="17">
        <v>1573.6658666666699</v>
      </c>
      <c r="AN213" s="17">
        <v>1612.4449833333299</v>
      </c>
      <c r="AO213" s="17">
        <v>1628.9331583333301</v>
      </c>
      <c r="AP213" s="17">
        <v>1542.9469666666701</v>
      </c>
      <c r="AQ213" s="17">
        <v>1703.09690833333</v>
      </c>
      <c r="AR213" s="17">
        <v>1736.20738333333</v>
      </c>
      <c r="AS213" s="17">
        <v>0.93862727583333305</v>
      </c>
      <c r="AT213" s="17">
        <v>1.08540083333333</v>
      </c>
      <c r="AU213" s="17">
        <v>1.11751</v>
      </c>
      <c r="AV213" s="17">
        <v>1.0625516666666699</v>
      </c>
      <c r="AW213" s="17">
        <v>0.88603416666666701</v>
      </c>
      <c r="AX213" s="17">
        <v>0.805365</v>
      </c>
      <c r="AY213" s="17">
        <v>0.80411999999999995</v>
      </c>
      <c r="AZ213" s="17">
        <v>0.79714083333333297</v>
      </c>
      <c r="BA213" s="17">
        <v>0.73063750000000005</v>
      </c>
      <c r="BB213" s="17">
        <v>0.682674711239873</v>
      </c>
      <c r="BC213" s="17">
        <v>0.71984335978561498</v>
      </c>
      <c r="BD213" s="17">
        <v>0.75504495198983501</v>
      </c>
      <c r="BE213" s="17">
        <v>0.71935525360915398</v>
      </c>
      <c r="BF213" s="17">
        <v>0.77829360141285198</v>
      </c>
      <c r="BG213" s="17">
        <v>0.75315918184727004</v>
      </c>
      <c r="BH213" s="17">
        <v>0.75373073671740198</v>
      </c>
      <c r="BI213" s="17">
        <v>0.90165896164127801</v>
      </c>
      <c r="BJ213" s="17">
        <v>0.90403512795035901</v>
      </c>
      <c r="BK213" s="17">
        <v>0.88739742109565201</v>
      </c>
      <c r="BL213" s="17">
        <v>0.84718637111214101</v>
      </c>
    </row>
    <row r="214" spans="2:64" x14ac:dyDescent="0.2">
      <c r="B214" s="17" t="s">
        <v>431</v>
      </c>
      <c r="C214" s="17" t="s">
        <v>432</v>
      </c>
      <c r="D214" s="17" t="s">
        <v>20</v>
      </c>
      <c r="E214" s="17" t="s">
        <v>21</v>
      </c>
      <c r="F214" s="17">
        <v>7.1428600061428602</v>
      </c>
      <c r="G214" s="17">
        <v>7.1428600061428602</v>
      </c>
      <c r="H214" s="17">
        <v>7.1428600061428602</v>
      </c>
      <c r="I214" s="17">
        <v>7.1428600061428602</v>
      </c>
      <c r="J214" s="17">
        <v>7.1428600061428602</v>
      </c>
      <c r="K214" s="17">
        <v>7.1428600061428602</v>
      </c>
      <c r="L214" s="17">
        <v>7.1428600061428602</v>
      </c>
      <c r="M214" s="17">
        <v>7.1428600061428602</v>
      </c>
      <c r="N214" s="17">
        <v>7.1428600061428602</v>
      </c>
      <c r="O214" s="17">
        <v>7.1428600061428602</v>
      </c>
      <c r="P214" s="17">
        <v>7.1428600061428602</v>
      </c>
      <c r="Q214" s="17">
        <v>7.1285583388809597</v>
      </c>
      <c r="R214" s="17">
        <v>6.9801249990000001</v>
      </c>
      <c r="S214" s="17">
        <v>6.2814999990000002</v>
      </c>
      <c r="T214" s="17">
        <v>6.2949999989999998</v>
      </c>
      <c r="U214" s="17">
        <v>6.2949999989999998</v>
      </c>
      <c r="V214" s="17">
        <v>6.2949999989999998</v>
      </c>
      <c r="W214" s="17">
        <v>6.2949999989999998</v>
      </c>
      <c r="X214" s="17">
        <v>6.2949999989999998</v>
      </c>
      <c r="Y214" s="17">
        <v>6.2949999989999998</v>
      </c>
      <c r="Z214" s="17">
        <v>6.2949999989999998</v>
      </c>
      <c r="AA214" s="17">
        <v>6.2949999989999998</v>
      </c>
      <c r="AB214" s="17">
        <v>10.750349999000001</v>
      </c>
      <c r="AC214" s="17">
        <v>15.787658332333301</v>
      </c>
      <c r="AD214" s="17">
        <v>20.0185499995833</v>
      </c>
      <c r="AE214" s="17">
        <v>39.487141666666702</v>
      </c>
      <c r="AF214" s="17">
        <v>72</v>
      </c>
      <c r="AG214" s="17">
        <v>105.177083333333</v>
      </c>
      <c r="AH214" s="17">
        <v>170.45275000000001</v>
      </c>
      <c r="AI214" s="17">
        <v>490.675166666667</v>
      </c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>
        <v>31558.9054783951</v>
      </c>
      <c r="BD214" s="17">
        <v>31269.662571225101</v>
      </c>
      <c r="BE214" s="17">
        <v>29966.835440408398</v>
      </c>
      <c r="BF214" s="17">
        <v>22516.000296771101</v>
      </c>
      <c r="BG214" s="17">
        <v>19283.799950452099</v>
      </c>
      <c r="BH214" s="17">
        <v>20230.929131054101</v>
      </c>
      <c r="BI214" s="17">
        <v>22254.2356837607</v>
      </c>
      <c r="BJ214" s="17">
        <v>23061.784313865101</v>
      </c>
      <c r="BK214" s="17">
        <v>23097.9873219373</v>
      </c>
      <c r="BL214" s="17"/>
    </row>
    <row r="215" spans="2:64" x14ac:dyDescent="0.2">
      <c r="B215" s="17" t="s">
        <v>433</v>
      </c>
      <c r="C215" s="17" t="s">
        <v>434</v>
      </c>
      <c r="D215" s="17" t="s">
        <v>20</v>
      </c>
      <c r="E215" s="17" t="s">
        <v>21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>
        <v>5.9123000000000001</v>
      </c>
      <c r="AR215" s="17">
        <v>10.030799999999999</v>
      </c>
      <c r="AS215" s="17">
        <v>11.6615</v>
      </c>
      <c r="AT215" s="17">
        <v>63.165900000000001</v>
      </c>
      <c r="AU215" s="17">
        <v>66.913659999999993</v>
      </c>
      <c r="AV215" s="17">
        <v>64.398251269576605</v>
      </c>
      <c r="AW215" s="17">
        <v>57.585425000000001</v>
      </c>
      <c r="AX215" s="17">
        <v>58.381399999999999</v>
      </c>
      <c r="AY215" s="17">
        <v>66.713808333333304</v>
      </c>
      <c r="AZ215" s="17">
        <v>67.145816666666704</v>
      </c>
      <c r="BA215" s="17">
        <v>58.453524999999999</v>
      </c>
      <c r="BB215" s="17">
        <v>55.723483333333299</v>
      </c>
      <c r="BC215" s="17">
        <v>67.580600000000004</v>
      </c>
      <c r="BD215" s="17">
        <v>77.728933333333302</v>
      </c>
      <c r="BE215" s="17">
        <v>73.333399999999997</v>
      </c>
      <c r="BF215" s="17">
        <v>87.973299999999995</v>
      </c>
      <c r="BG215" s="17">
        <v>85.158850000000001</v>
      </c>
      <c r="BH215" s="17">
        <v>88.405308333333295</v>
      </c>
      <c r="BI215" s="17">
        <v>108.811425</v>
      </c>
      <c r="BJ215" s="17">
        <v>111.27785</v>
      </c>
      <c r="BK215" s="17">
        <v>107.75885</v>
      </c>
      <c r="BL215" s="17">
        <v>100.17507500000001</v>
      </c>
    </row>
    <row r="216" spans="2:64" x14ac:dyDescent="0.2">
      <c r="B216" s="17" t="s">
        <v>435</v>
      </c>
      <c r="C216" s="17" t="s">
        <v>436</v>
      </c>
      <c r="D216" s="17" t="s">
        <v>20</v>
      </c>
      <c r="E216" s="17" t="s">
        <v>21</v>
      </c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</row>
    <row r="217" spans="2:64" x14ac:dyDescent="0.2">
      <c r="B217" s="17" t="s">
        <v>437</v>
      </c>
      <c r="C217" s="17" t="s">
        <v>438</v>
      </c>
      <c r="D217" s="17" t="s">
        <v>20</v>
      </c>
      <c r="E217" s="17" t="s">
        <v>21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>
        <v>2.98895</v>
      </c>
      <c r="BF217" s="17">
        <v>2.95</v>
      </c>
      <c r="BG217" s="17">
        <v>2.95</v>
      </c>
      <c r="BH217" s="17">
        <v>2.95</v>
      </c>
      <c r="BI217" s="17">
        <v>3.6041666666666701</v>
      </c>
      <c r="BJ217" s="17">
        <v>46.7291666666667</v>
      </c>
      <c r="BK217" s="17">
        <v>113.64749999999999</v>
      </c>
      <c r="BL217" s="17">
        <v>141.38583333333301</v>
      </c>
    </row>
    <row r="218" spans="2:64" x14ac:dyDescent="0.2">
      <c r="B218" s="17" t="s">
        <v>439</v>
      </c>
      <c r="C218" s="17" t="s">
        <v>440</v>
      </c>
      <c r="D218" s="17" t="s">
        <v>20</v>
      </c>
      <c r="E218" s="17" t="s">
        <v>21</v>
      </c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</row>
    <row r="219" spans="2:64" x14ac:dyDescent="0.2">
      <c r="B219" s="17" t="s">
        <v>441</v>
      </c>
      <c r="C219" s="17" t="s">
        <v>442</v>
      </c>
      <c r="D219" s="17" t="s">
        <v>20</v>
      </c>
      <c r="E219" s="17" t="s">
        <v>21</v>
      </c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</row>
    <row r="220" spans="2:64" x14ac:dyDescent="0.2">
      <c r="B220" s="17" t="s">
        <v>443</v>
      </c>
      <c r="C220" s="17" t="s">
        <v>444</v>
      </c>
      <c r="D220" s="17" t="s">
        <v>20</v>
      </c>
      <c r="E220" s="17" t="s">
        <v>21</v>
      </c>
      <c r="F220" s="17">
        <v>2.875000002875E-2</v>
      </c>
      <c r="G220" s="17">
        <v>2.875000002875E-2</v>
      </c>
      <c r="H220" s="17">
        <v>2.875000002875E-2</v>
      </c>
      <c r="I220" s="17">
        <v>2.875000002875E-2</v>
      </c>
      <c r="J220" s="17">
        <v>2.875000002875E-2</v>
      </c>
      <c r="K220" s="17">
        <v>2.875000002875E-2</v>
      </c>
      <c r="L220" s="17">
        <v>2.875000002875E-2</v>
      </c>
      <c r="M220" s="17">
        <v>2.875000002875E-2</v>
      </c>
      <c r="N220" s="17">
        <v>2.875000002875E-2</v>
      </c>
      <c r="O220" s="17">
        <v>2.875000002875E-2</v>
      </c>
      <c r="P220" s="17">
        <v>2.875000002875E-2</v>
      </c>
      <c r="Q220" s="17">
        <v>2.83601702878227E-2</v>
      </c>
      <c r="R220" s="17">
        <v>2.7053416666666701E-2</v>
      </c>
      <c r="S220" s="17">
        <v>2.45151666665833E-2</v>
      </c>
      <c r="T220" s="17">
        <v>2.5408166666583298E-2</v>
      </c>
      <c r="U220" s="17">
        <v>2.5543249999916699E-2</v>
      </c>
      <c r="V220" s="17">
        <v>3.0229083333333299E-2</v>
      </c>
      <c r="W220" s="17">
        <v>3.7558070960585603E-2</v>
      </c>
      <c r="X220" s="17">
        <v>3.6154724439896903E-2</v>
      </c>
      <c r="Y220" s="17">
        <v>3.5024583566634897E-2</v>
      </c>
      <c r="Z220" s="17">
        <v>3.4771398773720201E-2</v>
      </c>
      <c r="AA220" s="17">
        <v>3.8399464445231603E-2</v>
      </c>
      <c r="AB220" s="17">
        <v>4.0998602033422898E-2</v>
      </c>
      <c r="AC220" s="17">
        <v>4.2335198473825303E-2</v>
      </c>
      <c r="AD220" s="17">
        <v>4.4158667395588602E-2</v>
      </c>
      <c r="AE220" s="17">
        <v>4.4604388848353299E-2</v>
      </c>
      <c r="AF220" s="17">
        <v>3.85890122281718E-2</v>
      </c>
      <c r="AG220" s="17">
        <v>5.42112152376878E-2</v>
      </c>
      <c r="AH220" s="17">
        <v>8.63433333333333E-2</v>
      </c>
      <c r="AI220" s="17">
        <v>0.12467225</v>
      </c>
      <c r="AJ220" s="17">
        <v>0.143330916666667</v>
      </c>
      <c r="AK220" s="17"/>
      <c r="AL220" s="17">
        <v>0.321337083333333</v>
      </c>
      <c r="AM220" s="17">
        <v>0.42985416666666698</v>
      </c>
      <c r="AN220" s="17">
        <v>0.73262816666666697</v>
      </c>
      <c r="AO220" s="17">
        <v>1.42034183333333</v>
      </c>
      <c r="AP220" s="17">
        <v>2.2031635833333301</v>
      </c>
      <c r="AQ220" s="17">
        <v>4.5525059166666697</v>
      </c>
      <c r="AR220" s="17">
        <v>6.8832428333333304</v>
      </c>
      <c r="AS220" s="17">
        <v>7.1189583333333299</v>
      </c>
      <c r="AT220" s="17">
        <v>7.97817166666667</v>
      </c>
      <c r="AU220" s="17">
        <v>8.8421091666666705</v>
      </c>
      <c r="AV220" s="17">
        <v>9.0883249999999993</v>
      </c>
      <c r="AW220" s="17">
        <v>9.3475833333333291</v>
      </c>
      <c r="AX220" s="17">
        <v>9.9023241666666699</v>
      </c>
      <c r="AY220" s="17">
        <v>10.5579703333333</v>
      </c>
      <c r="AZ220" s="17">
        <v>12.4486425</v>
      </c>
      <c r="BA220" s="17">
        <v>13.536754999999999</v>
      </c>
      <c r="BB220" s="17">
        <v>14.6952016666667</v>
      </c>
      <c r="BC220" s="17">
        <v>16.2084512541667</v>
      </c>
      <c r="BD220" s="17">
        <v>18.498601323751</v>
      </c>
      <c r="BE220" s="17">
        <v>17.622935005819699</v>
      </c>
      <c r="BF220" s="17">
        <v>19.0684168084154</v>
      </c>
      <c r="BG220" s="17">
        <v>18.449952624878101</v>
      </c>
      <c r="BH220" s="17">
        <v>18.4664030495763</v>
      </c>
      <c r="BI220" s="17">
        <v>22.090644560211299</v>
      </c>
      <c r="BJ220" s="17">
        <v>22.148860634783802</v>
      </c>
      <c r="BK220" s="17">
        <v>21.741138360711599</v>
      </c>
      <c r="BL220" s="17">
        <v>20.750859237091401</v>
      </c>
    </row>
    <row r="221" spans="2:64" x14ac:dyDescent="0.2">
      <c r="B221" s="17" t="s">
        <v>445</v>
      </c>
      <c r="C221" s="17" t="s">
        <v>446</v>
      </c>
      <c r="D221" s="17" t="s">
        <v>20</v>
      </c>
      <c r="E221" s="17" t="s">
        <v>21</v>
      </c>
      <c r="F221" s="17">
        <v>1.885E-3</v>
      </c>
      <c r="G221" s="17">
        <v>1.885E-3</v>
      </c>
      <c r="H221" s="17">
        <v>1.885E-3</v>
      </c>
      <c r="I221" s="17">
        <v>1.885E-3</v>
      </c>
      <c r="J221" s="17">
        <v>1.885E-3</v>
      </c>
      <c r="K221" s="17">
        <v>1.885E-3</v>
      </c>
      <c r="L221" s="17">
        <v>1.885E-3</v>
      </c>
      <c r="M221" s="17">
        <v>1.885E-3</v>
      </c>
      <c r="N221" s="17">
        <v>1.885E-3</v>
      </c>
      <c r="O221" s="17">
        <v>1.885E-3</v>
      </c>
      <c r="P221" s="17">
        <v>1.885E-3</v>
      </c>
      <c r="Q221" s="17">
        <v>1.88358333333333E-3</v>
      </c>
      <c r="R221" s="17">
        <v>1.7849999999999999E-3</v>
      </c>
      <c r="S221" s="17">
        <v>1.7849999999999999E-3</v>
      </c>
      <c r="T221" s="17">
        <v>1.7849999999999999E-3</v>
      </c>
      <c r="U221" s="17">
        <v>1.7849999999999999E-3</v>
      </c>
      <c r="V221" s="17">
        <v>1.7849999999999999E-3</v>
      </c>
      <c r="W221" s="17">
        <v>1.7849999999999999E-3</v>
      </c>
      <c r="X221" s="17">
        <v>1.7849999999999999E-3</v>
      </c>
      <c r="Y221" s="17">
        <v>1.7849999999999999E-3</v>
      </c>
      <c r="Z221" s="17">
        <v>1.7849999999999999E-3</v>
      </c>
      <c r="AA221" s="17">
        <v>1.7849999999999999E-3</v>
      </c>
      <c r="AB221" s="17">
        <v>1.7849999999999999E-3</v>
      </c>
      <c r="AC221" s="17">
        <v>1.7849999999999999E-3</v>
      </c>
      <c r="AD221" s="17">
        <v>1.7849999999999999E-3</v>
      </c>
      <c r="AE221" s="17">
        <v>1.7849999999999999E-3</v>
      </c>
      <c r="AF221" s="17">
        <v>1.7849999999999999E-3</v>
      </c>
      <c r="AG221" s="17">
        <v>1.7849999999999999E-3</v>
      </c>
      <c r="AH221" s="17">
        <v>1.7849999999999999E-3</v>
      </c>
      <c r="AI221" s="17">
        <v>1.7849999999999999E-3</v>
      </c>
      <c r="AJ221" s="17">
        <v>1.7849999999999999E-3</v>
      </c>
      <c r="AK221" s="17">
        <v>1.7849999999999999E-3</v>
      </c>
      <c r="AL221" s="17">
        <v>1.7849999999999999E-3</v>
      </c>
      <c r="AM221" s="17">
        <v>1.7849999999999999E-3</v>
      </c>
      <c r="AN221" s="17">
        <v>0.22246075758842601</v>
      </c>
      <c r="AO221" s="17">
        <v>0.44277198913867399</v>
      </c>
      <c r="AP221" s="17">
        <v>0.40101835370904798</v>
      </c>
      <c r="AQ221" s="17">
        <v>0.401566152294698</v>
      </c>
      <c r="AR221" s="17">
        <v>0.40160642570281102</v>
      </c>
      <c r="AS221" s="17">
        <v>0.83408426422225102</v>
      </c>
      <c r="AT221" s="17">
        <v>1.3224905154787401</v>
      </c>
      <c r="AU221" s="17">
        <v>2.1781822542340898</v>
      </c>
      <c r="AV221" s="17">
        <v>2.3467500000000001</v>
      </c>
      <c r="AW221" s="17">
        <v>2.6013333333333302</v>
      </c>
      <c r="AX221" s="17">
        <v>2.7335829756751999</v>
      </c>
      <c r="AY221" s="17">
        <v>2.7316666654786901</v>
      </c>
      <c r="AZ221" s="17">
        <v>2.7437499999999999</v>
      </c>
      <c r="BA221" s="17">
        <v>2.7450000000000001</v>
      </c>
      <c r="BB221" s="17">
        <v>2.7450000000000001</v>
      </c>
      <c r="BC221" s="17">
        <v>2.7450000000000001</v>
      </c>
      <c r="BD221" s="17">
        <v>2.7454166666666699</v>
      </c>
      <c r="BE221" s="17">
        <v>3.2679999999999998</v>
      </c>
      <c r="BF221" s="17">
        <v>3.3</v>
      </c>
      <c r="BG221" s="17">
        <v>3.3</v>
      </c>
      <c r="BH221" s="17">
        <v>3.3</v>
      </c>
      <c r="BI221" s="17">
        <v>3.4166666666666701</v>
      </c>
      <c r="BJ221" s="17">
        <v>6.2286302784897902</v>
      </c>
      <c r="BK221" s="17">
        <v>7.4876611249999998</v>
      </c>
      <c r="BL221" s="17">
        <v>7.4625111984126997</v>
      </c>
    </row>
    <row r="222" spans="2:64" x14ac:dyDescent="0.2">
      <c r="B222" s="17" t="s">
        <v>447</v>
      </c>
      <c r="C222" s="17" t="s">
        <v>448</v>
      </c>
      <c r="D222" s="17" t="s">
        <v>20</v>
      </c>
      <c r="E222" s="17" t="s">
        <v>21</v>
      </c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>
        <v>30.769583333333301</v>
      </c>
      <c r="AN222" s="17">
        <v>32.044833333333301</v>
      </c>
      <c r="AO222" s="17">
        <v>29.713416666666699</v>
      </c>
      <c r="AP222" s="17">
        <v>30.653749999999999</v>
      </c>
      <c r="AQ222" s="17">
        <v>33.6161666666667</v>
      </c>
      <c r="AR222" s="17">
        <v>35.233416666666699</v>
      </c>
      <c r="AS222" s="17">
        <v>41.362833333333299</v>
      </c>
      <c r="AT222" s="17">
        <v>46.035166666666697</v>
      </c>
      <c r="AU222" s="17">
        <v>48.354833333333303</v>
      </c>
      <c r="AV222" s="17">
        <v>45.326749999999997</v>
      </c>
      <c r="AW222" s="17">
        <v>36.772916666666703</v>
      </c>
      <c r="AX222" s="17">
        <v>32.256916666666697</v>
      </c>
      <c r="AY222" s="17">
        <v>31.018249999999998</v>
      </c>
      <c r="AZ222" s="17">
        <v>29.69725</v>
      </c>
      <c r="BA222" s="17">
        <v>24.694333333333301</v>
      </c>
      <c r="BB222" s="17">
        <v>21.361416666666699</v>
      </c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</row>
    <row r="223" spans="2:64" x14ac:dyDescent="0.2">
      <c r="B223" s="17" t="s">
        <v>449</v>
      </c>
      <c r="C223" s="17" t="s">
        <v>450</v>
      </c>
      <c r="D223" s="17" t="s">
        <v>20</v>
      </c>
      <c r="E223" s="17" t="s">
        <v>21</v>
      </c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>
        <v>27.571200000000001</v>
      </c>
      <c r="AL223" s="17">
        <v>81.286991666666694</v>
      </c>
      <c r="AM223" s="17">
        <v>113.24188333333301</v>
      </c>
      <c r="AN223" s="17">
        <v>128.808558333333</v>
      </c>
      <c r="AO223" s="17">
        <v>118.518466666667</v>
      </c>
      <c r="AP223" s="17">
        <v>135.36430833333301</v>
      </c>
      <c r="AQ223" s="17">
        <v>159.68833333333299</v>
      </c>
      <c r="AR223" s="17">
        <v>166.134166666667</v>
      </c>
      <c r="AS223" s="17">
        <v>181.76919333333299</v>
      </c>
      <c r="AT223" s="17">
        <v>222.65608583333301</v>
      </c>
      <c r="AU223" s="17">
        <v>242.74883500000001</v>
      </c>
      <c r="AV223" s="17">
        <v>240.24821499999999</v>
      </c>
      <c r="AW223" s="17">
        <v>207.11371569658101</v>
      </c>
      <c r="AX223" s="17">
        <v>192.38112433333299</v>
      </c>
      <c r="AY223" s="17">
        <v>192.705468</v>
      </c>
      <c r="AZ223" s="17">
        <v>191.02825783333299</v>
      </c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</row>
    <row r="224" spans="2:64" x14ac:dyDescent="0.2">
      <c r="B224" s="17" t="s">
        <v>11</v>
      </c>
      <c r="C224" s="17" t="s">
        <v>451</v>
      </c>
      <c r="D224" s="17" t="s">
        <v>20</v>
      </c>
      <c r="E224" s="17" t="s">
        <v>21</v>
      </c>
      <c r="F224" s="17">
        <v>5.1732100041732103</v>
      </c>
      <c r="G224" s="17">
        <v>5.1732100041732103</v>
      </c>
      <c r="H224" s="17">
        <v>5.1732100041732103</v>
      </c>
      <c r="I224" s="17">
        <v>5.1732100041732103</v>
      </c>
      <c r="J224" s="17">
        <v>5.1732100041732103</v>
      </c>
      <c r="K224" s="17">
        <v>5.1732100041732103</v>
      </c>
      <c r="L224" s="17">
        <v>5.1732100041732103</v>
      </c>
      <c r="M224" s="17">
        <v>5.1732100041732103</v>
      </c>
      <c r="N224" s="17">
        <v>5.1732100041732103</v>
      </c>
      <c r="O224" s="17">
        <v>5.1732100041732103</v>
      </c>
      <c r="P224" s="17">
        <v>5.1732100041732103</v>
      </c>
      <c r="Q224" s="17">
        <v>5.1259052475026801</v>
      </c>
      <c r="R224" s="17">
        <v>4.7624166656666702</v>
      </c>
      <c r="S224" s="17">
        <v>4.3672499990000002</v>
      </c>
      <c r="T224" s="17">
        <v>4.4394249989999999</v>
      </c>
      <c r="U224" s="17">
        <v>4.1521916656666704</v>
      </c>
      <c r="V224" s="17">
        <v>4.35589166566667</v>
      </c>
      <c r="W224" s="17">
        <v>4.48164166566667</v>
      </c>
      <c r="X224" s="17">
        <v>4.5184749990000004</v>
      </c>
      <c r="Y224" s="17">
        <v>4.2870833323333297</v>
      </c>
      <c r="Z224" s="17">
        <v>4.2295749989999996</v>
      </c>
      <c r="AA224" s="17">
        <v>5.0634416656666703</v>
      </c>
      <c r="AB224" s="17">
        <v>6.2826083323333304</v>
      </c>
      <c r="AC224" s="17">
        <v>7.6671083323333304</v>
      </c>
      <c r="AD224" s="17">
        <v>8.27179999941667</v>
      </c>
      <c r="AE224" s="17">
        <v>8.6039249996666705</v>
      </c>
      <c r="AF224" s="17">
        <v>7.1235833333333298</v>
      </c>
      <c r="AG224" s="17">
        <v>6.3404416666666696</v>
      </c>
      <c r="AH224" s="17">
        <v>6.1271500000000003</v>
      </c>
      <c r="AI224" s="17">
        <v>6.4468758333333298</v>
      </c>
      <c r="AJ224" s="17">
        <v>5.9187900000000004</v>
      </c>
      <c r="AK224" s="17">
        <v>6.0474666666666703</v>
      </c>
      <c r="AL224" s="17">
        <v>5.8238333333333303</v>
      </c>
      <c r="AM224" s="17">
        <v>7.7834266666666698</v>
      </c>
      <c r="AN224" s="17">
        <v>7.7159700000000004</v>
      </c>
      <c r="AO224" s="17">
        <v>7.13326833333333</v>
      </c>
      <c r="AP224" s="17">
        <v>6.7059558333333298</v>
      </c>
      <c r="AQ224" s="17">
        <v>7.6348941666666699</v>
      </c>
      <c r="AR224" s="17">
        <v>7.9498681666666702</v>
      </c>
      <c r="AS224" s="17">
        <v>8.2624283333333306</v>
      </c>
      <c r="AT224" s="17">
        <v>9.1622441666666692</v>
      </c>
      <c r="AU224" s="17">
        <v>10.3291358333333</v>
      </c>
      <c r="AV224" s="17">
        <v>9.7371233333333294</v>
      </c>
      <c r="AW224" s="17">
        <v>8.08630416666667</v>
      </c>
      <c r="AX224" s="17">
        <v>7.3488866666666697</v>
      </c>
      <c r="AY224" s="17">
        <v>7.4730883333333296</v>
      </c>
      <c r="AZ224" s="17">
        <v>7.3782491666666701</v>
      </c>
      <c r="BA224" s="17">
        <v>6.7587700000000002</v>
      </c>
      <c r="BB224" s="17">
        <v>6.5910991666666696</v>
      </c>
      <c r="BC224" s="17">
        <v>7.6538191666666702</v>
      </c>
      <c r="BD224" s="17">
        <v>7.2075241666666701</v>
      </c>
      <c r="BE224" s="17">
        <v>6.4935433333333297</v>
      </c>
      <c r="BF224" s="17">
        <v>6.7750158333333301</v>
      </c>
      <c r="BG224" s="17">
        <v>6.51397166666667</v>
      </c>
      <c r="BH224" s="17">
        <v>6.8607849999999999</v>
      </c>
      <c r="BI224" s="17">
        <v>8.4348408333333307</v>
      </c>
      <c r="BJ224" s="17">
        <v>8.5619916666666693</v>
      </c>
      <c r="BK224" s="17">
        <v>8.5488608333333307</v>
      </c>
      <c r="BL224" s="17">
        <v>8.6925183333333305</v>
      </c>
    </row>
    <row r="225" spans="2:64" x14ac:dyDescent="0.2">
      <c r="B225" s="17" t="s">
        <v>452</v>
      </c>
      <c r="C225" s="17" t="s">
        <v>453</v>
      </c>
      <c r="D225" s="17" t="s">
        <v>20</v>
      </c>
      <c r="E225" s="17" t="s">
        <v>21</v>
      </c>
      <c r="F225" s="17">
        <v>0.71428599971428597</v>
      </c>
      <c r="G225" s="17">
        <v>0.71428599971428597</v>
      </c>
      <c r="H225" s="17">
        <v>0.71428599971428597</v>
      </c>
      <c r="I225" s="17">
        <v>0.71428599971428597</v>
      </c>
      <c r="J225" s="17">
        <v>0.71428599971428597</v>
      </c>
      <c r="K225" s="17">
        <v>0.71428599971428597</v>
      </c>
      <c r="L225" s="17">
        <v>0.71428599971428597</v>
      </c>
      <c r="M225" s="17">
        <v>0.71428599971428597</v>
      </c>
      <c r="N225" s="17">
        <v>0.71428599971428597</v>
      </c>
      <c r="O225" s="17">
        <v>0.71428599971428597</v>
      </c>
      <c r="P225" s="17">
        <v>0.71428599971428597</v>
      </c>
      <c r="Q225" s="17">
        <v>0.71521691632142903</v>
      </c>
      <c r="R225" s="17">
        <v>0.76872523719602703</v>
      </c>
      <c r="S225" s="17">
        <v>0.69395909802109201</v>
      </c>
      <c r="T225" s="17">
        <v>0.67947700357025098</v>
      </c>
      <c r="U225" s="17">
        <v>0.73950775529633594</v>
      </c>
      <c r="V225" s="17">
        <v>0.86956521814744803</v>
      </c>
      <c r="W225" s="17">
        <v>0.86956521814744803</v>
      </c>
      <c r="X225" s="17">
        <v>0.86956521814744803</v>
      </c>
      <c r="Y225" s="17">
        <v>0.84202260193494305</v>
      </c>
      <c r="Z225" s="17">
        <v>0.77883373727604099</v>
      </c>
      <c r="AA225" s="17">
        <v>0.87757894275815396</v>
      </c>
      <c r="AB225" s="17">
        <v>1.0858158330833301</v>
      </c>
      <c r="AC225" s="17">
        <v>1.1140999997500001</v>
      </c>
      <c r="AD225" s="17">
        <v>1.47527749975</v>
      </c>
      <c r="AE225" s="17">
        <v>2.2286749994166701</v>
      </c>
      <c r="AF225" s="17">
        <v>2.2850316664166699</v>
      </c>
      <c r="AG225" s="17">
        <v>2.03603333333333</v>
      </c>
      <c r="AH225" s="17">
        <v>2.2734675000000002</v>
      </c>
      <c r="AI225" s="17">
        <v>2.6226775</v>
      </c>
      <c r="AJ225" s="17">
        <v>2.58732083333333</v>
      </c>
      <c r="AK225" s="17">
        <v>2.7613150000000002</v>
      </c>
      <c r="AL225" s="17">
        <v>2.8520141666666698</v>
      </c>
      <c r="AM225" s="17">
        <v>3.2677415833333301</v>
      </c>
      <c r="AN225" s="17">
        <v>3.5507983333333302</v>
      </c>
      <c r="AO225" s="17">
        <v>3.6270850000000001</v>
      </c>
      <c r="AP225" s="17">
        <v>4.2993491666666701</v>
      </c>
      <c r="AQ225" s="17">
        <v>4.6079616666666698</v>
      </c>
      <c r="AR225" s="17">
        <v>5.52828416666667</v>
      </c>
      <c r="AS225" s="17">
        <v>6.1094841666666699</v>
      </c>
      <c r="AT225" s="17">
        <v>6.9398283333333302</v>
      </c>
      <c r="AU225" s="17">
        <v>8.6091808333333297</v>
      </c>
      <c r="AV225" s="17">
        <v>10.540746666666699</v>
      </c>
      <c r="AW225" s="17">
        <v>7.5647491666666697</v>
      </c>
      <c r="AX225" s="17">
        <v>6.4596925000000001</v>
      </c>
      <c r="AY225" s="17">
        <v>6.3593283333333304</v>
      </c>
      <c r="AZ225" s="17">
        <v>6.7715491666666701</v>
      </c>
      <c r="BA225" s="17">
        <v>7.0453650000000003</v>
      </c>
      <c r="BB225" s="17">
        <v>8.26122333333333</v>
      </c>
      <c r="BC225" s="17">
        <v>8.4736741582488797</v>
      </c>
      <c r="BD225" s="17">
        <v>7.3212219611528804</v>
      </c>
      <c r="BE225" s="17">
        <v>7.2611321323273499</v>
      </c>
      <c r="BF225" s="17">
        <v>8.2099686265933105</v>
      </c>
      <c r="BG225" s="17">
        <v>9.6550560691352594</v>
      </c>
      <c r="BH225" s="17">
        <v>10.852655568783099</v>
      </c>
      <c r="BI225" s="17">
        <v>12.7589308811644</v>
      </c>
      <c r="BJ225" s="17">
        <v>14.7096108855267</v>
      </c>
      <c r="BK225" s="17">
        <v>13.333781460636899</v>
      </c>
      <c r="BL225" s="17">
        <v>13.240911130256199</v>
      </c>
    </row>
    <row r="226" spans="2:64" x14ac:dyDescent="0.2">
      <c r="B226" s="17" t="s">
        <v>454</v>
      </c>
      <c r="C226" s="17" t="s">
        <v>455</v>
      </c>
      <c r="D226" s="17" t="s">
        <v>20</v>
      </c>
      <c r="E226" s="17" t="s">
        <v>21</v>
      </c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>
        <v>1.79</v>
      </c>
      <c r="BF226" s="17">
        <v>1.79</v>
      </c>
      <c r="BG226" s="17">
        <v>1.79</v>
      </c>
      <c r="BH226" s="17">
        <v>1.79</v>
      </c>
      <c r="BI226" s="17">
        <v>1.79</v>
      </c>
      <c r="BJ226" s="17">
        <v>1.79</v>
      </c>
      <c r="BK226" s="17">
        <v>1.79</v>
      </c>
      <c r="BL226" s="17">
        <v>1.79</v>
      </c>
    </row>
    <row r="227" spans="2:64" x14ac:dyDescent="0.2">
      <c r="B227" s="17" t="s">
        <v>456</v>
      </c>
      <c r="C227" s="17" t="s">
        <v>457</v>
      </c>
      <c r="D227" s="17" t="s">
        <v>20</v>
      </c>
      <c r="E227" s="17" t="s">
        <v>21</v>
      </c>
      <c r="F227" s="17">
        <v>4.7618947529714504</v>
      </c>
      <c r="G227" s="17">
        <v>4.7618947529714504</v>
      </c>
      <c r="H227" s="17">
        <v>4.7618947529714504</v>
      </c>
      <c r="I227" s="17">
        <v>4.7618947529714504</v>
      </c>
      <c r="J227" s="17">
        <v>4.7618947529714504</v>
      </c>
      <c r="K227" s="17">
        <v>4.7618947529714504</v>
      </c>
      <c r="L227" s="17">
        <v>4.7618947529714504</v>
      </c>
      <c r="M227" s="17">
        <v>4.8280328026350103</v>
      </c>
      <c r="N227" s="17">
        <v>5.5555461029055797</v>
      </c>
      <c r="O227" s="17">
        <v>5.5555461029055797</v>
      </c>
      <c r="P227" s="17">
        <v>5.5555461029055797</v>
      </c>
      <c r="Q227" s="17">
        <v>5.4857627546936696</v>
      </c>
      <c r="R227" s="17">
        <v>5.3385333323333297</v>
      </c>
      <c r="S227" s="17">
        <v>5.4422833323333304</v>
      </c>
      <c r="T227" s="17">
        <v>5.7030916656666699</v>
      </c>
      <c r="U227" s="17">
        <v>6.0267999989999996</v>
      </c>
      <c r="V227" s="17">
        <v>7.4188833324166703</v>
      </c>
      <c r="W227" s="17">
        <v>7.6433833323333298</v>
      </c>
      <c r="X227" s="17">
        <v>6.9524666656666696</v>
      </c>
      <c r="Y227" s="17">
        <v>6.332649999</v>
      </c>
      <c r="Z227" s="17">
        <v>6.3919499990000004</v>
      </c>
      <c r="AA227" s="17">
        <v>6.3149249989999996</v>
      </c>
      <c r="AB227" s="17">
        <v>6.55254166566667</v>
      </c>
      <c r="AC227" s="17">
        <v>6.7676416656666696</v>
      </c>
      <c r="AD227" s="17">
        <v>7.0588666662500001</v>
      </c>
      <c r="AE227" s="17">
        <v>7.1343333333333296</v>
      </c>
      <c r="AF227" s="17">
        <v>6.17679166666667</v>
      </c>
      <c r="AG227" s="17">
        <v>5.6000083333333297</v>
      </c>
      <c r="AH227" s="17">
        <v>5.3835666666666704</v>
      </c>
      <c r="AI227" s="17">
        <v>5.6457166666666696</v>
      </c>
      <c r="AJ227" s="17">
        <v>5.3369</v>
      </c>
      <c r="AK227" s="17">
        <v>5.2893083333333299</v>
      </c>
      <c r="AL227" s="17">
        <v>5.12198333333333</v>
      </c>
      <c r="AM227" s="17">
        <v>5.1815333333333298</v>
      </c>
      <c r="AN227" s="17">
        <v>5.0558583333333296</v>
      </c>
      <c r="AO227" s="17">
        <v>4.7619749999999996</v>
      </c>
      <c r="AP227" s="17">
        <v>4.9699833333333299</v>
      </c>
      <c r="AQ227" s="17">
        <v>5.0263416666666698</v>
      </c>
      <c r="AR227" s="17">
        <v>5.2621916666666699</v>
      </c>
      <c r="AS227" s="17">
        <v>5.3425833333333301</v>
      </c>
      <c r="AT227" s="17">
        <v>5.7138166666666699</v>
      </c>
      <c r="AU227" s="17">
        <v>5.8575416666666698</v>
      </c>
      <c r="AV227" s="17">
        <v>5.4800333333333304</v>
      </c>
      <c r="AW227" s="17">
        <v>5.4007166666666704</v>
      </c>
      <c r="AX227" s="17">
        <v>5.5</v>
      </c>
      <c r="AY227" s="17">
        <v>5.5</v>
      </c>
      <c r="AZ227" s="17">
        <v>5.5196916666666702</v>
      </c>
      <c r="BA227" s="17">
        <v>6.7010595376306004</v>
      </c>
      <c r="BB227" s="17">
        <v>9.4572432834492108</v>
      </c>
      <c r="BC227" s="17">
        <v>13.609940452489999</v>
      </c>
      <c r="BD227" s="17">
        <v>12.06775664095</v>
      </c>
      <c r="BE227" s="17">
        <v>12.381031907384401</v>
      </c>
      <c r="BF227" s="17">
        <v>13.704031214932501</v>
      </c>
      <c r="BG227" s="17">
        <v>12.0583166666667</v>
      </c>
      <c r="BH227" s="17">
        <v>12.747033333333301</v>
      </c>
      <c r="BI227" s="17">
        <v>13.313924999999999</v>
      </c>
      <c r="BJ227" s="17">
        <v>13.3191166666667</v>
      </c>
      <c r="BK227" s="17">
        <v>13.6478416666667</v>
      </c>
      <c r="BL227" s="17">
        <v>13.9111166666667</v>
      </c>
    </row>
    <row r="228" spans="2:64" x14ac:dyDescent="0.2">
      <c r="B228" s="17" t="s">
        <v>458</v>
      </c>
      <c r="C228" s="17" t="s">
        <v>459</v>
      </c>
      <c r="D228" s="17" t="s">
        <v>20</v>
      </c>
      <c r="E228" s="17" t="s">
        <v>21</v>
      </c>
      <c r="F228" s="17">
        <v>3.579999999</v>
      </c>
      <c r="G228" s="17">
        <v>3.579999999</v>
      </c>
      <c r="H228" s="17">
        <v>3.6899999989999999</v>
      </c>
      <c r="I228" s="17">
        <v>3.8199999990000002</v>
      </c>
      <c r="J228" s="17">
        <v>3.8199999990000002</v>
      </c>
      <c r="K228" s="17">
        <v>3.8199999990000002</v>
      </c>
      <c r="L228" s="17">
        <v>3.8199999990000002</v>
      </c>
      <c r="M228" s="17">
        <v>3.8199999990000002</v>
      </c>
      <c r="N228" s="17">
        <v>3.8199999990000002</v>
      </c>
      <c r="O228" s="17">
        <v>3.8199999990000002</v>
      </c>
      <c r="P228" s="17">
        <v>3.8199999990000002</v>
      </c>
      <c r="Q228" s="17">
        <v>3.8199999990000002</v>
      </c>
      <c r="R228" s="17">
        <v>3.8199999990000002</v>
      </c>
      <c r="S228" s="17">
        <v>3.8232499990000002</v>
      </c>
      <c r="T228" s="17">
        <v>3.7329166656666701</v>
      </c>
      <c r="U228" s="17">
        <v>3.6999999990000001</v>
      </c>
      <c r="V228" s="17">
        <v>3.8526666656666699</v>
      </c>
      <c r="W228" s="17">
        <v>3.9249999990000002</v>
      </c>
      <c r="X228" s="17">
        <v>3.9249999990000002</v>
      </c>
      <c r="Y228" s="17">
        <v>3.9249999990000002</v>
      </c>
      <c r="Z228" s="17">
        <v>3.9249999990000002</v>
      </c>
      <c r="AA228" s="17">
        <v>3.9249999990000002</v>
      </c>
      <c r="AB228" s="17">
        <v>3.9249999990000002</v>
      </c>
      <c r="AC228" s="17">
        <v>3.9249999990000002</v>
      </c>
      <c r="AD228" s="17">
        <v>3.92499999958333</v>
      </c>
      <c r="AE228" s="17">
        <v>3.9249999999999998</v>
      </c>
      <c r="AF228" s="17">
        <v>3.9249999999999998</v>
      </c>
      <c r="AG228" s="17">
        <v>3.9249999999999998</v>
      </c>
      <c r="AH228" s="17">
        <v>11.225</v>
      </c>
      <c r="AI228" s="17">
        <v>11.225</v>
      </c>
      <c r="AJ228" s="17">
        <v>11.225</v>
      </c>
      <c r="AK228" s="17">
        <v>11.225</v>
      </c>
      <c r="AL228" s="17">
        <v>11.225</v>
      </c>
      <c r="AM228" s="17">
        <v>11.225</v>
      </c>
      <c r="AN228" s="17">
        <v>11.225</v>
      </c>
      <c r="AO228" s="17">
        <v>11.225</v>
      </c>
      <c r="AP228" s="17">
        <v>11.225</v>
      </c>
      <c r="AQ228" s="17">
        <v>11.225</v>
      </c>
      <c r="AR228" s="17">
        <v>11.225</v>
      </c>
      <c r="AS228" s="17">
        <v>11.225</v>
      </c>
      <c r="AT228" s="17">
        <v>11.225</v>
      </c>
      <c r="AU228" s="17">
        <v>11.225</v>
      </c>
      <c r="AV228" s="17">
        <v>11.225</v>
      </c>
      <c r="AW228" s="17">
        <v>11.225</v>
      </c>
      <c r="AX228" s="17">
        <v>11.225</v>
      </c>
      <c r="AY228" s="17">
        <v>11.225</v>
      </c>
      <c r="AZ228" s="17">
        <v>11.225</v>
      </c>
      <c r="BA228" s="17">
        <v>11.225</v>
      </c>
      <c r="BB228" s="17">
        <v>11.225</v>
      </c>
      <c r="BC228" s="17">
        <v>11.225</v>
      </c>
      <c r="BD228" s="17">
        <v>11.225</v>
      </c>
      <c r="BE228" s="17">
        <v>48.336666666666702</v>
      </c>
      <c r="BF228" s="17">
        <v>64.580833333333302</v>
      </c>
      <c r="BG228" s="17">
        <v>108.73333333333299</v>
      </c>
      <c r="BH228" s="17">
        <v>154.13</v>
      </c>
      <c r="BI228" s="17">
        <v>237.02916666666701</v>
      </c>
      <c r="BJ228" s="17">
        <v>460.27583333333303</v>
      </c>
      <c r="BK228" s="17">
        <v>492.61083333333301</v>
      </c>
      <c r="BL228" s="17"/>
    </row>
    <row r="229" spans="2:64" x14ac:dyDescent="0.2">
      <c r="B229" s="17" t="s">
        <v>460</v>
      </c>
      <c r="C229" s="17" t="s">
        <v>461</v>
      </c>
      <c r="D229" s="17" t="s">
        <v>20</v>
      </c>
      <c r="E229" s="17" t="s">
        <v>21</v>
      </c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</row>
    <row r="230" spans="2:64" x14ac:dyDescent="0.2">
      <c r="B230" s="17" t="s">
        <v>462</v>
      </c>
      <c r="C230" s="17" t="s">
        <v>463</v>
      </c>
      <c r="D230" s="17" t="s">
        <v>20</v>
      </c>
      <c r="E230" s="17" t="s">
        <v>21</v>
      </c>
      <c r="F230" s="17">
        <v>245.19510139835899</v>
      </c>
      <c r="G230" s="17">
        <v>245.26010162116</v>
      </c>
      <c r="H230" s="17">
        <v>245.013850686544</v>
      </c>
      <c r="I230" s="17">
        <v>245.01635069607499</v>
      </c>
      <c r="J230" s="17">
        <v>245.027184079042</v>
      </c>
      <c r="K230" s="17">
        <v>245.06093420770799</v>
      </c>
      <c r="L230" s="17">
        <v>245.67843655764401</v>
      </c>
      <c r="M230" s="17">
        <v>246.00093779128099</v>
      </c>
      <c r="N230" s="17">
        <v>247.56469375695099</v>
      </c>
      <c r="O230" s="17">
        <v>259.960574351236</v>
      </c>
      <c r="P230" s="17">
        <v>276.403137026845</v>
      </c>
      <c r="Q230" s="17">
        <v>275.35645668533198</v>
      </c>
      <c r="R230" s="17">
        <v>252.02762746264901</v>
      </c>
      <c r="S230" s="17">
        <v>222.88918305322699</v>
      </c>
      <c r="T230" s="17">
        <v>240.70466763782301</v>
      </c>
      <c r="U230" s="17">
        <v>214.31290034121901</v>
      </c>
      <c r="V230" s="17">
        <v>238.95049426705901</v>
      </c>
      <c r="W230" s="17">
        <v>245.67968656657601</v>
      </c>
      <c r="X230" s="17">
        <v>225.65586023395699</v>
      </c>
      <c r="Y230" s="17">
        <v>212.721644262377</v>
      </c>
      <c r="Z230" s="17">
        <v>211.27955541470499</v>
      </c>
      <c r="AA230" s="17">
        <v>271.73145255032699</v>
      </c>
      <c r="AB230" s="17">
        <v>328.60625269898998</v>
      </c>
      <c r="AC230" s="17">
        <v>381.06603602462798</v>
      </c>
      <c r="AD230" s="17">
        <v>436.95666578800802</v>
      </c>
      <c r="AE230" s="17">
        <v>449.26296271160697</v>
      </c>
      <c r="AF230" s="17">
        <v>346.305903554493</v>
      </c>
      <c r="AG230" s="17">
        <v>300.53656240147802</v>
      </c>
      <c r="AH230" s="17">
        <v>297.84821881937802</v>
      </c>
      <c r="AI230" s="17">
        <v>319.008299487903</v>
      </c>
      <c r="AJ230" s="17">
        <v>272.264787954393</v>
      </c>
      <c r="AK230" s="17">
        <v>282.10690880881998</v>
      </c>
      <c r="AL230" s="17">
        <v>264.69180075057898</v>
      </c>
      <c r="AM230" s="17">
        <v>283.16257950001801</v>
      </c>
      <c r="AN230" s="17">
        <v>555.20469565569704</v>
      </c>
      <c r="AO230" s="17">
        <v>499.14842590131002</v>
      </c>
      <c r="AP230" s="17">
        <v>511.55243027251601</v>
      </c>
      <c r="AQ230" s="17">
        <v>583.66937235339606</v>
      </c>
      <c r="AR230" s="17">
        <v>589.951774567332</v>
      </c>
      <c r="AS230" s="17">
        <v>615.69913197380595</v>
      </c>
      <c r="AT230" s="17">
        <v>711.97627443083297</v>
      </c>
      <c r="AU230" s="17">
        <v>733.03850707000004</v>
      </c>
      <c r="AV230" s="17">
        <v>696.98820361166702</v>
      </c>
      <c r="AW230" s="17">
        <v>581.20031386416701</v>
      </c>
      <c r="AX230" s="17">
        <v>528.28480930499995</v>
      </c>
      <c r="AY230" s="17">
        <v>527.46814284000004</v>
      </c>
      <c r="AZ230" s="17">
        <v>522.89010961083295</v>
      </c>
      <c r="BA230" s="17">
        <v>479.26678258750002</v>
      </c>
      <c r="BB230" s="17">
        <v>447.80525556077299</v>
      </c>
      <c r="BC230" s="17">
        <v>472.18629075489298</v>
      </c>
      <c r="BD230" s="17">
        <v>495.277021572396</v>
      </c>
      <c r="BE230" s="17">
        <v>471.86611409170001</v>
      </c>
      <c r="BF230" s="17">
        <v>510.52713590196998</v>
      </c>
      <c r="BG230" s="17">
        <v>494.04003744699003</v>
      </c>
      <c r="BH230" s="17">
        <v>494.41495286493699</v>
      </c>
      <c r="BI230" s="17">
        <v>591.44950750132796</v>
      </c>
      <c r="BJ230" s="17">
        <v>593.00817042493395</v>
      </c>
      <c r="BK230" s="17">
        <v>582.09455014964101</v>
      </c>
      <c r="BL230" s="17">
        <v>555.71783043560697</v>
      </c>
    </row>
    <row r="231" spans="2:64" x14ac:dyDescent="0.2">
      <c r="B231" s="17" t="s">
        <v>464</v>
      </c>
      <c r="C231" s="17" t="s">
        <v>465</v>
      </c>
      <c r="D231" s="17" t="s">
        <v>20</v>
      </c>
      <c r="E231" s="17" t="s">
        <v>21</v>
      </c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</row>
    <row r="232" spans="2:64" x14ac:dyDescent="0.2">
      <c r="B232" s="17" t="s">
        <v>466</v>
      </c>
      <c r="C232" s="17" t="s">
        <v>467</v>
      </c>
      <c r="D232" s="17" t="s">
        <v>20</v>
      </c>
      <c r="E232" s="17" t="s">
        <v>21</v>
      </c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</row>
    <row r="233" spans="2:64" x14ac:dyDescent="0.2">
      <c r="B233" s="17" t="s">
        <v>468</v>
      </c>
      <c r="C233" s="17" t="s">
        <v>469</v>
      </c>
      <c r="D233" s="17" t="s">
        <v>20</v>
      </c>
      <c r="E233" s="17" t="s">
        <v>21</v>
      </c>
      <c r="F233" s="17">
        <v>245.19510139835899</v>
      </c>
      <c r="G233" s="17">
        <v>245.26010162116</v>
      </c>
      <c r="H233" s="17">
        <v>245.013850686544</v>
      </c>
      <c r="I233" s="17">
        <v>245.01635069607499</v>
      </c>
      <c r="J233" s="17">
        <v>245.027184079042</v>
      </c>
      <c r="K233" s="17">
        <v>245.06093420770799</v>
      </c>
      <c r="L233" s="17">
        <v>245.67843655764401</v>
      </c>
      <c r="M233" s="17">
        <v>246.00093779128099</v>
      </c>
      <c r="N233" s="17">
        <v>247.56469375695099</v>
      </c>
      <c r="O233" s="17">
        <v>259.960574351236</v>
      </c>
      <c r="P233" s="17">
        <v>276.403137026845</v>
      </c>
      <c r="Q233" s="17">
        <v>275.35645668533198</v>
      </c>
      <c r="R233" s="17">
        <v>252.02762746264901</v>
      </c>
      <c r="S233" s="17">
        <v>222.88918305322699</v>
      </c>
      <c r="T233" s="17">
        <v>240.70466763782301</v>
      </c>
      <c r="U233" s="17">
        <v>214.31290034121901</v>
      </c>
      <c r="V233" s="17">
        <v>238.95049426705901</v>
      </c>
      <c r="W233" s="17">
        <v>245.67968656657601</v>
      </c>
      <c r="X233" s="17">
        <v>225.65586023395699</v>
      </c>
      <c r="Y233" s="17">
        <v>212.721644262377</v>
      </c>
      <c r="Z233" s="17">
        <v>211.27955541470499</v>
      </c>
      <c r="AA233" s="17">
        <v>271.73145255032699</v>
      </c>
      <c r="AB233" s="17">
        <v>328.60625269898998</v>
      </c>
      <c r="AC233" s="17">
        <v>381.06603602462798</v>
      </c>
      <c r="AD233" s="17">
        <v>436.95666578800802</v>
      </c>
      <c r="AE233" s="17">
        <v>449.26296271160697</v>
      </c>
      <c r="AF233" s="17">
        <v>346.305903554493</v>
      </c>
      <c r="AG233" s="17">
        <v>300.53656240147802</v>
      </c>
      <c r="AH233" s="17">
        <v>297.84821881937802</v>
      </c>
      <c r="AI233" s="17">
        <v>319.008299487903</v>
      </c>
      <c r="AJ233" s="17">
        <v>272.264787954393</v>
      </c>
      <c r="AK233" s="17">
        <v>282.10690880881998</v>
      </c>
      <c r="AL233" s="17">
        <v>264.69180075057898</v>
      </c>
      <c r="AM233" s="17">
        <v>283.16257950001801</v>
      </c>
      <c r="AN233" s="17">
        <v>555.20469565569704</v>
      </c>
      <c r="AO233" s="17">
        <v>499.14842590131002</v>
      </c>
      <c r="AP233" s="17">
        <v>511.55243027251601</v>
      </c>
      <c r="AQ233" s="17">
        <v>583.66937235339606</v>
      </c>
      <c r="AR233" s="17">
        <v>589.951774567332</v>
      </c>
      <c r="AS233" s="17">
        <v>615.69913197380595</v>
      </c>
      <c r="AT233" s="17">
        <v>711.97627443083297</v>
      </c>
      <c r="AU233" s="17">
        <v>733.03850707000004</v>
      </c>
      <c r="AV233" s="17">
        <v>696.98820361166702</v>
      </c>
      <c r="AW233" s="17">
        <v>581.20031386416701</v>
      </c>
      <c r="AX233" s="17">
        <v>528.28480930499995</v>
      </c>
      <c r="AY233" s="17">
        <v>527.46814284000004</v>
      </c>
      <c r="AZ233" s="17">
        <v>522.89010961083295</v>
      </c>
      <c r="BA233" s="17">
        <v>479.26678258750002</v>
      </c>
      <c r="BB233" s="17">
        <v>447.80525556077299</v>
      </c>
      <c r="BC233" s="17">
        <v>472.18629075489298</v>
      </c>
      <c r="BD233" s="17">
        <v>495.277021572396</v>
      </c>
      <c r="BE233" s="17">
        <v>471.86611409170001</v>
      </c>
      <c r="BF233" s="17">
        <v>510.52713590196998</v>
      </c>
      <c r="BG233" s="17">
        <v>494.04003744699003</v>
      </c>
      <c r="BH233" s="17"/>
      <c r="BI233" s="17"/>
      <c r="BJ233" s="17"/>
      <c r="BK233" s="17"/>
      <c r="BL233" s="17"/>
    </row>
    <row r="234" spans="2:64" x14ac:dyDescent="0.2">
      <c r="B234" s="17" t="s">
        <v>470</v>
      </c>
      <c r="C234" s="17" t="s">
        <v>471</v>
      </c>
      <c r="D234" s="17" t="s">
        <v>20</v>
      </c>
      <c r="E234" s="17" t="s">
        <v>21</v>
      </c>
      <c r="F234" s="17">
        <v>21.181773533674701</v>
      </c>
      <c r="G234" s="17">
        <v>21.058439578086801</v>
      </c>
      <c r="H234" s="17">
        <v>20.880105345007198</v>
      </c>
      <c r="I234" s="17">
        <v>20.830078862346198</v>
      </c>
      <c r="J234" s="17">
        <v>20.800000019799999</v>
      </c>
      <c r="K234" s="17">
        <v>20.800000019799999</v>
      </c>
      <c r="L234" s="17">
        <v>20.800000019799999</v>
      </c>
      <c r="M234" s="17">
        <v>20.800000019799999</v>
      </c>
      <c r="N234" s="17">
        <v>20.800000019799999</v>
      </c>
      <c r="O234" s="17">
        <v>20.800000019799999</v>
      </c>
      <c r="P234" s="17">
        <v>20.800000019799999</v>
      </c>
      <c r="Q234" s="17">
        <v>20.800000018066701</v>
      </c>
      <c r="R234" s="17">
        <v>20.800029492037499</v>
      </c>
      <c r="S234" s="17">
        <v>20.619581636391299</v>
      </c>
      <c r="T234" s="17">
        <v>20.375102798127202</v>
      </c>
      <c r="U234" s="17">
        <v>20.379269485649299</v>
      </c>
      <c r="V234" s="17">
        <v>20.400102923259801</v>
      </c>
      <c r="W234" s="17">
        <v>20.400102923259801</v>
      </c>
      <c r="X234" s="17">
        <v>20.336102600360199</v>
      </c>
      <c r="Y234" s="17">
        <v>20.418936351696502</v>
      </c>
      <c r="Z234" s="17">
        <v>20.476353308047798</v>
      </c>
      <c r="AA234" s="17">
        <v>21.820443423110699</v>
      </c>
      <c r="AB234" s="17">
        <v>23.000116042057702</v>
      </c>
      <c r="AC234" s="17">
        <v>23.000116042057702</v>
      </c>
      <c r="AD234" s="17">
        <v>23.639369267103401</v>
      </c>
      <c r="AE234" s="17">
        <v>27.158887023977499</v>
      </c>
      <c r="AF234" s="17">
        <v>26.2988826852636</v>
      </c>
      <c r="AG234" s="17">
        <v>25.722796445413099</v>
      </c>
      <c r="AH234" s="17">
        <v>25.293877614730299</v>
      </c>
      <c r="AI234" s="17">
        <v>25.702046340723001</v>
      </c>
      <c r="AJ234" s="17">
        <v>25.585462419191</v>
      </c>
      <c r="AK234" s="17">
        <v>25.5167954060799</v>
      </c>
      <c r="AL234" s="17">
        <v>25.400128150794099</v>
      </c>
      <c r="AM234" s="17">
        <v>25.319611077896202</v>
      </c>
      <c r="AN234" s="17">
        <v>25.1499518885845</v>
      </c>
      <c r="AO234" s="17">
        <v>24.915175704072599</v>
      </c>
      <c r="AP234" s="17">
        <v>25.342682860966502</v>
      </c>
      <c r="AQ234" s="17">
        <v>31.364334454295399</v>
      </c>
      <c r="AR234" s="17">
        <v>41.359387499999997</v>
      </c>
      <c r="AS234" s="17">
        <v>37.8136558333333</v>
      </c>
      <c r="AT234" s="17">
        <v>40.111803333333299</v>
      </c>
      <c r="AU234" s="17">
        <v>44.431899999999999</v>
      </c>
      <c r="AV234" s="17">
        <v>42.960083333333301</v>
      </c>
      <c r="AW234" s="17">
        <v>41.484616666666703</v>
      </c>
      <c r="AX234" s="17">
        <v>40.2224149175021</v>
      </c>
      <c r="AY234" s="17">
        <v>40.220130208333302</v>
      </c>
      <c r="AZ234" s="17">
        <v>37.881983221536302</v>
      </c>
      <c r="BA234" s="17">
        <v>34.518180591701302</v>
      </c>
      <c r="BB234" s="17">
        <v>33.313300641233802</v>
      </c>
      <c r="BC234" s="17">
        <v>34.285774123424098</v>
      </c>
      <c r="BD234" s="17">
        <v>31.685704999999999</v>
      </c>
      <c r="BE234" s="17">
        <v>30.4917333333333</v>
      </c>
      <c r="BF234" s="17">
        <v>31.0830916666667</v>
      </c>
      <c r="BG234" s="17">
        <v>30.7259666666667</v>
      </c>
      <c r="BH234" s="17">
        <v>32.479833333333303</v>
      </c>
      <c r="BI234" s="17">
        <v>34.247716666666697</v>
      </c>
      <c r="BJ234" s="17">
        <v>35.296383333333303</v>
      </c>
      <c r="BK234" s="17">
        <v>33.939811056685798</v>
      </c>
      <c r="BL234" s="17">
        <v>32.3102257431458</v>
      </c>
    </row>
    <row r="235" spans="2:64" x14ac:dyDescent="0.2">
      <c r="B235" s="17" t="s">
        <v>472</v>
      </c>
      <c r="C235" s="17" t="s">
        <v>473</v>
      </c>
      <c r="D235" s="17" t="s">
        <v>20</v>
      </c>
      <c r="E235" s="17" t="s">
        <v>21</v>
      </c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>
        <v>2.4685179666666698E-3</v>
      </c>
      <c r="AM235" s="17">
        <v>1.0357405E-2</v>
      </c>
      <c r="AN235" s="17">
        <v>2.44943481666667E-2</v>
      </c>
      <c r="AO235" s="17">
        <v>0.122858703333333</v>
      </c>
      <c r="AP235" s="17">
        <v>0.29549999999999998</v>
      </c>
      <c r="AQ235" s="17">
        <v>0.56233333333333302</v>
      </c>
      <c r="AR235" s="17">
        <v>0.77662500000000001</v>
      </c>
      <c r="AS235" s="17">
        <v>1.23779166666667</v>
      </c>
      <c r="AT235" s="17">
        <v>2.0762499999999999</v>
      </c>
      <c r="AU235" s="17">
        <v>2.3721916666666698</v>
      </c>
      <c r="AV235" s="17">
        <v>2.76413333333333</v>
      </c>
      <c r="AW235" s="17">
        <v>3.0613666666666699</v>
      </c>
      <c r="AX235" s="17">
        <v>2.97050833333333</v>
      </c>
      <c r="AY235" s="17">
        <v>3.11656666666667</v>
      </c>
      <c r="AZ235" s="17">
        <v>3.2984083333333301</v>
      </c>
      <c r="BA235" s="17">
        <v>3.44248333333333</v>
      </c>
      <c r="BB235" s="17">
        <v>3.4307249999999998</v>
      </c>
      <c r="BC235" s="17">
        <v>4.1427083333333297</v>
      </c>
      <c r="BD235" s="17">
        <v>4.3789666666666696</v>
      </c>
      <c r="BE235" s="17">
        <v>4.61018333333333</v>
      </c>
      <c r="BF235" s="17">
        <v>4.7377083333333303</v>
      </c>
      <c r="BG235" s="17">
        <v>4.7642333333333298</v>
      </c>
      <c r="BH235" s="17">
        <v>4.9375666666666698</v>
      </c>
      <c r="BI235" s="17">
        <v>6.1631166666666699</v>
      </c>
      <c r="BJ235" s="17">
        <v>7.8356750000000002</v>
      </c>
      <c r="BK235" s="17">
        <v>8.5497416666666695</v>
      </c>
      <c r="BL235" s="17">
        <v>9.1512166666666701</v>
      </c>
    </row>
    <row r="236" spans="2:64" x14ac:dyDescent="0.2">
      <c r="B236" s="17" t="s">
        <v>474</v>
      </c>
      <c r="C236" s="17" t="s">
        <v>475</v>
      </c>
      <c r="D236" s="17" t="s">
        <v>20</v>
      </c>
      <c r="E236" s="17" t="s">
        <v>21</v>
      </c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>
        <v>19.198333333333299</v>
      </c>
      <c r="AO236" s="17">
        <v>110.916666666667</v>
      </c>
      <c r="AP236" s="17">
        <v>3257.6666666666702</v>
      </c>
      <c r="AQ236" s="17">
        <v>4143.4166666666697</v>
      </c>
      <c r="AR236" s="17">
        <v>4890.1666666666697</v>
      </c>
      <c r="AS236" s="17">
        <v>5200</v>
      </c>
      <c r="AT236" s="17">
        <v>5200</v>
      </c>
      <c r="AU236" s="17">
        <v>5200</v>
      </c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</row>
    <row r="237" spans="2:64" x14ac:dyDescent="0.2">
      <c r="B237" s="17" t="s">
        <v>476</v>
      </c>
      <c r="C237" s="17" t="s">
        <v>477</v>
      </c>
      <c r="D237" s="17" t="s">
        <v>20</v>
      </c>
      <c r="E237" s="17" t="s">
        <v>21</v>
      </c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</row>
    <row r="238" spans="2:64" x14ac:dyDescent="0.2">
      <c r="B238" s="17" t="s">
        <v>478</v>
      </c>
      <c r="C238" s="17" t="s">
        <v>479</v>
      </c>
      <c r="D238" s="17" t="s">
        <v>20</v>
      </c>
      <c r="E238" s="17" t="s">
        <v>21</v>
      </c>
      <c r="F238" s="17">
        <v>1</v>
      </c>
      <c r="G238" s="17">
        <v>1</v>
      </c>
      <c r="H238" s="17">
        <v>1</v>
      </c>
      <c r="I238" s="17">
        <v>1</v>
      </c>
      <c r="J238" s="17">
        <v>1</v>
      </c>
      <c r="K238" s="17">
        <v>1</v>
      </c>
      <c r="L238" s="17">
        <v>1</v>
      </c>
      <c r="M238" s="17">
        <v>1</v>
      </c>
      <c r="N238" s="17">
        <v>1</v>
      </c>
      <c r="O238" s="17">
        <v>1</v>
      </c>
      <c r="P238" s="17">
        <v>1</v>
      </c>
      <c r="Q238" s="17">
        <v>1</v>
      </c>
      <c r="R238" s="17">
        <v>1</v>
      </c>
      <c r="S238" s="17">
        <v>1</v>
      </c>
      <c r="T238" s="17">
        <v>1</v>
      </c>
      <c r="U238" s="17">
        <v>1</v>
      </c>
      <c r="V238" s="17">
        <v>1</v>
      </c>
      <c r="W238" s="17">
        <v>1</v>
      </c>
      <c r="X238" s="17">
        <v>1</v>
      </c>
      <c r="Y238" s="17">
        <v>1</v>
      </c>
      <c r="Z238" s="17">
        <v>1</v>
      </c>
      <c r="AA238" s="17">
        <v>1</v>
      </c>
      <c r="AB238" s="17">
        <v>1</v>
      </c>
      <c r="AC238" s="17">
        <v>1</v>
      </c>
      <c r="AD238" s="17">
        <v>1</v>
      </c>
      <c r="AE238" s="17">
        <v>1</v>
      </c>
      <c r="AF238" s="17">
        <v>1</v>
      </c>
      <c r="AG238" s="17">
        <v>1</v>
      </c>
      <c r="AH238" s="17">
        <v>1</v>
      </c>
      <c r="AI238" s="17">
        <v>1</v>
      </c>
      <c r="AJ238" s="17">
        <v>1</v>
      </c>
      <c r="AK238" s="17">
        <v>1</v>
      </c>
      <c r="AL238" s="17">
        <v>1</v>
      </c>
      <c r="AM238" s="17">
        <v>1</v>
      </c>
      <c r="AN238" s="17">
        <v>1</v>
      </c>
      <c r="AO238" s="17">
        <v>1</v>
      </c>
      <c r="AP238" s="17">
        <v>1</v>
      </c>
      <c r="AQ238" s="17">
        <v>1</v>
      </c>
      <c r="AR238" s="17">
        <v>1</v>
      </c>
      <c r="AS238" s="17">
        <v>1</v>
      </c>
      <c r="AT238" s="17">
        <v>1</v>
      </c>
      <c r="AU238" s="17">
        <v>1</v>
      </c>
      <c r="AV238" s="17">
        <v>1</v>
      </c>
      <c r="AW238" s="17">
        <v>1</v>
      </c>
      <c r="AX238" s="17">
        <v>1</v>
      </c>
      <c r="AY238" s="17">
        <v>1</v>
      </c>
      <c r="AZ238" s="17">
        <v>1</v>
      </c>
      <c r="BA238" s="17">
        <v>1</v>
      </c>
      <c r="BB238" s="17">
        <v>1</v>
      </c>
      <c r="BC238" s="17">
        <v>1</v>
      </c>
      <c r="BD238" s="17">
        <v>1</v>
      </c>
      <c r="BE238" s="17">
        <v>1</v>
      </c>
      <c r="BF238" s="17">
        <v>1</v>
      </c>
      <c r="BG238" s="17">
        <v>1</v>
      </c>
      <c r="BH238" s="17">
        <v>1</v>
      </c>
      <c r="BI238" s="17">
        <v>1</v>
      </c>
      <c r="BJ238" s="17">
        <v>1</v>
      </c>
      <c r="BK238" s="17">
        <v>1</v>
      </c>
      <c r="BL238" s="17">
        <v>1</v>
      </c>
    </row>
    <row r="239" spans="2:64" x14ac:dyDescent="0.2">
      <c r="B239" s="17" t="s">
        <v>480</v>
      </c>
      <c r="C239" s="17" t="s">
        <v>481</v>
      </c>
      <c r="D239" s="17" t="s">
        <v>20</v>
      </c>
      <c r="E239" s="17" t="s">
        <v>21</v>
      </c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</row>
    <row r="240" spans="2:64" x14ac:dyDescent="0.2">
      <c r="B240" s="17" t="s">
        <v>482</v>
      </c>
      <c r="C240" s="17" t="s">
        <v>483</v>
      </c>
      <c r="D240" s="17" t="s">
        <v>20</v>
      </c>
      <c r="E240" s="17" t="s">
        <v>21</v>
      </c>
      <c r="F240" s="17">
        <v>0.89285699989285705</v>
      </c>
      <c r="G240" s="17">
        <v>0.89285699989285705</v>
      </c>
      <c r="H240" s="17">
        <v>0.89285699989285705</v>
      </c>
      <c r="I240" s="17">
        <v>0.89285699989285705</v>
      </c>
      <c r="J240" s="17">
        <v>0.89285699989285705</v>
      </c>
      <c r="K240" s="17">
        <v>0.89285699989285705</v>
      </c>
      <c r="L240" s="17">
        <v>0.89285699989285705</v>
      </c>
      <c r="M240" s="17">
        <v>0.89285699989285705</v>
      </c>
      <c r="N240" s="17">
        <v>0.89285699989285705</v>
      </c>
      <c r="O240" s="17">
        <v>0.89285699989285705</v>
      </c>
      <c r="P240" s="17">
        <v>0.89285699989285705</v>
      </c>
      <c r="Q240" s="17">
        <v>0.88060784236696699</v>
      </c>
      <c r="R240" s="17">
        <v>0.81920056904624705</v>
      </c>
      <c r="S240" s="17">
        <v>0.70411390796665796</v>
      </c>
      <c r="T240" s="17">
        <v>0.69584522149195305</v>
      </c>
      <c r="U240" s="17">
        <v>0.763901879621256</v>
      </c>
      <c r="V240" s="17">
        <v>0.81831689486533898</v>
      </c>
      <c r="W240" s="17">
        <v>0.90186116145541395</v>
      </c>
      <c r="X240" s="17">
        <v>0.87369428203154598</v>
      </c>
      <c r="Y240" s="17">
        <v>0.89467679004612999</v>
      </c>
      <c r="Z240" s="17">
        <v>0.87827954922302398</v>
      </c>
      <c r="AA240" s="17">
        <v>0.87024947723652302</v>
      </c>
      <c r="AB240" s="17">
        <v>0.98590236463811198</v>
      </c>
      <c r="AC240" s="17">
        <v>1.11005950987325</v>
      </c>
      <c r="AD240" s="17">
        <v>1.13956485971655</v>
      </c>
      <c r="AE240" s="17">
        <v>1.4319524173350899</v>
      </c>
      <c r="AF240" s="17">
        <v>1.49603415377469</v>
      </c>
      <c r="AG240" s="17">
        <v>1.4282372688666101</v>
      </c>
      <c r="AH240" s="17">
        <v>1.27973640514364</v>
      </c>
      <c r="AI240" s="17">
        <v>1.2637440682849801</v>
      </c>
      <c r="AJ240" s="17">
        <v>1.2809288379911801</v>
      </c>
      <c r="AK240" s="17">
        <v>1.2961145894858599</v>
      </c>
      <c r="AL240" s="17">
        <v>1.34717068495896</v>
      </c>
      <c r="AM240" s="17">
        <v>1.3840888319542</v>
      </c>
      <c r="AN240" s="17">
        <v>1.32021960428569</v>
      </c>
      <c r="AO240" s="17">
        <v>1.2709426283979099</v>
      </c>
      <c r="AP240" s="17">
        <v>1.2319743991993299</v>
      </c>
      <c r="AQ240" s="17">
        <v>1.26351842815085</v>
      </c>
      <c r="AR240" s="17">
        <v>1.4920553704766999</v>
      </c>
      <c r="AS240" s="17">
        <v>1.5991323724217399</v>
      </c>
      <c r="AT240" s="17">
        <v>1.75850260417167</v>
      </c>
      <c r="AU240" s="17">
        <v>2.1235741689248901</v>
      </c>
      <c r="AV240" s="17">
        <v>2.1951873352873799</v>
      </c>
      <c r="AW240" s="17">
        <v>2.1458922520015999</v>
      </c>
      <c r="AX240" s="17">
        <v>1.9715627931326101</v>
      </c>
      <c r="AY240" s="17">
        <v>1.9430362169364801</v>
      </c>
      <c r="AZ240" s="17">
        <v>2.0258807949091402</v>
      </c>
      <c r="BA240" s="17">
        <v>1.97093365696189</v>
      </c>
      <c r="BB240" s="17">
        <v>1.9424442568685301</v>
      </c>
      <c r="BC240" s="17">
        <v>2.0344936132287899</v>
      </c>
      <c r="BD240" s="17">
        <v>1.9059878423835299</v>
      </c>
      <c r="BE240" s="17">
        <v>1.7289507097783201</v>
      </c>
      <c r="BF240" s="17">
        <v>1.7195070158616499</v>
      </c>
      <c r="BG240" s="17">
        <v>1.77371311869907</v>
      </c>
      <c r="BH240" s="17">
        <v>1.8467736845354601</v>
      </c>
      <c r="BI240" s="17">
        <v>2.1057632574496701</v>
      </c>
      <c r="BJ240" s="17">
        <v>2.2156611042252798</v>
      </c>
      <c r="BK240" s="17">
        <v>2.2059726971783999</v>
      </c>
      <c r="BL240" s="17">
        <v>2.2365714759422302</v>
      </c>
    </row>
    <row r="241" spans="2:64" x14ac:dyDescent="0.2">
      <c r="B241" s="17" t="s">
        <v>484</v>
      </c>
      <c r="C241" s="17" t="s">
        <v>485</v>
      </c>
      <c r="D241" s="17" t="s">
        <v>20</v>
      </c>
      <c r="E241" s="17" t="s">
        <v>21</v>
      </c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</row>
    <row r="242" spans="2:64" x14ac:dyDescent="0.2">
      <c r="B242" s="17" t="s">
        <v>486</v>
      </c>
      <c r="C242" s="17" t="s">
        <v>487</v>
      </c>
      <c r="D242" s="17" t="s">
        <v>20</v>
      </c>
      <c r="E242" s="17" t="s">
        <v>21</v>
      </c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</row>
    <row r="243" spans="2:64" x14ac:dyDescent="0.2">
      <c r="B243" s="17" t="s">
        <v>488</v>
      </c>
      <c r="C243" s="17" t="s">
        <v>489</v>
      </c>
      <c r="D243" s="17" t="s">
        <v>20</v>
      </c>
      <c r="E243" s="17" t="s">
        <v>21</v>
      </c>
      <c r="F243" s="17">
        <v>1.7142900007142901</v>
      </c>
      <c r="G243" s="17">
        <v>1.7142900007142901</v>
      </c>
      <c r="H243" s="17">
        <v>1.7142900007142901</v>
      </c>
      <c r="I243" s="17">
        <v>1.7142900007142901</v>
      </c>
      <c r="J243" s="17">
        <v>1.7142900007142901</v>
      </c>
      <c r="K243" s="17">
        <v>1.7142900007142901</v>
      </c>
      <c r="L243" s="17">
        <v>1.7142900007142901</v>
      </c>
      <c r="M243" s="17">
        <v>1.7380991672619099</v>
      </c>
      <c r="N243" s="17">
        <v>2.0000000010000001</v>
      </c>
      <c r="O243" s="17">
        <v>2.0000000010000001</v>
      </c>
      <c r="P243" s="17">
        <v>2.0000000010000001</v>
      </c>
      <c r="Q243" s="17">
        <v>1.9748761519687701</v>
      </c>
      <c r="R243" s="17">
        <v>1.92128071035726</v>
      </c>
      <c r="S243" s="17">
        <v>1.95922053743668</v>
      </c>
      <c r="T243" s="17">
        <v>2.0532309107887801</v>
      </c>
      <c r="U243" s="17">
        <v>2.1697975951999999</v>
      </c>
      <c r="V243" s="17">
        <v>2.4357864317</v>
      </c>
      <c r="W243" s="17">
        <v>2.3999999989999998</v>
      </c>
      <c r="X243" s="17">
        <v>2.3999999989999998</v>
      </c>
      <c r="Y243" s="17">
        <v>2.3999999989999998</v>
      </c>
      <c r="Z243" s="17">
        <v>2.3999999989999998</v>
      </c>
      <c r="AA243" s="17">
        <v>2.3999999989999998</v>
      </c>
      <c r="AB243" s="17">
        <v>2.3999999989999998</v>
      </c>
      <c r="AC243" s="17">
        <v>2.3999999989999998</v>
      </c>
      <c r="AD243" s="17">
        <v>2.3999999995833301</v>
      </c>
      <c r="AE243" s="17">
        <v>2.4500000000000002</v>
      </c>
      <c r="AF243" s="17">
        <v>3.6</v>
      </c>
      <c r="AG243" s="17">
        <v>3.6</v>
      </c>
      <c r="AH243" s="17">
        <v>3.84375</v>
      </c>
      <c r="AI243" s="17">
        <v>4.25</v>
      </c>
      <c r="AJ243" s="17">
        <v>4.25</v>
      </c>
      <c r="AK243" s="17">
        <v>4.25</v>
      </c>
      <c r="AL243" s="17">
        <v>4.25</v>
      </c>
      <c r="AM243" s="17">
        <v>5.3510966666666704</v>
      </c>
      <c r="AN243" s="17">
        <v>5.9249291666666704</v>
      </c>
      <c r="AO243" s="17">
        <v>5.9477958333333296</v>
      </c>
      <c r="AP243" s="17">
        <v>6.0050658333333304</v>
      </c>
      <c r="AQ243" s="17">
        <v>6.2516783333333299</v>
      </c>
      <c r="AR243" s="17">
        <v>6.2983074999999999</v>
      </c>
      <c r="AS243" s="17">
        <v>6.2988999999999997</v>
      </c>
      <c r="AT243" s="17">
        <v>6.29979666666667</v>
      </c>
      <c r="AU243" s="17">
        <v>6.23321666666667</v>
      </c>
      <c r="AV243" s="17">
        <v>6.2486833333333296</v>
      </c>
      <c r="AW243" s="17">
        <v>6.2950999999999997</v>
      </c>
      <c r="AX243" s="17">
        <v>6.2989916666666703</v>
      </c>
      <c r="AY243" s="17">
        <v>6.29955833333333</v>
      </c>
      <c r="AZ243" s="17">
        <v>6.3122833333333297</v>
      </c>
      <c r="BA243" s="17">
        <v>6.3280333333333303</v>
      </c>
      <c r="BB243" s="17">
        <v>6.2894333333333297</v>
      </c>
      <c r="BC243" s="17">
        <v>6.3249083333333296</v>
      </c>
      <c r="BD243" s="17">
        <v>6.3755083333333298</v>
      </c>
      <c r="BE243" s="17">
        <v>6.40930070568578</v>
      </c>
      <c r="BF243" s="17">
        <v>6.4296026559454198</v>
      </c>
      <c r="BG243" s="17">
        <v>6.4426293976465896</v>
      </c>
      <c r="BH243" s="17">
        <v>6.4090945782979301</v>
      </c>
      <c r="BI243" s="17">
        <v>6.3774416666666696</v>
      </c>
      <c r="BJ243" s="17">
        <v>6.6689666666666696</v>
      </c>
      <c r="BK243" s="17">
        <v>6.7795249999999996</v>
      </c>
      <c r="BL243" s="17">
        <v>6.7707508982460602</v>
      </c>
    </row>
    <row r="244" spans="2:64" x14ac:dyDescent="0.2">
      <c r="B244" s="17" t="s">
        <v>490</v>
      </c>
      <c r="C244" s="17" t="s">
        <v>491</v>
      </c>
      <c r="D244" s="17" t="s">
        <v>20</v>
      </c>
      <c r="E244" s="17" t="s">
        <v>21</v>
      </c>
      <c r="F244" s="17">
        <v>0.41999999941999999</v>
      </c>
      <c r="G244" s="17">
        <v>0.41999999941999999</v>
      </c>
      <c r="H244" s="17">
        <v>0.41999999941999999</v>
      </c>
      <c r="I244" s="17">
        <v>0.41999999941999999</v>
      </c>
      <c r="J244" s="17">
        <v>0.44624999941124999</v>
      </c>
      <c r="K244" s="17">
        <v>0.52499999952499998</v>
      </c>
      <c r="L244" s="17">
        <v>0.52499999952499998</v>
      </c>
      <c r="M244" s="17">
        <v>0.52499999952499998</v>
      </c>
      <c r="N244" s="17">
        <v>0.52499999952499998</v>
      </c>
      <c r="O244" s="17">
        <v>0.52499999952499998</v>
      </c>
      <c r="P244" s="17">
        <v>0.52499999952499998</v>
      </c>
      <c r="Q244" s="17">
        <v>0.52291666623124999</v>
      </c>
      <c r="R244" s="17">
        <v>0.477083333</v>
      </c>
      <c r="S244" s="17">
        <v>0.42159583283333302</v>
      </c>
      <c r="T244" s="17">
        <v>0.43650833233333303</v>
      </c>
      <c r="U244" s="17">
        <v>0.40226666566666702</v>
      </c>
      <c r="V244" s="17">
        <v>0.42877499899999999</v>
      </c>
      <c r="W244" s="17">
        <v>0.42894999900000003</v>
      </c>
      <c r="X244" s="17">
        <v>0.41617083233333302</v>
      </c>
      <c r="Y244" s="17">
        <v>0.40646249899999998</v>
      </c>
      <c r="Z244" s="17">
        <v>0.40495416566666698</v>
      </c>
      <c r="AA244" s="17">
        <v>0.49380416566666702</v>
      </c>
      <c r="AB244" s="17">
        <v>0.59068749899999995</v>
      </c>
      <c r="AC244" s="17">
        <v>0.67876666575</v>
      </c>
      <c r="AD244" s="17">
        <v>0.77683333291666701</v>
      </c>
      <c r="AE244" s="17">
        <v>0.83449583324999999</v>
      </c>
      <c r="AF244" s="17">
        <v>0.79402916666666701</v>
      </c>
      <c r="AG244" s="17">
        <v>0.82866249999999997</v>
      </c>
      <c r="AH244" s="17">
        <v>0.85780416666666703</v>
      </c>
      <c r="AI244" s="17">
        <v>0.94932083333333295</v>
      </c>
      <c r="AJ244" s="17">
        <v>0.87833333333333297</v>
      </c>
      <c r="AK244" s="17">
        <v>0.924620833333333</v>
      </c>
      <c r="AL244" s="17">
        <v>0.88443333333333296</v>
      </c>
      <c r="AM244" s="17">
        <v>1.0037416666666701</v>
      </c>
      <c r="AN244" s="17">
        <v>1.0115541666666701</v>
      </c>
      <c r="AO244" s="17">
        <v>0.94574999999999998</v>
      </c>
      <c r="AP244" s="17">
        <v>0.97340833333333299</v>
      </c>
      <c r="AQ244" s="17">
        <v>1.1059083333333299</v>
      </c>
      <c r="AR244" s="17">
        <v>1.138725</v>
      </c>
      <c r="AS244" s="17">
        <v>1.1862250000000001</v>
      </c>
      <c r="AT244" s="17">
        <v>1.3706833333333299</v>
      </c>
      <c r="AU244" s="17">
        <v>1.4387125000000001</v>
      </c>
      <c r="AV244" s="17">
        <v>1.42173333333333</v>
      </c>
      <c r="AW244" s="17">
        <v>1.2884583333333299</v>
      </c>
      <c r="AX244" s="17">
        <v>1.2454666666666701</v>
      </c>
      <c r="AY244" s="17">
        <v>1.2974333333333301</v>
      </c>
      <c r="AZ244" s="17">
        <v>1.3310249999999999</v>
      </c>
      <c r="BA244" s="17">
        <v>1.28135833333333</v>
      </c>
      <c r="BB244" s="17">
        <v>1.23214166666667</v>
      </c>
      <c r="BC244" s="17">
        <v>1.3502749999999999</v>
      </c>
      <c r="BD244" s="17">
        <v>1.4314</v>
      </c>
      <c r="BE244" s="17">
        <v>1.4077833333333301</v>
      </c>
      <c r="BF244" s="17">
        <v>1.56189166666667</v>
      </c>
      <c r="BG244" s="17">
        <v>1.62465833333333</v>
      </c>
      <c r="BH244" s="17">
        <v>1.697675</v>
      </c>
      <c r="BI244" s="17">
        <v>1.961625</v>
      </c>
      <c r="BJ244" s="17">
        <v>2.1480333333333301</v>
      </c>
      <c r="BK244" s="17">
        <v>2.4194249999999999</v>
      </c>
      <c r="BL244" s="17">
        <v>2.64686666666667</v>
      </c>
    </row>
    <row r="245" spans="2:64" x14ac:dyDescent="0.2">
      <c r="B245" s="17" t="s">
        <v>492</v>
      </c>
      <c r="C245" s="17" t="s">
        <v>493</v>
      </c>
      <c r="D245" s="17" t="s">
        <v>20</v>
      </c>
      <c r="E245" s="17" t="s">
        <v>21</v>
      </c>
      <c r="F245" s="17">
        <v>9.0169166665833305E-6</v>
      </c>
      <c r="G245" s="17">
        <v>9.02E-6</v>
      </c>
      <c r="H245" s="17">
        <v>9.02E-6</v>
      </c>
      <c r="I245" s="17">
        <v>9.02E-6</v>
      </c>
      <c r="J245" s="17">
        <v>9.0391666657500005E-6</v>
      </c>
      <c r="K245" s="17">
        <v>9.0399999989999995E-6</v>
      </c>
      <c r="L245" s="17">
        <v>9.0399999989999995E-6</v>
      </c>
      <c r="M245" s="17">
        <v>9.0399999989999995E-6</v>
      </c>
      <c r="N245" s="17">
        <v>9.0399999989999995E-6</v>
      </c>
      <c r="O245" s="17">
        <v>9.0399999989999995E-6</v>
      </c>
      <c r="P245" s="17">
        <v>1.1328499999E-5</v>
      </c>
      <c r="Q245" s="17">
        <v>1.48666666670833E-5</v>
      </c>
      <c r="R245" s="17">
        <v>1.415E-5</v>
      </c>
      <c r="S245" s="17">
        <v>1.415E-5</v>
      </c>
      <c r="T245" s="17">
        <v>1.39270833330833E-5</v>
      </c>
      <c r="U245" s="17">
        <v>1.44420833326667E-5</v>
      </c>
      <c r="V245" s="17">
        <v>1.60530833323333E-5</v>
      </c>
      <c r="W245" s="17">
        <v>1.8002249999000002E-5</v>
      </c>
      <c r="X245" s="17">
        <v>2.42821666656667E-5</v>
      </c>
      <c r="Y245" s="17">
        <v>3.1077499999000002E-5</v>
      </c>
      <c r="Z245" s="17">
        <v>7.6038083332833302E-5</v>
      </c>
      <c r="AA245" s="17">
        <v>1.1121858333266701E-4</v>
      </c>
      <c r="AB245" s="17">
        <v>1.6255341666566699E-4</v>
      </c>
      <c r="AC245" s="17">
        <v>2.2545708333224999E-4</v>
      </c>
      <c r="AD245" s="17">
        <v>3.66677833333167E-4</v>
      </c>
      <c r="AE245" s="17">
        <v>5.2198308333316703E-4</v>
      </c>
      <c r="AF245" s="17">
        <v>6.7451175000024998E-4</v>
      </c>
      <c r="AG245" s="17">
        <v>8.5721416666666704E-4</v>
      </c>
      <c r="AH245" s="17">
        <v>1.4223458333333301E-3</v>
      </c>
      <c r="AI245" s="17">
        <v>2.1216791666666701E-3</v>
      </c>
      <c r="AJ245" s="17">
        <v>2.6086416666666699E-3</v>
      </c>
      <c r="AK245" s="17">
        <v>4.17181583333333E-3</v>
      </c>
      <c r="AL245" s="17">
        <v>6.8724233333333296E-3</v>
      </c>
      <c r="AM245" s="17">
        <v>1.09846283333333E-2</v>
      </c>
      <c r="AN245" s="17">
        <v>2.9608675833333299E-2</v>
      </c>
      <c r="AO245" s="17">
        <v>4.5845060833333298E-2</v>
      </c>
      <c r="AP245" s="17">
        <v>8.1404891666666701E-2</v>
      </c>
      <c r="AQ245" s="17">
        <v>0.151865</v>
      </c>
      <c r="AR245" s="17">
        <v>0.26072424999999999</v>
      </c>
      <c r="AS245" s="17">
        <v>0.418782916666667</v>
      </c>
      <c r="AT245" s="17">
        <v>0.62521850000000001</v>
      </c>
      <c r="AU245" s="17">
        <v>1.2255880833333299</v>
      </c>
      <c r="AV245" s="17">
        <v>1.50722641666667</v>
      </c>
      <c r="AW245" s="17">
        <v>1.50088520858333</v>
      </c>
      <c r="AX245" s="17">
        <v>1.4255372500000001</v>
      </c>
      <c r="AY245" s="17">
        <v>1.3435831083333301</v>
      </c>
      <c r="AZ245" s="17">
        <v>1.4284534133384501</v>
      </c>
      <c r="BA245" s="17">
        <v>1.3029309053379401</v>
      </c>
      <c r="BB245" s="17">
        <v>1.30152170281795</v>
      </c>
      <c r="BC245" s="17">
        <v>1.54995977566564</v>
      </c>
      <c r="BD245" s="17">
        <v>1.5028486296723</v>
      </c>
      <c r="BE245" s="17">
        <v>1.67495455197133</v>
      </c>
      <c r="BF245" s="17">
        <v>1.7960009444135501</v>
      </c>
      <c r="BG245" s="17">
        <v>1.90376824244752</v>
      </c>
      <c r="BH245" s="17">
        <v>2.1885424177547299</v>
      </c>
      <c r="BI245" s="17">
        <v>2.7200085279057902</v>
      </c>
      <c r="BJ245" s="17">
        <v>3.0201347480804301</v>
      </c>
      <c r="BK245" s="17">
        <v>3.6481326353686598</v>
      </c>
      <c r="BL245" s="17">
        <v>4.8283701472094203</v>
      </c>
    </row>
    <row r="246" spans="2:64" x14ac:dyDescent="0.2">
      <c r="B246" s="17" t="s">
        <v>494</v>
      </c>
      <c r="C246" s="17" t="s">
        <v>495</v>
      </c>
      <c r="D246" s="17" t="s">
        <v>20</v>
      </c>
      <c r="E246" s="17" t="s">
        <v>21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</row>
    <row r="247" spans="2:64" x14ac:dyDescent="0.2">
      <c r="B247" s="17" t="s">
        <v>496</v>
      </c>
      <c r="C247" s="17" t="s">
        <v>497</v>
      </c>
      <c r="D247" s="17" t="s">
        <v>20</v>
      </c>
      <c r="E247" s="17" t="s">
        <v>21</v>
      </c>
      <c r="F247" s="17">
        <v>7.1428600061428602</v>
      </c>
      <c r="G247" s="17">
        <v>7.1428600061428602</v>
      </c>
      <c r="H247" s="17">
        <v>7.1428600061428602</v>
      </c>
      <c r="I247" s="17">
        <v>7.1428600061428602</v>
      </c>
      <c r="J247" s="17">
        <v>7.1428600061428602</v>
      </c>
      <c r="K247" s="17">
        <v>7.1428600061428602</v>
      </c>
      <c r="L247" s="17">
        <v>7.1428600061428602</v>
      </c>
      <c r="M247" s="17">
        <v>7.1428600061428602</v>
      </c>
      <c r="N247" s="17">
        <v>7.1428600061428602</v>
      </c>
      <c r="O247" s="17">
        <v>7.1428600061428602</v>
      </c>
      <c r="P247" s="17">
        <v>7.1428600061428602</v>
      </c>
      <c r="Q247" s="17">
        <v>7.1428600055476199</v>
      </c>
      <c r="R247" s="17">
        <v>7.1428999989999999</v>
      </c>
      <c r="S247" s="17">
        <v>7.0214466656666703</v>
      </c>
      <c r="T247" s="17">
        <v>7.1349833323333298</v>
      </c>
      <c r="U247" s="17">
        <v>7.3667916656666703</v>
      </c>
      <c r="V247" s="17">
        <v>8.3767749994166696</v>
      </c>
      <c r="W247" s="17">
        <v>8.2892083324999994</v>
      </c>
      <c r="X247" s="17">
        <v>7.7120499990000004</v>
      </c>
      <c r="Y247" s="17">
        <v>8.2166249990000004</v>
      </c>
      <c r="Z247" s="17">
        <v>8.1965916658333295</v>
      </c>
      <c r="AA247" s="17">
        <v>8.2835083325833292</v>
      </c>
      <c r="AB247" s="17">
        <v>9.2825916658333298</v>
      </c>
      <c r="AC247" s="17">
        <v>11.1427833323333</v>
      </c>
      <c r="AD247" s="17">
        <v>15.292249999499999</v>
      </c>
      <c r="AE247" s="17">
        <v>17.472333333083299</v>
      </c>
      <c r="AF247" s="17">
        <v>32.698016666416699</v>
      </c>
      <c r="AG247" s="17">
        <v>64.260350000000003</v>
      </c>
      <c r="AH247" s="17">
        <v>99.292108333333303</v>
      </c>
      <c r="AI247" s="17">
        <v>143.376916666667</v>
      </c>
      <c r="AJ247" s="17">
        <v>195.055916666667</v>
      </c>
      <c r="AK247" s="17">
        <v>219.15741666666699</v>
      </c>
      <c r="AL247" s="17">
        <v>297.70808333333298</v>
      </c>
      <c r="AM247" s="17">
        <v>405.27401666666702</v>
      </c>
      <c r="AN247" s="17">
        <v>509.630875</v>
      </c>
      <c r="AO247" s="17">
        <v>574.76174166666704</v>
      </c>
      <c r="AP247" s="17">
        <v>579.97666666666703</v>
      </c>
      <c r="AQ247" s="17">
        <v>612.12249999999995</v>
      </c>
      <c r="AR247" s="17">
        <v>664.67120833333297</v>
      </c>
      <c r="AS247" s="17">
        <v>744.75907500000005</v>
      </c>
      <c r="AT247" s="17">
        <v>800.40851666666697</v>
      </c>
      <c r="AU247" s="17">
        <v>876.41166666666697</v>
      </c>
      <c r="AV247" s="17">
        <v>966.58278425925903</v>
      </c>
      <c r="AW247" s="17">
        <v>1038.4190065960399</v>
      </c>
      <c r="AX247" s="17">
        <v>1089.33477148982</v>
      </c>
      <c r="AY247" s="17">
        <v>1128.9341791619199</v>
      </c>
      <c r="AZ247" s="17">
        <v>1251.89997292515</v>
      </c>
      <c r="BA247" s="17">
        <v>1245.0354640478299</v>
      </c>
      <c r="BB247" s="17">
        <v>1196.3107092104599</v>
      </c>
      <c r="BC247" s="17">
        <v>1320.3120607404101</v>
      </c>
      <c r="BD247" s="17">
        <v>1395.62494347608</v>
      </c>
      <c r="BE247" s="17">
        <v>1557.4333727886601</v>
      </c>
      <c r="BF247" s="17">
        <v>1571.69799856913</v>
      </c>
      <c r="BG247" s="17">
        <v>1597.5557510302201</v>
      </c>
      <c r="BH247" s="17">
        <v>1653.23201290721</v>
      </c>
      <c r="BI247" s="17">
        <v>1991.39096448287</v>
      </c>
      <c r="BJ247" s="17">
        <v>2177.0859538157802</v>
      </c>
      <c r="BK247" s="17">
        <v>2228.8576289934799</v>
      </c>
      <c r="BL247" s="17">
        <v>2263.7806339768299</v>
      </c>
    </row>
    <row r="248" spans="2:64" x14ac:dyDescent="0.2">
      <c r="B248" s="17" t="s">
        <v>498</v>
      </c>
      <c r="C248" s="17" t="s">
        <v>499</v>
      </c>
      <c r="D248" s="17" t="s">
        <v>20</v>
      </c>
      <c r="E248" s="17" t="s">
        <v>21</v>
      </c>
      <c r="F248" s="17">
        <v>7.1430000071429994E-2</v>
      </c>
      <c r="G248" s="17">
        <v>7.1430000071429994E-2</v>
      </c>
      <c r="H248" s="17">
        <v>7.1430000071429994E-2</v>
      </c>
      <c r="I248" s="17">
        <v>7.1430000071429994E-2</v>
      </c>
      <c r="J248" s="17">
        <v>7.1430000071429994E-2</v>
      </c>
      <c r="K248" s="17">
        <v>7.1430000071429994E-2</v>
      </c>
      <c r="L248" s="17">
        <v>7.1430000071429994E-2</v>
      </c>
      <c r="M248" s="17">
        <v>7.1430000071429994E-2</v>
      </c>
      <c r="N248" s="17">
        <v>7.1430000071429994E-2</v>
      </c>
      <c r="O248" s="17">
        <v>7.1430000071429994E-2</v>
      </c>
      <c r="P248" s="17">
        <v>7.1430000071429994E-2</v>
      </c>
      <c r="Q248" s="17">
        <v>7.1429995890081102E-2</v>
      </c>
      <c r="R248" s="17">
        <v>7.1429999990000007E-2</v>
      </c>
      <c r="S248" s="17">
        <v>7.0214499989999998E-2</v>
      </c>
      <c r="T248" s="17">
        <v>7.1359499990000005E-2</v>
      </c>
      <c r="U248" s="17">
        <v>7.421924999E-2</v>
      </c>
      <c r="V248" s="17">
        <v>8.2661666662499994E-2</v>
      </c>
      <c r="W248" s="17">
        <v>8.2589999993333302E-2</v>
      </c>
      <c r="X248" s="17">
        <v>7.7356666656666698E-2</v>
      </c>
      <c r="Y248" s="17">
        <v>7.4828333323333301E-2</v>
      </c>
      <c r="Z248" s="17">
        <v>7.4169999989999999E-2</v>
      </c>
      <c r="AA248" s="17">
        <v>0.50052333332666699</v>
      </c>
      <c r="AB248" s="17">
        <v>0.94046666666166701</v>
      </c>
      <c r="AC248" s="17">
        <v>1.5386249999924999</v>
      </c>
      <c r="AD248" s="17">
        <v>3.5970249999949999</v>
      </c>
      <c r="AE248" s="17">
        <v>6.7202000000058302</v>
      </c>
      <c r="AF248" s="17">
        <v>14</v>
      </c>
      <c r="AG248" s="17">
        <v>42.841266666666698</v>
      </c>
      <c r="AH248" s="17">
        <v>106.135833333333</v>
      </c>
      <c r="AI248" s="17">
        <v>223.09160630809001</v>
      </c>
      <c r="AJ248" s="17">
        <v>428.85466666666701</v>
      </c>
      <c r="AK248" s="17">
        <v>734.00991666666698</v>
      </c>
      <c r="AL248" s="17">
        <v>1133.8343333333301</v>
      </c>
      <c r="AM248" s="17">
        <v>1195.01675</v>
      </c>
      <c r="AN248" s="17">
        <v>979.44541666666703</v>
      </c>
      <c r="AO248" s="17">
        <v>968.91666666666697</v>
      </c>
      <c r="AP248" s="17">
        <v>1046.08475</v>
      </c>
      <c r="AQ248" s="17">
        <v>1083.00866666667</v>
      </c>
      <c r="AR248" s="17">
        <v>1240.3058333333299</v>
      </c>
      <c r="AS248" s="17">
        <v>1454.8271666666701</v>
      </c>
      <c r="AT248" s="17">
        <v>1644.4753333333299</v>
      </c>
      <c r="AU248" s="17">
        <v>1755.6587500000001</v>
      </c>
      <c r="AV248" s="17">
        <v>1797.5505000000001</v>
      </c>
      <c r="AW248" s="17">
        <v>1963.72008333333</v>
      </c>
      <c r="AX248" s="17">
        <v>1810.3047136515099</v>
      </c>
      <c r="AY248" s="17">
        <v>1780.54026086523</v>
      </c>
      <c r="AZ248" s="17">
        <v>1831.45185089088</v>
      </c>
      <c r="BA248" s="17">
        <v>1723.49158714041</v>
      </c>
      <c r="BB248" s="17">
        <v>1720.44387915111</v>
      </c>
      <c r="BC248" s="17">
        <v>2030.4880743341801</v>
      </c>
      <c r="BD248" s="17">
        <v>2177.5575068335802</v>
      </c>
      <c r="BE248" s="17">
        <v>2522.8020325226398</v>
      </c>
      <c r="BF248" s="17">
        <v>2504.5630775832801</v>
      </c>
      <c r="BG248" s="17">
        <v>2586.8895685656098</v>
      </c>
      <c r="BH248" s="17">
        <v>2599.7882006106702</v>
      </c>
      <c r="BI248" s="17">
        <v>3240.64542033826</v>
      </c>
      <c r="BJ248" s="17">
        <v>3420.0980072473599</v>
      </c>
      <c r="BK248" s="17">
        <v>3611.2244580446099</v>
      </c>
      <c r="BL248" s="17">
        <v>3727.0689948461199</v>
      </c>
    </row>
    <row r="249" spans="2:64" x14ac:dyDescent="0.2">
      <c r="B249" s="17" t="s">
        <v>500</v>
      </c>
      <c r="C249" s="17" t="s">
        <v>501</v>
      </c>
      <c r="D249" s="17" t="s">
        <v>20</v>
      </c>
      <c r="E249" s="17" t="s">
        <v>21</v>
      </c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>
        <v>4.5324999999999997E-2</v>
      </c>
      <c r="AN249" s="17">
        <v>0.32751416666666699</v>
      </c>
      <c r="AO249" s="17">
        <v>1.4730749999999999</v>
      </c>
      <c r="AP249" s="17">
        <v>1.8294685583333301</v>
      </c>
      <c r="AQ249" s="17">
        <v>1.8616583333333301</v>
      </c>
      <c r="AR249" s="17">
        <v>2.4495416666666698</v>
      </c>
      <c r="AS249" s="17">
        <v>4.1304416666666697</v>
      </c>
      <c r="AT249" s="17">
        <v>5.4402333333333299</v>
      </c>
      <c r="AU249" s="17">
        <v>5.3721583333333296</v>
      </c>
      <c r="AV249" s="17">
        <v>5.3266249999999999</v>
      </c>
      <c r="AW249" s="17">
        <v>5.3326883333333299</v>
      </c>
      <c r="AX249" s="17">
        <v>5.3191806666666697</v>
      </c>
      <c r="AY249" s="17">
        <v>5.1247290000000003</v>
      </c>
      <c r="AZ249" s="17">
        <v>5.05</v>
      </c>
      <c r="BA249" s="17">
        <v>5.05</v>
      </c>
      <c r="BB249" s="17">
        <v>5.2672214166666702</v>
      </c>
      <c r="BC249" s="17">
        <v>7.79124033333333</v>
      </c>
      <c r="BD249" s="17">
        <v>7.9356394166666702</v>
      </c>
      <c r="BE249" s="17">
        <v>7.9675628333333304</v>
      </c>
      <c r="BF249" s="17">
        <v>7.99102933333333</v>
      </c>
      <c r="BG249" s="17">
        <v>7.9930000000000003</v>
      </c>
      <c r="BH249" s="17">
        <v>11.886659416666699</v>
      </c>
      <c r="BI249" s="17">
        <v>21.844697766666702</v>
      </c>
      <c r="BJ249" s="17">
        <v>25.551334116666698</v>
      </c>
      <c r="BK249" s="17">
        <v>26.596606300000001</v>
      </c>
      <c r="BL249" s="17">
        <v>27.200492333333301</v>
      </c>
    </row>
    <row r="250" spans="2:64" x14ac:dyDescent="0.2">
      <c r="B250" s="17" t="s">
        <v>502</v>
      </c>
      <c r="C250" s="17" t="s">
        <v>503</v>
      </c>
      <c r="D250" s="17" t="s">
        <v>20</v>
      </c>
      <c r="E250" s="17" t="s">
        <v>21</v>
      </c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</row>
    <row r="251" spans="2:64" x14ac:dyDescent="0.2">
      <c r="B251" s="17" t="s">
        <v>504</v>
      </c>
      <c r="C251" s="17" t="s">
        <v>505</v>
      </c>
      <c r="D251" s="17" t="s">
        <v>20</v>
      </c>
      <c r="E251" s="17" t="s">
        <v>21</v>
      </c>
      <c r="F251" s="17">
        <v>1.12966666666667E-5</v>
      </c>
      <c r="G251" s="17">
        <v>1.10091666666667E-5</v>
      </c>
      <c r="H251" s="17">
        <v>1.098E-5</v>
      </c>
      <c r="I251" s="17">
        <v>1.46475E-5</v>
      </c>
      <c r="J251" s="17">
        <v>1.6411666666666701E-5</v>
      </c>
      <c r="K251" s="17">
        <v>2.90358333333333E-5</v>
      </c>
      <c r="L251" s="17">
        <v>5.3891666666666698E-5</v>
      </c>
      <c r="M251" s="17">
        <v>1.049625E-4</v>
      </c>
      <c r="N251" s="17">
        <v>2.3185416666666699E-4</v>
      </c>
      <c r="O251" s="17">
        <v>2.4800000000000001E-4</v>
      </c>
      <c r="P251" s="17">
        <v>2.4800000000000001E-4</v>
      </c>
      <c r="Q251" s="17">
        <v>2.4800000000000001E-4</v>
      </c>
      <c r="R251" s="17">
        <v>5.3082583333333296E-4</v>
      </c>
      <c r="S251" s="17">
        <v>8.5715083333333299E-4</v>
      </c>
      <c r="T251" s="17">
        <v>1.1821325E-3</v>
      </c>
      <c r="U251" s="17">
        <v>2.2358333333333301E-3</v>
      </c>
      <c r="V251" s="17">
        <v>3.3024999999999999E-3</v>
      </c>
      <c r="W251" s="17">
        <v>4.6466666666666696E-3</v>
      </c>
      <c r="X251" s="17">
        <v>6.0233333333333302E-3</v>
      </c>
      <c r="Y251" s="17">
        <v>7.8383333333333308E-3</v>
      </c>
      <c r="Z251" s="17">
        <v>9.0725000000000007E-3</v>
      </c>
      <c r="AA251" s="17">
        <v>1.0793333333333301E-2</v>
      </c>
      <c r="AB251" s="17">
        <v>1.3853333333333301E-2</v>
      </c>
      <c r="AC251" s="17">
        <v>3.43758333333333E-2</v>
      </c>
      <c r="AD251" s="17">
        <v>5.5893333333333302E-2</v>
      </c>
      <c r="AE251" s="17">
        <v>0.101155833333333</v>
      </c>
      <c r="AF251" s="17">
        <v>0.15143416666666701</v>
      </c>
      <c r="AG251" s="17">
        <v>0.22552166666666701</v>
      </c>
      <c r="AH251" s="17">
        <v>0.35850749999999998</v>
      </c>
      <c r="AI251" s="17">
        <v>0.62117833333333305</v>
      </c>
      <c r="AJ251" s="17">
        <v>1.16948416666667</v>
      </c>
      <c r="AK251" s="17">
        <v>2.01766333333333</v>
      </c>
      <c r="AL251" s="17">
        <v>3.02481166666667</v>
      </c>
      <c r="AM251" s="17">
        <v>3.94109166666667</v>
      </c>
      <c r="AN251" s="17">
        <v>5.0439166666666697</v>
      </c>
      <c r="AO251" s="17">
        <v>6.3490000000000002</v>
      </c>
      <c r="AP251" s="17">
        <v>7.97183333333333</v>
      </c>
      <c r="AQ251" s="17">
        <v>9.4418333333333297</v>
      </c>
      <c r="AR251" s="17">
        <v>10.471916666666701</v>
      </c>
      <c r="AS251" s="17">
        <v>11.3393</v>
      </c>
      <c r="AT251" s="17">
        <v>12.099591666666701</v>
      </c>
      <c r="AU251" s="17">
        <v>13.3191166666667</v>
      </c>
      <c r="AV251" s="17">
        <v>21.256966666666699</v>
      </c>
      <c r="AW251" s="17">
        <v>28.208683333333301</v>
      </c>
      <c r="AX251" s="17">
        <v>28.7037333333333</v>
      </c>
      <c r="AY251" s="17">
        <v>24.4786</v>
      </c>
      <c r="AZ251" s="17">
        <v>24.073358333333299</v>
      </c>
      <c r="BA251" s="17">
        <v>23.471025000000001</v>
      </c>
      <c r="BB251" s="17">
        <v>20.9493166666667</v>
      </c>
      <c r="BC251" s="17">
        <v>22.567983333333299</v>
      </c>
      <c r="BD251" s="17">
        <v>20.059275</v>
      </c>
      <c r="BE251" s="17">
        <v>19.314208333333301</v>
      </c>
      <c r="BF251" s="17">
        <v>20.310575</v>
      </c>
      <c r="BG251" s="17">
        <v>20.481608333333298</v>
      </c>
      <c r="BH251" s="17">
        <v>23.246024999999999</v>
      </c>
      <c r="BI251" s="17">
        <v>27.327366666666698</v>
      </c>
      <c r="BJ251" s="17">
        <v>30.162600000000001</v>
      </c>
      <c r="BK251" s="17">
        <v>28.676400000000001</v>
      </c>
      <c r="BL251" s="17">
        <v>30.725258333333301</v>
      </c>
    </row>
    <row r="252" spans="2:64" x14ac:dyDescent="0.2">
      <c r="B252" s="17" t="s">
        <v>13</v>
      </c>
      <c r="C252" s="17" t="s">
        <v>506</v>
      </c>
      <c r="D252" s="17" t="s">
        <v>20</v>
      </c>
      <c r="E252" s="17" t="s">
        <v>21</v>
      </c>
      <c r="F252" s="17">
        <v>1</v>
      </c>
      <c r="G252" s="17">
        <v>1</v>
      </c>
      <c r="H252" s="17">
        <v>1</v>
      </c>
      <c r="I252" s="17">
        <v>1</v>
      </c>
      <c r="J252" s="17">
        <v>1</v>
      </c>
      <c r="K252" s="17">
        <v>1</v>
      </c>
      <c r="L252" s="17">
        <v>1</v>
      </c>
      <c r="M252" s="17">
        <v>1</v>
      </c>
      <c r="N252" s="17">
        <v>1</v>
      </c>
      <c r="O252" s="17">
        <v>1</v>
      </c>
      <c r="P252" s="17">
        <v>1</v>
      </c>
      <c r="Q252" s="17">
        <v>1</v>
      </c>
      <c r="R252" s="17">
        <v>1</v>
      </c>
      <c r="S252" s="17">
        <v>1</v>
      </c>
      <c r="T252" s="17">
        <v>1</v>
      </c>
      <c r="U252" s="17">
        <v>1</v>
      </c>
      <c r="V252" s="17">
        <v>1</v>
      </c>
      <c r="W252" s="17">
        <v>1</v>
      </c>
      <c r="X252" s="17">
        <v>1</v>
      </c>
      <c r="Y252" s="17">
        <v>1</v>
      </c>
      <c r="Z252" s="17">
        <v>1</v>
      </c>
      <c r="AA252" s="17">
        <v>1</v>
      </c>
      <c r="AB252" s="17">
        <v>1</v>
      </c>
      <c r="AC252" s="17">
        <v>1</v>
      </c>
      <c r="AD252" s="17">
        <v>1</v>
      </c>
      <c r="AE252" s="17">
        <v>1</v>
      </c>
      <c r="AF252" s="17">
        <v>1</v>
      </c>
      <c r="AG252" s="17">
        <v>1</v>
      </c>
      <c r="AH252" s="17">
        <v>1</v>
      </c>
      <c r="AI252" s="17">
        <v>1</v>
      </c>
      <c r="AJ252" s="17">
        <v>1</v>
      </c>
      <c r="AK252" s="17">
        <v>1</v>
      </c>
      <c r="AL252" s="17">
        <v>1</v>
      </c>
      <c r="AM252" s="17">
        <v>1</v>
      </c>
      <c r="AN252" s="17">
        <v>1</v>
      </c>
      <c r="AO252" s="17">
        <v>1</v>
      </c>
      <c r="AP252" s="17">
        <v>1</v>
      </c>
      <c r="AQ252" s="17">
        <v>1</v>
      </c>
      <c r="AR252" s="17">
        <v>1</v>
      </c>
      <c r="AS252" s="17">
        <v>1</v>
      </c>
      <c r="AT252" s="17">
        <v>1</v>
      </c>
      <c r="AU252" s="17">
        <v>1</v>
      </c>
      <c r="AV252" s="17">
        <v>1</v>
      </c>
      <c r="AW252" s="17">
        <v>1</v>
      </c>
      <c r="AX252" s="17">
        <v>1</v>
      </c>
      <c r="AY252" s="17">
        <v>1</v>
      </c>
      <c r="AZ252" s="17">
        <v>1</v>
      </c>
      <c r="BA252" s="17">
        <v>1</v>
      </c>
      <c r="BB252" s="17">
        <v>1</v>
      </c>
      <c r="BC252" s="17">
        <v>1</v>
      </c>
      <c r="BD252" s="17">
        <v>1</v>
      </c>
      <c r="BE252" s="17">
        <v>1</v>
      </c>
      <c r="BF252" s="17">
        <v>1</v>
      </c>
      <c r="BG252" s="17">
        <v>1</v>
      </c>
      <c r="BH252" s="17">
        <v>1</v>
      </c>
      <c r="BI252" s="17">
        <v>1</v>
      </c>
      <c r="BJ252" s="17">
        <v>1</v>
      </c>
      <c r="BK252" s="17">
        <v>1</v>
      </c>
      <c r="BL252" s="17">
        <v>1</v>
      </c>
    </row>
    <row r="253" spans="2:64" x14ac:dyDescent="0.2">
      <c r="B253" s="17" t="s">
        <v>507</v>
      </c>
      <c r="C253" s="17" t="s">
        <v>508</v>
      </c>
      <c r="D253" s="17" t="s">
        <v>20</v>
      </c>
      <c r="E253" s="17" t="s">
        <v>21</v>
      </c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>
        <v>29.774999999999999</v>
      </c>
      <c r="AP253" s="17">
        <v>40.066666666666698</v>
      </c>
      <c r="AQ253" s="17">
        <v>62.9166666666667</v>
      </c>
      <c r="AR253" s="17">
        <v>94.491666666666703</v>
      </c>
      <c r="AS253" s="17">
        <v>124.625</v>
      </c>
      <c r="AT253" s="17">
        <v>236.60833333333301</v>
      </c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>
        <v>2094.9884650537601</v>
      </c>
      <c r="BH253" s="17">
        <v>2310.9481588069598</v>
      </c>
      <c r="BI253" s="17">
        <v>2567.9872133982699</v>
      </c>
      <c r="BJ253" s="17">
        <v>2965.25349937684</v>
      </c>
      <c r="BK253" s="17">
        <v>5113.8789459571699</v>
      </c>
      <c r="BL253" s="17">
        <v>8069.6062365591397</v>
      </c>
    </row>
    <row r="254" spans="2:64" x14ac:dyDescent="0.2">
      <c r="B254" s="17" t="s">
        <v>509</v>
      </c>
      <c r="C254" s="17" t="s">
        <v>510</v>
      </c>
      <c r="D254" s="17" t="s">
        <v>20</v>
      </c>
      <c r="E254" s="17" t="s">
        <v>21</v>
      </c>
      <c r="F254" s="17">
        <v>1.7142900007142901</v>
      </c>
      <c r="G254" s="17">
        <v>1.7142900007142901</v>
      </c>
      <c r="H254" s="17">
        <v>1.7142900007142901</v>
      </c>
      <c r="I254" s="17">
        <v>1.7142900007142901</v>
      </c>
      <c r="J254" s="17">
        <v>1.7142900007142901</v>
      </c>
      <c r="K254" s="17">
        <v>1.7142900007142901</v>
      </c>
      <c r="L254" s="17">
        <v>1.7142900007142901</v>
      </c>
      <c r="M254" s="17">
        <v>1.7619083340952399</v>
      </c>
      <c r="N254" s="17">
        <v>2.0000000010000001</v>
      </c>
      <c r="O254" s="17">
        <v>2.0000000010000001</v>
      </c>
      <c r="P254" s="17">
        <v>2.0000000010000001</v>
      </c>
      <c r="Q254" s="17">
        <v>1.97487273321145</v>
      </c>
      <c r="R254" s="17">
        <v>1.9212781494760101</v>
      </c>
      <c r="S254" s="17">
        <v>1.9592192359816101</v>
      </c>
      <c r="T254" s="17">
        <v>2.0532324085176299</v>
      </c>
      <c r="U254" s="17">
        <v>2.16979583233333</v>
      </c>
      <c r="V254" s="17">
        <v>2.6146708328333301</v>
      </c>
      <c r="W254" s="17">
        <v>2.7</v>
      </c>
      <c r="X254" s="17">
        <v>2.7</v>
      </c>
      <c r="Y254" s="17">
        <v>2.7</v>
      </c>
      <c r="Z254" s="17">
        <v>2.7</v>
      </c>
      <c r="AA254" s="17">
        <v>2.7</v>
      </c>
      <c r="AB254" s="17">
        <v>2.7</v>
      </c>
      <c r="AC254" s="17">
        <v>2.7</v>
      </c>
      <c r="AD254" s="17">
        <v>2.7</v>
      </c>
      <c r="AE254" s="17">
        <v>2.7</v>
      </c>
      <c r="AF254" s="17">
        <v>2.7</v>
      </c>
      <c r="AG254" s="17">
        <v>2.7</v>
      </c>
      <c r="AH254" s="17">
        <v>2.7</v>
      </c>
      <c r="AI254" s="17">
        <v>2.7</v>
      </c>
      <c r="AJ254" s="17">
        <v>2.7</v>
      </c>
      <c r="AK254" s="17">
        <v>2.7</v>
      </c>
      <c r="AL254" s="17">
        <v>2.7</v>
      </c>
      <c r="AM254" s="17">
        <v>2.7</v>
      </c>
      <c r="AN254" s="17">
        <v>2.7</v>
      </c>
      <c r="AO254" s="17">
        <v>2.7</v>
      </c>
      <c r="AP254" s="17">
        <v>2.7</v>
      </c>
      <c r="AQ254" s="17">
        <v>2.7</v>
      </c>
      <c r="AR254" s="17">
        <v>2.7</v>
      </c>
      <c r="AS254" s="17">
        <v>2.7</v>
      </c>
      <c r="AT254" s="17">
        <v>2.7</v>
      </c>
      <c r="AU254" s="17">
        <v>2.7</v>
      </c>
      <c r="AV254" s="17">
        <v>2.7</v>
      </c>
      <c r="AW254" s="17">
        <v>2.7</v>
      </c>
      <c r="AX254" s="17">
        <v>2.7</v>
      </c>
      <c r="AY254" s="17">
        <v>2.7</v>
      </c>
      <c r="AZ254" s="17">
        <v>2.7</v>
      </c>
      <c r="BA254" s="17">
        <v>2.7</v>
      </c>
      <c r="BB254" s="17">
        <v>2.7</v>
      </c>
      <c r="BC254" s="17">
        <v>2.7</v>
      </c>
      <c r="BD254" s="17">
        <v>2.7</v>
      </c>
      <c r="BE254" s="17">
        <v>2.7</v>
      </c>
      <c r="BF254" s="17">
        <v>2.7</v>
      </c>
      <c r="BG254" s="17">
        <v>2.7</v>
      </c>
      <c r="BH254" s="17">
        <v>2.7</v>
      </c>
      <c r="BI254" s="17">
        <v>2.7</v>
      </c>
      <c r="BJ254" s="17">
        <v>2.7</v>
      </c>
      <c r="BK254" s="17">
        <v>2.7</v>
      </c>
      <c r="BL254" s="17">
        <v>2.7</v>
      </c>
    </row>
    <row r="255" spans="2:64" x14ac:dyDescent="0.2">
      <c r="B255" s="17" t="s">
        <v>511</v>
      </c>
      <c r="C255" s="17" t="s">
        <v>512</v>
      </c>
      <c r="D255" s="17" t="s">
        <v>20</v>
      </c>
      <c r="E255" s="17" t="s">
        <v>21</v>
      </c>
      <c r="F255" s="17">
        <v>3.3495833323333302</v>
      </c>
      <c r="G255" s="17">
        <v>3.34983333233333</v>
      </c>
      <c r="H255" s="17">
        <v>3.3496666656666698</v>
      </c>
      <c r="I255" s="17">
        <v>3.3496666656666698</v>
      </c>
      <c r="J255" s="17">
        <v>4.3499999999999997E-3</v>
      </c>
      <c r="K255" s="17">
        <v>4.4000000000000003E-3</v>
      </c>
      <c r="L255" s="17">
        <v>4.4000000000000003E-3</v>
      </c>
      <c r="M255" s="17">
        <v>4.4000000000000003E-3</v>
      </c>
      <c r="N255" s="17">
        <v>4.4000000000000003E-3</v>
      </c>
      <c r="O255" s="17">
        <v>4.4000000000000003E-3</v>
      </c>
      <c r="P255" s="17">
        <v>4.4000000000000003E-3</v>
      </c>
      <c r="Q255" s="17">
        <v>4.4000000000000003E-3</v>
      </c>
      <c r="R255" s="17">
        <v>4.3E-3</v>
      </c>
      <c r="S255" s="17">
        <v>4.3E-3</v>
      </c>
      <c r="T255" s="17">
        <v>4.3E-3</v>
      </c>
      <c r="U255" s="17">
        <v>4.3E-3</v>
      </c>
      <c r="V255" s="17">
        <v>4.3E-3</v>
      </c>
      <c r="W255" s="17">
        <v>4.3E-3</v>
      </c>
      <c r="X255" s="17">
        <v>4.3E-3</v>
      </c>
      <c r="Y255" s="17">
        <v>4.3E-3</v>
      </c>
      <c r="Z255" s="17">
        <v>4.3E-3</v>
      </c>
      <c r="AA255" s="17">
        <v>4.3E-3</v>
      </c>
      <c r="AB255" s="17">
        <v>4.3E-3</v>
      </c>
      <c r="AC255" s="17">
        <v>4.3E-3</v>
      </c>
      <c r="AD255" s="17">
        <v>7.0166666666666702E-3</v>
      </c>
      <c r="AE255" s="17">
        <v>7.4999999999999997E-3</v>
      </c>
      <c r="AF255" s="17">
        <v>8.0833333333333295E-3</v>
      </c>
      <c r="AG255" s="17">
        <v>1.4500000000000001E-2</v>
      </c>
      <c r="AH255" s="17">
        <v>1.4500000000000001E-2</v>
      </c>
      <c r="AI255" s="17">
        <v>3.4691666666666697E-2</v>
      </c>
      <c r="AJ255" s="17">
        <v>4.68916666666667E-2</v>
      </c>
      <c r="AK255" s="17">
        <v>5.6825000000000001E-2</v>
      </c>
      <c r="AL255" s="17">
        <v>6.8383333333333296E-2</v>
      </c>
      <c r="AM255" s="17">
        <v>9.0841666666666696E-2</v>
      </c>
      <c r="AN255" s="17">
        <v>0.14685833333333301</v>
      </c>
      <c r="AO255" s="17">
        <v>0.17684166666666701</v>
      </c>
      <c r="AP255" s="17">
        <v>0.41735</v>
      </c>
      <c r="AQ255" s="17">
        <v>0.48863333333333298</v>
      </c>
      <c r="AR255" s="17">
        <v>0.54756666666666698</v>
      </c>
      <c r="AS255" s="17">
        <v>0.60572499999999996</v>
      </c>
      <c r="AT255" s="17">
        <v>0.67996666666666705</v>
      </c>
      <c r="AU255" s="17">
        <v>0.72365833333333296</v>
      </c>
      <c r="AV255" s="17">
        <v>1.1609499999999999</v>
      </c>
      <c r="AW255" s="17">
        <v>1.6069583333333299</v>
      </c>
      <c r="AX255" s="17">
        <v>1.89133333333333</v>
      </c>
      <c r="AY255" s="17">
        <v>2.08975</v>
      </c>
      <c r="AZ255" s="17">
        <v>2.1469999999999998</v>
      </c>
      <c r="BA255" s="17">
        <v>2.1469999999999998</v>
      </c>
      <c r="BB255" s="17">
        <v>2.1469999999999998</v>
      </c>
      <c r="BC255" s="17">
        <v>2.1469999999999998</v>
      </c>
      <c r="BD255" s="17">
        <v>2.5820603174603201</v>
      </c>
      <c r="BE255" s="17">
        <v>4.2892999999999999</v>
      </c>
      <c r="BF255" s="17">
        <v>4.2892999999999999</v>
      </c>
      <c r="BG255" s="17">
        <v>6.0479618416666696</v>
      </c>
      <c r="BH255" s="17"/>
      <c r="BI255" s="17"/>
      <c r="BJ255" s="17"/>
      <c r="BK255" s="17"/>
      <c r="BL255" s="17"/>
    </row>
    <row r="256" spans="2:64" x14ac:dyDescent="0.2">
      <c r="B256" s="17" t="s">
        <v>513</v>
      </c>
      <c r="C256" s="17" t="s">
        <v>514</v>
      </c>
      <c r="D256" s="17" t="s">
        <v>20</v>
      </c>
      <c r="E256" s="17" t="s">
        <v>21</v>
      </c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</row>
    <row r="257" spans="2:64" x14ac:dyDescent="0.2">
      <c r="B257" s="17" t="s">
        <v>515</v>
      </c>
      <c r="C257" s="17" t="s">
        <v>516</v>
      </c>
      <c r="D257" s="17" t="s">
        <v>20</v>
      </c>
      <c r="E257" s="17" t="s">
        <v>21</v>
      </c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</row>
    <row r="258" spans="2:64" x14ac:dyDescent="0.2">
      <c r="B258" s="17" t="s">
        <v>517</v>
      </c>
      <c r="C258" s="17" t="s">
        <v>518</v>
      </c>
      <c r="D258" s="17" t="s">
        <v>20</v>
      </c>
      <c r="E258" s="17" t="s">
        <v>21</v>
      </c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>
        <v>1.0017709226849301</v>
      </c>
      <c r="AD258" s="17"/>
      <c r="AE258" s="17"/>
      <c r="AF258" s="17">
        <v>22.936728260869501</v>
      </c>
      <c r="AG258" s="17">
        <v>78.953315724637505</v>
      </c>
      <c r="AH258" s="17">
        <v>611.64608695652203</v>
      </c>
      <c r="AI258" s="17">
        <v>4501.6865290896703</v>
      </c>
      <c r="AJ258" s="17">
        <v>6537.6046856884004</v>
      </c>
      <c r="AK258" s="17">
        <v>10121.8932306763</v>
      </c>
      <c r="AL258" s="17">
        <v>11202.1916666667</v>
      </c>
      <c r="AM258" s="17">
        <v>10640.958333333299</v>
      </c>
      <c r="AN258" s="17">
        <v>10965.666666666701</v>
      </c>
      <c r="AO258" s="17">
        <v>11038.25</v>
      </c>
      <c r="AP258" s="17">
        <v>11032.583333333299</v>
      </c>
      <c r="AQ258" s="17">
        <v>11683.333333333299</v>
      </c>
      <c r="AR258" s="17">
        <v>13268</v>
      </c>
      <c r="AS258" s="17">
        <v>13943.166666666701</v>
      </c>
      <c r="AT258" s="17">
        <v>14167.75</v>
      </c>
      <c r="AU258" s="17">
        <v>14725.166666666701</v>
      </c>
      <c r="AV258" s="17">
        <v>15279.5</v>
      </c>
      <c r="AW258" s="17">
        <v>15509.583333333299</v>
      </c>
      <c r="AX258" s="17">
        <v>15746</v>
      </c>
      <c r="AY258" s="17">
        <v>15858.916666666701</v>
      </c>
      <c r="AZ258" s="17">
        <v>15994.25</v>
      </c>
      <c r="BA258" s="17">
        <v>16105.125</v>
      </c>
      <c r="BB258" s="17">
        <v>16302.25</v>
      </c>
      <c r="BC258" s="17">
        <v>17065.083333333299</v>
      </c>
      <c r="BD258" s="17">
        <v>18612.916666666701</v>
      </c>
      <c r="BE258" s="17">
        <v>20509.75</v>
      </c>
      <c r="BF258" s="17">
        <v>20828</v>
      </c>
      <c r="BG258" s="17">
        <v>20933.416666666701</v>
      </c>
      <c r="BH258" s="17">
        <v>21148</v>
      </c>
      <c r="BI258" s="17">
        <v>21697.567500000001</v>
      </c>
      <c r="BJ258" s="17">
        <v>21935.000833333299</v>
      </c>
      <c r="BK258" s="17">
        <v>22370.086666666699</v>
      </c>
      <c r="BL258" s="17">
        <v>22602.05</v>
      </c>
    </row>
    <row r="259" spans="2:64" x14ac:dyDescent="0.2">
      <c r="B259" s="17" t="s">
        <v>519</v>
      </c>
      <c r="C259" s="17" t="s">
        <v>520</v>
      </c>
      <c r="D259" s="17" t="s">
        <v>20</v>
      </c>
      <c r="E259" s="17" t="s">
        <v>21</v>
      </c>
      <c r="F259" s="17">
        <v>89.765000088765007</v>
      </c>
      <c r="G259" s="17">
        <v>89.765000088765007</v>
      </c>
      <c r="H259" s="17">
        <v>89.765000088765007</v>
      </c>
      <c r="I259" s="17">
        <v>89.765000088765007</v>
      </c>
      <c r="J259" s="17">
        <v>89.765000088765007</v>
      </c>
      <c r="K259" s="17">
        <v>89.765000088765007</v>
      </c>
      <c r="L259" s="17">
        <v>89.765000088765007</v>
      </c>
      <c r="M259" s="17">
        <v>89.765000088765007</v>
      </c>
      <c r="N259" s="17">
        <v>89.765000088765007</v>
      </c>
      <c r="O259" s="17">
        <v>94.440000093440005</v>
      </c>
      <c r="P259" s="17">
        <v>100.985000099985</v>
      </c>
      <c r="Q259" s="17">
        <v>100.689451223571</v>
      </c>
      <c r="R259" s="17">
        <v>81.610909090916707</v>
      </c>
      <c r="S259" s="17">
        <v>72.044713804750003</v>
      </c>
      <c r="T259" s="17">
        <v>77.803232323333305</v>
      </c>
      <c r="U259" s="17">
        <v>69.272592592666697</v>
      </c>
      <c r="V259" s="17">
        <v>77.236228956166698</v>
      </c>
      <c r="W259" s="17">
        <v>79.411313131166693</v>
      </c>
      <c r="X259" s="17">
        <v>72.938989898916702</v>
      </c>
      <c r="Y259" s="17">
        <v>68.7582491583333</v>
      </c>
      <c r="Z259" s="17">
        <v>68.292121212166705</v>
      </c>
      <c r="AA259" s="17">
        <v>87.825925925749999</v>
      </c>
      <c r="AB259" s="17">
        <v>96.207499999416697</v>
      </c>
      <c r="AC259" s="17">
        <v>99.367661994000002</v>
      </c>
      <c r="AD259" s="17">
        <v>99.2333333325833</v>
      </c>
      <c r="AE259" s="17">
        <v>106.03166666600001</v>
      </c>
      <c r="AF259" s="17">
        <v>106.075833332917</v>
      </c>
      <c r="AG259" s="17">
        <v>109.849166666667</v>
      </c>
      <c r="AH259" s="17">
        <v>104.425833333333</v>
      </c>
      <c r="AI259" s="17">
        <v>116.041666666667</v>
      </c>
      <c r="AJ259" s="17">
        <v>117.06125</v>
      </c>
      <c r="AK259" s="17">
        <v>111.675</v>
      </c>
      <c r="AL259" s="17">
        <v>113.39166666666701</v>
      </c>
      <c r="AM259" s="17">
        <v>121.580833333333</v>
      </c>
      <c r="AN259" s="17">
        <v>116.405</v>
      </c>
      <c r="AO259" s="17">
        <v>112.11166666666701</v>
      </c>
      <c r="AP259" s="17">
        <v>111.71916666666699</v>
      </c>
      <c r="AQ259" s="17">
        <v>115.87333333333299</v>
      </c>
      <c r="AR259" s="17">
        <v>127.5175</v>
      </c>
      <c r="AS259" s="17">
        <v>129.07499999999999</v>
      </c>
      <c r="AT259" s="17">
        <v>137.643333333333</v>
      </c>
      <c r="AU259" s="17">
        <v>145.3125</v>
      </c>
      <c r="AV259" s="17">
        <v>139.19833333333301</v>
      </c>
      <c r="AW259" s="17">
        <v>122.18916666666701</v>
      </c>
      <c r="AX259" s="17">
        <v>111.79</v>
      </c>
      <c r="AY259" s="17">
        <v>109.245833333333</v>
      </c>
      <c r="AZ259" s="17">
        <v>110.64083333333301</v>
      </c>
      <c r="BA259" s="17">
        <v>102.4375</v>
      </c>
      <c r="BB259" s="17">
        <v>101.334166666667</v>
      </c>
      <c r="BC259" s="17">
        <v>106.740833333333</v>
      </c>
      <c r="BD259" s="17">
        <v>96.905833333333305</v>
      </c>
      <c r="BE259" s="17">
        <v>89.469166666666695</v>
      </c>
      <c r="BF259" s="17">
        <v>92.637500000000003</v>
      </c>
      <c r="BG259" s="17">
        <v>94.542500000000004</v>
      </c>
      <c r="BH259" s="17">
        <v>97.071666666666701</v>
      </c>
      <c r="BI259" s="17">
        <v>108.989166666667</v>
      </c>
      <c r="BJ259" s="17">
        <v>108.47499999999999</v>
      </c>
      <c r="BK259" s="17">
        <v>107.820833333333</v>
      </c>
      <c r="BL259" s="17">
        <v>110.168333333333</v>
      </c>
    </row>
    <row r="260" spans="2:64" x14ac:dyDescent="0.2">
      <c r="B260" s="17" t="s">
        <v>521</v>
      </c>
      <c r="C260" s="17" t="s">
        <v>522</v>
      </c>
      <c r="D260" s="17" t="s">
        <v>20</v>
      </c>
      <c r="E260" s="17" t="s">
        <v>21</v>
      </c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</row>
    <row r="261" spans="2:64" x14ac:dyDescent="0.2">
      <c r="B261" s="17" t="s">
        <v>523</v>
      </c>
      <c r="C261" s="17" t="s">
        <v>524</v>
      </c>
      <c r="D261" s="17" t="s">
        <v>20</v>
      </c>
      <c r="E261" s="17" t="s">
        <v>21</v>
      </c>
      <c r="F261" s="17">
        <v>0.71428999971428997</v>
      </c>
      <c r="G261" s="17">
        <v>0.71551499971551502</v>
      </c>
      <c r="H261" s="17">
        <v>0.71918999971918995</v>
      </c>
      <c r="I261" s="17">
        <v>0.71918999971918995</v>
      </c>
      <c r="J261" s="17">
        <v>0.71918999971918995</v>
      </c>
      <c r="K261" s="17">
        <v>0.71918999971918995</v>
      </c>
      <c r="L261" s="17">
        <v>0.71918999971918995</v>
      </c>
      <c r="M261" s="17">
        <v>0.71950333305283698</v>
      </c>
      <c r="N261" s="17">
        <v>0.72106999972107</v>
      </c>
      <c r="O261" s="17">
        <v>0.72106999972107</v>
      </c>
      <c r="P261" s="17">
        <v>0.72106999972107</v>
      </c>
      <c r="Q261" s="17">
        <v>0.71895973437828298</v>
      </c>
      <c r="R261" s="17">
        <v>0.67542999999999997</v>
      </c>
      <c r="S261" s="17">
        <v>0.61495250000000001</v>
      </c>
      <c r="T261" s="17">
        <v>0.60658000000000001</v>
      </c>
      <c r="U261" s="17">
        <v>0.63278858316666697</v>
      </c>
      <c r="V261" s="17">
        <v>0.79536549899999998</v>
      </c>
      <c r="W261" s="17">
        <v>0.78607749900000001</v>
      </c>
      <c r="X261" s="17">
        <v>0.73633283233333302</v>
      </c>
      <c r="Y261" s="17">
        <v>0.82615833233333302</v>
      </c>
      <c r="Z261" s="17">
        <v>0.91930666566666697</v>
      </c>
      <c r="AA261" s="17">
        <v>1.0340849990833301</v>
      </c>
      <c r="AB261" s="17">
        <v>1.2073324990833301</v>
      </c>
      <c r="AC261" s="17">
        <v>1.54913083308333</v>
      </c>
      <c r="AD261" s="17">
        <v>1.86230583283333</v>
      </c>
      <c r="AE261" s="17">
        <v>2.2452733330833299</v>
      </c>
      <c r="AF261" s="17">
        <v>2.2357599999166702</v>
      </c>
      <c r="AG261" s="17">
        <v>2.12174833333333</v>
      </c>
      <c r="AH261" s="17">
        <v>2.08043666666667</v>
      </c>
      <c r="AI261" s="17">
        <v>2.2701916666666699</v>
      </c>
      <c r="AJ261" s="17">
        <v>2.30985166666667</v>
      </c>
      <c r="AK261" s="17">
        <v>2.3996223333333302</v>
      </c>
      <c r="AL261" s="17">
        <v>2.46630833333333</v>
      </c>
      <c r="AM261" s="17">
        <v>2.56860341666667</v>
      </c>
      <c r="AN261" s="17">
        <v>2.5350371666666698</v>
      </c>
      <c r="AO261" s="17">
        <v>2.4734041666666702</v>
      </c>
      <c r="AP261" s="17">
        <v>2.4621729166666699</v>
      </c>
      <c r="AQ261" s="17">
        <v>2.5593716666666699</v>
      </c>
      <c r="AR261" s="17">
        <v>2.9476868333333299</v>
      </c>
      <c r="AS261" s="17">
        <v>3.0131519999999998</v>
      </c>
      <c r="AT261" s="17">
        <v>3.2863615249999998</v>
      </c>
      <c r="AU261" s="17">
        <v>3.4780400715000002</v>
      </c>
      <c r="AV261" s="17">
        <v>3.3762581025</v>
      </c>
      <c r="AW261" s="17">
        <v>2.9732376583333302</v>
      </c>
      <c r="AX261" s="17">
        <v>2.7807234306666699</v>
      </c>
      <c r="AY261" s="17">
        <v>2.71033673441667</v>
      </c>
      <c r="AZ261" s="17">
        <v>2.7792940446967198</v>
      </c>
      <c r="BA261" s="17">
        <v>2.6165724724799602</v>
      </c>
      <c r="BB261" s="17">
        <v>2.64417628032353</v>
      </c>
      <c r="BC261" s="17">
        <v>2.7307785095373101</v>
      </c>
      <c r="BD261" s="17">
        <v>2.4846565845233801</v>
      </c>
      <c r="BE261" s="17">
        <v>2.3174720118126002</v>
      </c>
      <c r="BF261" s="17">
        <v>2.29231194992329</v>
      </c>
      <c r="BG261" s="17">
        <v>2.3109000348257598</v>
      </c>
      <c r="BH261" s="17">
        <v>2.3317688461830799</v>
      </c>
      <c r="BI261" s="17">
        <v>2.5608736880983001</v>
      </c>
      <c r="BJ261" s="17">
        <v>2.56492967258212</v>
      </c>
      <c r="BK261" s="17">
        <v>2.5543771164103699</v>
      </c>
      <c r="BL261" s="17">
        <v>2.5872799505726101</v>
      </c>
    </row>
    <row r="262" spans="2:64" x14ac:dyDescent="0.2">
      <c r="B262" s="17" t="s">
        <v>525</v>
      </c>
      <c r="C262" s="17" t="s">
        <v>526</v>
      </c>
      <c r="D262" s="17" t="s">
        <v>20</v>
      </c>
      <c r="E262" s="17" t="s">
        <v>21</v>
      </c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>
        <v>1.0625516666666699</v>
      </c>
      <c r="AW262" s="17">
        <v>0.88603416666666701</v>
      </c>
      <c r="AX262" s="17">
        <v>0.805365</v>
      </c>
      <c r="AY262" s="17">
        <v>0.80411999999999995</v>
      </c>
      <c r="AZ262" s="17">
        <v>0.79714083333333297</v>
      </c>
      <c r="BA262" s="17">
        <v>0.73063750000000005</v>
      </c>
      <c r="BB262" s="17">
        <v>0.682674711239873</v>
      </c>
      <c r="BC262" s="17">
        <v>0.71984335978561498</v>
      </c>
      <c r="BD262" s="17">
        <v>0.75504495198983501</v>
      </c>
      <c r="BE262" s="17">
        <v>0.71935525360915398</v>
      </c>
      <c r="BF262" s="17">
        <v>0.77829360141285198</v>
      </c>
      <c r="BG262" s="17">
        <v>0.75315918184727004</v>
      </c>
      <c r="BH262" s="17">
        <v>0.75373073671740198</v>
      </c>
      <c r="BI262" s="17">
        <v>0.90165896164127801</v>
      </c>
      <c r="BJ262" s="17">
        <v>0.90403512795035901</v>
      </c>
      <c r="BK262" s="17">
        <v>0.88739742109565301</v>
      </c>
      <c r="BL262" s="17">
        <v>0.84718637111214101</v>
      </c>
    </row>
    <row r="263" spans="2:64" x14ac:dyDescent="0.2">
      <c r="B263" s="17" t="s">
        <v>527</v>
      </c>
      <c r="C263" s="17" t="s">
        <v>528</v>
      </c>
      <c r="D263" s="17" t="s">
        <v>20</v>
      </c>
      <c r="E263" s="17" t="s">
        <v>21</v>
      </c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>
        <v>12.0100611997629</v>
      </c>
      <c r="AK263" s="17">
        <v>12.0100001707085</v>
      </c>
      <c r="AL263" s="17">
        <v>12.0100001707085</v>
      </c>
      <c r="AM263" s="17">
        <v>12.0100001707085</v>
      </c>
      <c r="AN263" s="17">
        <v>12.0100001707085</v>
      </c>
      <c r="AO263" s="17">
        <v>40.839166758134901</v>
      </c>
      <c r="AP263" s="17">
        <v>94.156666716535199</v>
      </c>
      <c r="AQ263" s="17">
        <v>129.28083333333299</v>
      </c>
      <c r="AR263" s="17">
        <v>135.881666666667</v>
      </c>
      <c r="AS263" s="17">
        <v>155.71833333333299</v>
      </c>
      <c r="AT263" s="17">
        <v>161.71833333333299</v>
      </c>
      <c r="AU263" s="17">
        <v>168.67166666666699</v>
      </c>
      <c r="AV263" s="17">
        <v>175.625</v>
      </c>
      <c r="AW263" s="17">
        <v>183.44833333333301</v>
      </c>
      <c r="AX263" s="17">
        <v>184.775833333333</v>
      </c>
      <c r="AY263" s="17">
        <v>191.509166666667</v>
      </c>
      <c r="AZ263" s="17">
        <v>197.04916666666699</v>
      </c>
      <c r="BA263" s="17">
        <v>198.95333333333301</v>
      </c>
      <c r="BB263" s="17">
        <v>199.76416666666699</v>
      </c>
      <c r="BC263" s="17">
        <v>202.84666666666701</v>
      </c>
      <c r="BD263" s="17">
        <v>219.59</v>
      </c>
      <c r="BE263" s="17">
        <v>213.8</v>
      </c>
      <c r="BF263" s="17">
        <v>214.35083333333301</v>
      </c>
      <c r="BG263" s="17">
        <v>214.89</v>
      </c>
      <c r="BH263" s="17">
        <v>214.89</v>
      </c>
      <c r="BI263" s="17">
        <v>214.89</v>
      </c>
      <c r="BJ263" s="17">
        <v>214.89</v>
      </c>
      <c r="BK263" s="17">
        <v>214.89</v>
      </c>
      <c r="BL263" s="17">
        <v>214.89</v>
      </c>
    </row>
    <row r="264" spans="2:64" x14ac:dyDescent="0.2">
      <c r="B264" s="17" t="s">
        <v>529</v>
      </c>
      <c r="C264" s="17" t="s">
        <v>530</v>
      </c>
      <c r="D264" s="17" t="s">
        <v>20</v>
      </c>
      <c r="E264" s="17" t="s">
        <v>21</v>
      </c>
      <c r="F264" s="17">
        <v>0.71428599971428597</v>
      </c>
      <c r="G264" s="17">
        <v>0.71428599971428597</v>
      </c>
      <c r="H264" s="17">
        <v>0.71428599971428597</v>
      </c>
      <c r="I264" s="17">
        <v>0.71428599971428597</v>
      </c>
      <c r="J264" s="17">
        <v>0.71428599971428597</v>
      </c>
      <c r="K264" s="17">
        <v>0.71428599971428597</v>
      </c>
      <c r="L264" s="17">
        <v>0.71428599971428597</v>
      </c>
      <c r="M264" s="17">
        <v>0.71428599971428597</v>
      </c>
      <c r="N264" s="17">
        <v>0.71428599971428597</v>
      </c>
      <c r="O264" s="17">
        <v>0.71428599971428597</v>
      </c>
      <c r="P264" s="17">
        <v>0.71428599971428597</v>
      </c>
      <c r="Q264" s="17">
        <v>0.71521691632142903</v>
      </c>
      <c r="R264" s="17">
        <v>0.76872523719602703</v>
      </c>
      <c r="S264" s="17">
        <v>0.69395909802109201</v>
      </c>
      <c r="T264" s="17">
        <v>0.67947700357025098</v>
      </c>
      <c r="U264" s="17">
        <v>0.73950775529633594</v>
      </c>
      <c r="V264" s="17">
        <v>0.86956521814744803</v>
      </c>
      <c r="W264" s="17">
        <v>0.86956521814744803</v>
      </c>
      <c r="X264" s="17">
        <v>0.86956521814744803</v>
      </c>
      <c r="Y264" s="17">
        <v>0.84202260193494305</v>
      </c>
      <c r="Z264" s="17">
        <v>0.77883373727604099</v>
      </c>
      <c r="AA264" s="17">
        <v>0.87757894275815396</v>
      </c>
      <c r="AB264" s="17">
        <v>1.0858158330833301</v>
      </c>
      <c r="AC264" s="17">
        <v>1.1140999997500001</v>
      </c>
      <c r="AD264" s="17">
        <v>1.47527749975</v>
      </c>
      <c r="AE264" s="17">
        <v>2.2286749994166701</v>
      </c>
      <c r="AF264" s="17">
        <v>2.2850316664166699</v>
      </c>
      <c r="AG264" s="17">
        <v>2.03603333333333</v>
      </c>
      <c r="AH264" s="17">
        <v>2.2734675000000002</v>
      </c>
      <c r="AI264" s="17">
        <v>2.6226775</v>
      </c>
      <c r="AJ264" s="17">
        <v>2.58732083333333</v>
      </c>
      <c r="AK264" s="17">
        <v>2.7613150000000002</v>
      </c>
      <c r="AL264" s="17">
        <v>2.8520141666666698</v>
      </c>
      <c r="AM264" s="17">
        <v>3.2677415833333301</v>
      </c>
      <c r="AN264" s="17">
        <v>3.5507983333333302</v>
      </c>
      <c r="AO264" s="17">
        <v>3.6270850000000001</v>
      </c>
      <c r="AP264" s="17">
        <v>4.2993491666666701</v>
      </c>
      <c r="AQ264" s="17">
        <v>4.6079616666666698</v>
      </c>
      <c r="AR264" s="17">
        <v>5.52828416666667</v>
      </c>
      <c r="AS264" s="17">
        <v>6.1094841666666699</v>
      </c>
      <c r="AT264" s="17">
        <v>6.9398283333333302</v>
      </c>
      <c r="AU264" s="17">
        <v>8.6091808333333297</v>
      </c>
      <c r="AV264" s="17">
        <v>10.540746666666699</v>
      </c>
      <c r="AW264" s="17">
        <v>7.5647491666666697</v>
      </c>
      <c r="AX264" s="17">
        <v>6.4596925000000001</v>
      </c>
      <c r="AY264" s="17">
        <v>6.3593283333333304</v>
      </c>
      <c r="AZ264" s="17">
        <v>6.7715491666666701</v>
      </c>
      <c r="BA264" s="17">
        <v>7.0453650000000003</v>
      </c>
      <c r="BB264" s="17">
        <v>8.26122333333333</v>
      </c>
      <c r="BC264" s="17">
        <v>8.4736741582488797</v>
      </c>
      <c r="BD264" s="17">
        <v>7.3212219611528804</v>
      </c>
      <c r="BE264" s="17">
        <v>7.2611321323273499</v>
      </c>
      <c r="BF264" s="17">
        <v>8.2099686265933105</v>
      </c>
      <c r="BG264" s="17">
        <v>9.6550560691352594</v>
      </c>
      <c r="BH264" s="17">
        <v>10.852655568783099</v>
      </c>
      <c r="BI264" s="17">
        <v>12.7589308811644</v>
      </c>
      <c r="BJ264" s="17">
        <v>14.7096108855267</v>
      </c>
      <c r="BK264" s="17">
        <v>13.3238014244992</v>
      </c>
      <c r="BL264" s="17">
        <v>13.233926471583301</v>
      </c>
    </row>
    <row r="265" spans="2:64" x14ac:dyDescent="0.2">
      <c r="B265" s="17" t="s">
        <v>531</v>
      </c>
      <c r="C265" s="17" t="s">
        <v>532</v>
      </c>
      <c r="D265" s="17" t="s">
        <v>20</v>
      </c>
      <c r="E265" s="17" t="s">
        <v>21</v>
      </c>
      <c r="F265" s="17">
        <v>0.71428599971428597</v>
      </c>
      <c r="G265" s="17">
        <v>0.71428599971428597</v>
      </c>
      <c r="H265" s="17">
        <v>0.71428599971428597</v>
      </c>
      <c r="I265" s="17">
        <v>0.71428599971428597</v>
      </c>
      <c r="J265" s="17">
        <v>0.71428599971428597</v>
      </c>
      <c r="K265" s="17">
        <v>0.71428599971428597</v>
      </c>
      <c r="L265" s="17">
        <v>0.71428599971428597</v>
      </c>
      <c r="M265" s="17">
        <v>0.71428599971428597</v>
      </c>
      <c r="N265" s="17">
        <v>0.71428599971428597</v>
      </c>
      <c r="O265" s="17">
        <v>0.71428599971428597</v>
      </c>
      <c r="P265" s="17">
        <v>0.71428599971428597</v>
      </c>
      <c r="Q265" s="17">
        <v>0.71428599887889399</v>
      </c>
      <c r="R265" s="17">
        <v>7.1431749899999997E-4</v>
      </c>
      <c r="S265" s="17">
        <v>6.5239666566666704E-4</v>
      </c>
      <c r="T265" s="17">
        <v>6.43459999E-4</v>
      </c>
      <c r="U265" s="17">
        <v>6.4322999949999995E-4</v>
      </c>
      <c r="V265" s="17">
        <v>7.0098383316666703E-4</v>
      </c>
      <c r="W265" s="17">
        <v>7.89727832416667E-4</v>
      </c>
      <c r="X265" s="17">
        <v>8.0066666666666697E-4</v>
      </c>
      <c r="Y265" s="17">
        <v>7.9333333333333296E-4</v>
      </c>
      <c r="Z265" s="17">
        <v>7.8866666666666701E-4</v>
      </c>
      <c r="AA265" s="17">
        <v>8.6958333333333299E-4</v>
      </c>
      <c r="AB265" s="17">
        <v>9.2875E-4</v>
      </c>
      <c r="AC265" s="17">
        <v>1.2589999999999999E-3</v>
      </c>
      <c r="AD265" s="17">
        <v>1.8131883327499999E-3</v>
      </c>
      <c r="AE265" s="17">
        <v>3.1396416662499999E-3</v>
      </c>
      <c r="AF265" s="17">
        <v>7.7884491665833298E-3</v>
      </c>
      <c r="AG265" s="17">
        <v>9.5194749999999995E-3</v>
      </c>
      <c r="AH265" s="17">
        <v>8.2660249999999998E-3</v>
      </c>
      <c r="AI265" s="17">
        <v>1.3813695833333301E-2</v>
      </c>
      <c r="AJ265" s="17">
        <v>3.0289108333333301E-2</v>
      </c>
      <c r="AK265" s="17">
        <v>6.4639708333333296E-2</v>
      </c>
      <c r="AL265" s="17">
        <v>0.17221378333333301</v>
      </c>
      <c r="AM265" s="17">
        <v>0.45276266666666698</v>
      </c>
      <c r="AN265" s="17">
        <v>0.66937062166666705</v>
      </c>
      <c r="AO265" s="17">
        <v>0.86411916666666699</v>
      </c>
      <c r="AP265" s="17">
        <v>1.2079</v>
      </c>
      <c r="AQ265" s="17">
        <v>1.3144975000000001</v>
      </c>
      <c r="AR265" s="17">
        <v>1.86206916666667</v>
      </c>
      <c r="AS265" s="17">
        <v>2.3880191666666701</v>
      </c>
      <c r="AT265" s="17">
        <v>3.11084416666667</v>
      </c>
      <c r="AU265" s="17">
        <v>3.610935</v>
      </c>
      <c r="AV265" s="17">
        <v>4.3985950000000003</v>
      </c>
      <c r="AW265" s="17">
        <v>4.7332710464987198</v>
      </c>
      <c r="AX265" s="17">
        <v>4.7788753864357902</v>
      </c>
      <c r="AY265" s="17">
        <v>4.4635033105158701</v>
      </c>
      <c r="AZ265" s="17">
        <v>3.60307204258249</v>
      </c>
      <c r="BA265" s="17">
        <v>4.0025226650364303</v>
      </c>
      <c r="BB265" s="17">
        <v>3.7456606900876399</v>
      </c>
      <c r="BC265" s="17">
        <v>5.0461092452123504</v>
      </c>
      <c r="BD265" s="17">
        <v>4.7971368749999996</v>
      </c>
      <c r="BE265" s="17">
        <v>4.8606655320934902</v>
      </c>
      <c r="BF265" s="17">
        <v>5.1472526651441299</v>
      </c>
      <c r="BG265" s="17">
        <v>5.3958870679444599</v>
      </c>
      <c r="BH265" s="17">
        <v>6.1528162481244904</v>
      </c>
      <c r="BI265" s="17">
        <v>8.6323559623419595</v>
      </c>
      <c r="BJ265" s="17">
        <v>10.313053230894001</v>
      </c>
      <c r="BK265" s="17">
        <v>9.5195014198180701</v>
      </c>
      <c r="BL265" s="17">
        <v>10.4581432223713</v>
      </c>
    </row>
    <row r="266" spans="2:64" x14ac:dyDescent="0.2">
      <c r="B266" s="17" t="s">
        <v>533</v>
      </c>
      <c r="C266" s="17" t="s">
        <v>534</v>
      </c>
      <c r="D266" s="17" t="s">
        <v>20</v>
      </c>
      <c r="E266" s="17" t="s">
        <v>21</v>
      </c>
      <c r="F266" s="17">
        <v>7.1428600071428601E-4</v>
      </c>
      <c r="G266" s="17">
        <v>7.1428600071428601E-4</v>
      </c>
      <c r="H266" s="17">
        <v>7.1428600071428601E-4</v>
      </c>
      <c r="I266" s="17">
        <v>7.1428600071428601E-4</v>
      </c>
      <c r="J266" s="17">
        <v>7.1428600071428601E-4</v>
      </c>
      <c r="K266" s="17">
        <v>7.1428600071428601E-4</v>
      </c>
      <c r="L266" s="17">
        <v>7.1428600071428601E-4</v>
      </c>
      <c r="M266" s="17">
        <v>7.1428600071428601E-4</v>
      </c>
      <c r="N266" s="17">
        <v>7.1428600071428601E-4</v>
      </c>
      <c r="O266" s="17">
        <v>7.1428600071428601E-4</v>
      </c>
      <c r="P266" s="17">
        <v>7.1428600071428601E-4</v>
      </c>
      <c r="Q266" s="17">
        <v>7.1219542995242695E-4</v>
      </c>
      <c r="R266" s="17">
        <v>6.5783174204698505E-4</v>
      </c>
      <c r="S266" s="17">
        <v>5.8571488122451999E-4</v>
      </c>
      <c r="T266" s="17">
        <v>5.8357882281972399E-4</v>
      </c>
      <c r="U266" s="17">
        <v>5.7076428281416605E-4</v>
      </c>
      <c r="V266" s="17">
        <v>6.2607704338503499E-4</v>
      </c>
      <c r="W266" s="17">
        <v>6.2906376559987204E-4</v>
      </c>
      <c r="X266" s="17">
        <v>6.7482402076295101E-4</v>
      </c>
      <c r="Y266" s="17">
        <v>6.8049712441124505E-4</v>
      </c>
      <c r="Z266" s="17">
        <v>6.4529051059388995E-4</v>
      </c>
      <c r="AA266" s="17">
        <v>6.9097568056162499E-4</v>
      </c>
      <c r="AB266" s="17">
        <v>7.5994560388581401E-4</v>
      </c>
      <c r="AC266" s="17">
        <v>1.01423413220455E-3</v>
      </c>
      <c r="AD266" s="17">
        <v>1.25893678408442E-3</v>
      </c>
      <c r="AE266" s="17">
        <v>1.6155163771118799E-3</v>
      </c>
      <c r="AF266" s="17">
        <v>1.6684764684788899E-3</v>
      </c>
      <c r="AG266" s="17">
        <v>1.6634624460731601E-3</v>
      </c>
      <c r="AH266" s="17">
        <v>1.80773447752897E-3</v>
      </c>
      <c r="AI266" s="17">
        <v>2.12134031008689E-3</v>
      </c>
      <c r="AJ266" s="17">
        <v>2.45451835023142E-3</v>
      </c>
      <c r="AK266" s="17">
        <v>3.6254886572367698E-3</v>
      </c>
      <c r="AL266" s="17">
        <v>5.1042665511594996E-3</v>
      </c>
      <c r="AM266" s="17">
        <v>6.4904940995879198E-3</v>
      </c>
      <c r="AN266" s="17">
        <v>8.1607990595128806E-3</v>
      </c>
      <c r="AO266" s="17">
        <v>8.6752193293132395E-3</v>
      </c>
      <c r="AP266" s="17">
        <v>1.00137132167889E-2</v>
      </c>
      <c r="AQ266" s="17">
        <v>1.21250465891802E-2</v>
      </c>
      <c r="AR266" s="17">
        <v>2.3706012838122799E-2</v>
      </c>
      <c r="AS266" s="17">
        <v>3.8344710205420497E-2</v>
      </c>
      <c r="AT266" s="17">
        <v>4.4468376417429997E-2</v>
      </c>
      <c r="AU266" s="17">
        <v>5.5114659712586597E-2</v>
      </c>
      <c r="AV266" s="17">
        <v>5.5098290581033799E-2</v>
      </c>
      <c r="AW266" s="17">
        <v>0.69821607130572305</v>
      </c>
      <c r="AX266" s="17">
        <v>5.0744194146319499</v>
      </c>
      <c r="AY266" s="17">
        <v>22.389039604825498</v>
      </c>
      <c r="AZ266" s="17">
        <v>164.547356500646</v>
      </c>
      <c r="BA266" s="17">
        <v>9686.7716695417494</v>
      </c>
      <c r="BB266" s="17">
        <v>6723052073.3381004</v>
      </c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59578C65B64418F93BBF0C2AAFC2A" ma:contentTypeVersion="13" ma:contentTypeDescription="Create a new document." ma:contentTypeScope="" ma:versionID="e6af891370bd66b80a201d9cf4d96e0a">
  <xsd:schema xmlns:xsd="http://www.w3.org/2001/XMLSchema" xmlns:xs="http://www.w3.org/2001/XMLSchema" xmlns:p="http://schemas.microsoft.com/office/2006/metadata/properties" xmlns:ns3="2152d670-78ca-43d1-908f-fc168a8a89a1" xmlns:ns4="b5d13caf-43b3-4e5e-9161-101f80a6a460" targetNamespace="http://schemas.microsoft.com/office/2006/metadata/properties" ma:root="true" ma:fieldsID="e039a1f063186457ea6a20e39c16bd12" ns3:_="" ns4:_="">
    <xsd:import namespace="2152d670-78ca-43d1-908f-fc168a8a89a1"/>
    <xsd:import namespace="b5d13caf-43b3-4e5e-9161-101f80a6a4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2d670-78ca-43d1-908f-fc168a8a8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13caf-43b3-4e5e-9161-101f80a6a46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89FE13-5649-43C5-A152-373B419E33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C741D8-CFAC-4B5B-A0FF-707CAA8AA9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52d670-78ca-43d1-908f-fc168a8a89a1"/>
    <ds:schemaRef ds:uri="b5d13caf-43b3-4e5e-9161-101f80a6a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2CE953-418B-4964-8845-0EAD7AF454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1</vt:i4>
      </vt:variant>
    </vt:vector>
  </HeadingPairs>
  <TitlesOfParts>
    <vt:vector size="15" baseType="lpstr">
      <vt:lpstr>Graphic Dashboard LCU</vt:lpstr>
      <vt:lpstr>Graphic Dashboard USD </vt:lpstr>
      <vt:lpstr>KFF data In reported dollar (2)</vt:lpstr>
      <vt:lpstr>KFF data In approx curr dollars</vt:lpstr>
      <vt:lpstr>Master data</vt:lpstr>
      <vt:lpstr>Sheet12</vt:lpstr>
      <vt:lpstr>Data Dashboard</vt:lpstr>
      <vt:lpstr>Meta list</vt:lpstr>
      <vt:lpstr>Total ODA</vt:lpstr>
      <vt:lpstr>Total Health ODA</vt:lpstr>
      <vt:lpstr>Gen Govt. revenue </vt:lpstr>
      <vt:lpstr>GDP US$ BN</vt:lpstr>
      <vt:lpstr>GNI US$ BN</vt:lpstr>
      <vt:lpstr>Meta Xchange rates</vt:lpstr>
      <vt:lpstr>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MATTUR</dc:creator>
  <cp:lastModifiedBy>Biplob Biswas</cp:lastModifiedBy>
  <dcterms:created xsi:type="dcterms:W3CDTF">2020-03-26T08:45:43Z</dcterms:created>
  <dcterms:modified xsi:type="dcterms:W3CDTF">2020-05-02T12:42:29Z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0x0101007B459578C65B64418F93BBF0C2AAFC2A</vt:lpwstr>
  </property>
</Properties>
</file>