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Publish\Scanner\Github\"/>
    </mc:Choice>
  </mc:AlternateContent>
  <xr:revisionPtr revIDLastSave="0" documentId="13_ncr:1_{6C5D66A7-9175-4A35-A0BE-4BDC38447CF2}" xr6:coauthVersionLast="47" xr6:coauthVersionMax="47" xr10:uidLastSave="{00000000-0000-0000-0000-000000000000}"/>
  <bookViews>
    <workbookView xWindow="-120" yWindow="-120" windowWidth="29040" windowHeight="15840" xr2:uid="{C5AA4F6F-EB5F-4689-A1E0-1B2922876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6" i="1"/>
  <c r="G35" i="1"/>
  <c r="G34" i="1"/>
  <c r="G31" i="1"/>
  <c r="G27" i="1"/>
  <c r="G28" i="1"/>
  <c r="G29" i="1"/>
  <c r="G30" i="1"/>
  <c r="G26" i="1"/>
  <c r="G25" i="1"/>
  <c r="G4" i="1"/>
  <c r="G3" i="1"/>
  <c r="G2" i="1"/>
  <c r="J39" i="1"/>
  <c r="G40" i="1" l="1"/>
</calcChain>
</file>

<file path=xl/sharedStrings.xml><?xml version="1.0" encoding="utf-8"?>
<sst xmlns="http://schemas.openxmlformats.org/spreadsheetml/2006/main" count="76" uniqueCount="64">
  <si>
    <t>2040 extrusion</t>
  </si>
  <si>
    <t>https://www.aliexpress.com/item/1005004324352655.html</t>
  </si>
  <si>
    <t>2020 extrusion 5 hole 90 degree corner plate</t>
  </si>
  <si>
    <t>https://www.aliexpress.com/item/1005004933978642.html</t>
  </si>
  <si>
    <t>2020 flexible pivot joint</t>
  </si>
  <si>
    <t>https://www.aliexpress.com/item/1005004820583705.html</t>
  </si>
  <si>
    <t>2020 corner bracket</t>
  </si>
  <si>
    <t>https://www.aliexpress.com/item/1005001606267885.html</t>
  </si>
  <si>
    <t>2020 extrusion</t>
  </si>
  <si>
    <t>2020 nema 17 stepper motor mount</t>
  </si>
  <si>
    <t>https://www.aliexpress.com/item/1005001860047581.html</t>
  </si>
  <si>
    <t>8 mm lead screw</t>
  </si>
  <si>
    <t>450mm</t>
  </si>
  <si>
    <t>https://www.aliexpress.com/item/32970128435.html</t>
  </si>
  <si>
    <t>https://www.aliexpress.com/item/1005004359534458.html</t>
  </si>
  <si>
    <t>8mm lead screw top mount</t>
  </si>
  <si>
    <t>https://www.aliexpress.com/item/1005005114598745.html</t>
  </si>
  <si>
    <t>https://www.aliexpress.com/item/1005001835688133.html</t>
  </si>
  <si>
    <t>2020 gantry plate wheel</t>
  </si>
  <si>
    <t>https://www.aliexpress.com/item/1005004863292486.html</t>
  </si>
  <si>
    <t>GT2 timing pulley (bore 5mm, belt width 6mm, 20teeth)</t>
  </si>
  <si>
    <t>https://www.aliexpress.com/item/32822906447.html</t>
  </si>
  <si>
    <t>GT2 idler 20teeth 5mm</t>
  </si>
  <si>
    <t>GT2 timing belt</t>
  </si>
  <si>
    <t>https://www.aliexpress.com/item/32918948939.html</t>
  </si>
  <si>
    <t>https://www.aliexpress.com/item/1005004532578843.html</t>
  </si>
  <si>
    <t>2020 Belt tensioner</t>
  </si>
  <si>
    <t>https://www.aliexpress.com/item/32821764328.html</t>
  </si>
  <si>
    <t>M5 sliding insert</t>
  </si>
  <si>
    <t>https://www.aliexpress.com/item/1005002114332413.html</t>
  </si>
  <si>
    <t>M5 Din 912 screw</t>
  </si>
  <si>
    <t>8mm</t>
  </si>
  <si>
    <t>https://www.aliexpress.com/item/32810872544.html</t>
  </si>
  <si>
    <t>25mm</t>
  </si>
  <si>
    <t>2020 inner corner bracket</t>
  </si>
  <si>
    <t>https://www.aliexpress.com/item/4000795102417.html</t>
  </si>
  <si>
    <t>1.5A</t>
  </si>
  <si>
    <t>Nema 17 stepper motor 42x42x38mm</t>
  </si>
  <si>
    <t>https://www.omc-stepperonline.com/e-series-nema-17-bipolar-0-9deg-30ncm-42-48oz-in-1-5a-42x42x38mm-4-wires-17me15-1504s</t>
  </si>
  <si>
    <t>3d printer endswitches</t>
  </si>
  <si>
    <t>https://www.aliexpress.com/item/1005001834951972.html</t>
  </si>
  <si>
    <t>LED power supply 12V/10A</t>
  </si>
  <si>
    <t>https://www.aliexpress.com/item/33051556213.html</t>
  </si>
  <si>
    <t>Buck converter 4-40V</t>
  </si>
  <si>
    <t>https://www.amazon.com/EPLZON-Converter-Voltmeter-1-25-37V-Adjustable/dp/B09R49R76K</t>
  </si>
  <si>
    <t>Mosfet module IRF520</t>
  </si>
  <si>
    <t>https://www.aliexpress.com/item/32836126224.html</t>
  </si>
  <si>
    <t>TMC2209 Stepper motor driver (optional for silent operation)</t>
  </si>
  <si>
    <t>Dual Z Axis splitter adapter</t>
  </si>
  <si>
    <t>https://www.aliexpress.com/item/1005001792345071.html</t>
  </si>
  <si>
    <t>400mm</t>
  </si>
  <si>
    <t>Mechanics</t>
  </si>
  <si>
    <t>Electronics</t>
  </si>
  <si>
    <t>Power</t>
  </si>
  <si>
    <t>https://www.aliexpress.com/item/32802151924.html</t>
  </si>
  <si>
    <t>Makerbase MKS Gen_L 2.1 Control Board</t>
  </si>
  <si>
    <t>Pack 50</t>
  </si>
  <si>
    <t>M5 T type insert</t>
  </si>
  <si>
    <t>pack of 3</t>
  </si>
  <si>
    <t xml:space="preserve">608Z Ball bearing </t>
  </si>
  <si>
    <t>Pack 10</t>
  </si>
  <si>
    <t>https://www.aliexpress.com/item/1005006737960809.html</t>
  </si>
  <si>
    <t>https://www.aliexpress.com/item/1005005260961560.html</t>
  </si>
  <si>
    <t>5mm/8mm lead screw 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</si>
</sst>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1" fillId="3" borderId="0" xfId="1" applyFill="1"/>
    <xf numFmtId="0" fontId="0" fillId="0" borderId="1" xfId="0" applyBorder="1"/>
    <xf numFmtId="0" fontId="2" fillId="0" borderId="1" xfId="2" applyBorder="1"/>
    <xf numFmtId="0" fontId="0" fillId="3" borderId="1" xfId="0" applyFill="1" applyBorder="1"/>
    <xf numFmtId="0" fontId="2" fillId="3" borderId="1" xfId="2" applyFill="1" applyBorder="1"/>
    <xf numFmtId="0" fontId="1" fillId="3" borderId="1" xfId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1" applyFont="1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2" applyFill="1" applyBorder="1"/>
    <xf numFmtId="0" fontId="0" fillId="4" borderId="1" xfId="0" applyFill="1" applyBorder="1"/>
    <xf numFmtId="0" fontId="0" fillId="4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114598745.html" TargetMode="External"/><Relationship Id="rId13" Type="http://schemas.openxmlformats.org/officeDocument/2006/relationships/hyperlink" Target="https://www.aliexpress.com/item/4000795102417.html" TargetMode="External"/><Relationship Id="rId18" Type="http://schemas.openxmlformats.org/officeDocument/2006/relationships/hyperlink" Target="https://www.aliexpress.com/item/33051556213.html" TargetMode="External"/><Relationship Id="rId26" Type="http://schemas.openxmlformats.org/officeDocument/2006/relationships/hyperlink" Target="https://www.aliexpress.com/item/1005001835688133.html" TargetMode="External"/><Relationship Id="rId3" Type="http://schemas.openxmlformats.org/officeDocument/2006/relationships/hyperlink" Target="https://www.aliexpress.com/item/1005001606267885.html" TargetMode="External"/><Relationship Id="rId21" Type="http://schemas.openxmlformats.org/officeDocument/2006/relationships/hyperlink" Target="https://www.aliexpress.com/item/1005001792345071.html" TargetMode="External"/><Relationship Id="rId7" Type="http://schemas.openxmlformats.org/officeDocument/2006/relationships/hyperlink" Target="https://www.aliexpress.com/item/1005004359534458.html" TargetMode="External"/><Relationship Id="rId12" Type="http://schemas.openxmlformats.org/officeDocument/2006/relationships/hyperlink" Target="https://www.aliexpress.com/item/32810872544.html" TargetMode="External"/><Relationship Id="rId17" Type="http://schemas.openxmlformats.org/officeDocument/2006/relationships/hyperlink" Target="https://www.aliexpress.com/item/32802151924.html" TargetMode="External"/><Relationship Id="rId25" Type="http://schemas.openxmlformats.org/officeDocument/2006/relationships/hyperlink" Target="https://www.aliexpress.com/item/1005004863292486.html" TargetMode="External"/><Relationship Id="rId2" Type="http://schemas.openxmlformats.org/officeDocument/2006/relationships/hyperlink" Target="https://www.aliexpress.com/item/1005004820583705.html" TargetMode="External"/><Relationship Id="rId16" Type="http://schemas.openxmlformats.org/officeDocument/2006/relationships/hyperlink" Target="https://www.aliexpress.com/item/1005001834951972.html" TargetMode="External"/><Relationship Id="rId20" Type="http://schemas.openxmlformats.org/officeDocument/2006/relationships/hyperlink" Target="https://www.aliexpress.com/item/32836126224.html" TargetMode="External"/><Relationship Id="rId29" Type="http://schemas.openxmlformats.org/officeDocument/2006/relationships/hyperlink" Target="https://www.aliexpress.com/item/1005006737960809.html" TargetMode="External"/><Relationship Id="rId1" Type="http://schemas.openxmlformats.org/officeDocument/2006/relationships/hyperlink" Target="https://www.aliexpress.com/item/1005004933978642.html" TargetMode="External"/><Relationship Id="rId6" Type="http://schemas.openxmlformats.org/officeDocument/2006/relationships/hyperlink" Target="https://www.aliexpress.com/item/32970128435.html" TargetMode="External"/><Relationship Id="rId11" Type="http://schemas.openxmlformats.org/officeDocument/2006/relationships/hyperlink" Target="https://www.aliexpress.com/item/32810872544.html" TargetMode="External"/><Relationship Id="rId24" Type="http://schemas.openxmlformats.org/officeDocument/2006/relationships/hyperlink" Target="https://www.aliexpress.com/item/32822906447.html" TargetMode="External"/><Relationship Id="rId5" Type="http://schemas.openxmlformats.org/officeDocument/2006/relationships/hyperlink" Target="https://www.aliexpress.com/item/1005001860047581.html" TargetMode="External"/><Relationship Id="rId15" Type="http://schemas.openxmlformats.org/officeDocument/2006/relationships/hyperlink" Target="https://www.omc-stepperonline.com/e-series-nema-17-bipolar-0-9deg-30ncm-42-48oz-in-1-5a-42x42x38mm-4-wires-17me15-1504s" TargetMode="External"/><Relationship Id="rId23" Type="http://schemas.openxmlformats.org/officeDocument/2006/relationships/hyperlink" Target="https://www.aliexpress.com/item/32918948939.html" TargetMode="External"/><Relationship Id="rId28" Type="http://schemas.openxmlformats.org/officeDocument/2006/relationships/hyperlink" Target="https://www.aliexpress.com/item/1005004532578843.html" TargetMode="External"/><Relationship Id="rId10" Type="http://schemas.openxmlformats.org/officeDocument/2006/relationships/hyperlink" Target="https://www.aliexpress.com/item/1005002114332413.html" TargetMode="External"/><Relationship Id="rId19" Type="http://schemas.openxmlformats.org/officeDocument/2006/relationships/hyperlink" Target="https://www.amazon.com/EPLZON-Converter-Voltmeter-1-25-37V-Adjustable/dp/B09R49R76K" TargetMode="External"/><Relationship Id="rId4" Type="http://schemas.openxmlformats.org/officeDocument/2006/relationships/hyperlink" Target="https://www.aliexpress.com/item/1005001860047581.html" TargetMode="External"/><Relationship Id="rId9" Type="http://schemas.openxmlformats.org/officeDocument/2006/relationships/hyperlink" Target="https://www.aliexpress.com/item/32821764328.html" TargetMode="External"/><Relationship Id="rId14" Type="http://schemas.openxmlformats.org/officeDocument/2006/relationships/hyperlink" Target="https://www.omc-stepperonline.com/e-series-nema-17-bipolar-0-9deg-30ncm-42-48oz-in-1-5a-42x42x38mm-4-wires-17me15-1504s" TargetMode="External"/><Relationship Id="rId22" Type="http://schemas.openxmlformats.org/officeDocument/2006/relationships/hyperlink" Target="https://www.aliexpress.com/item/1005004324352655.html" TargetMode="External"/><Relationship Id="rId27" Type="http://schemas.openxmlformats.org/officeDocument/2006/relationships/hyperlink" Target="https://www.aliexpress.com/item/1005001835688133.html" TargetMode="External"/><Relationship Id="rId30" Type="http://schemas.openxmlformats.org/officeDocument/2006/relationships/hyperlink" Target="https://www.aliexpress.com/item/10050052609615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21A6-A0FB-4EFE-B2AA-EE890DBFF393}">
  <dimension ref="A1:J41"/>
  <sheetViews>
    <sheetView tabSelected="1" topLeftCell="A7" workbookViewId="0">
      <selection activeCell="A13" sqref="A13"/>
    </sheetView>
  </sheetViews>
  <sheetFormatPr defaultRowHeight="15" x14ac:dyDescent="0.25"/>
  <cols>
    <col min="1" max="1" width="43.5703125" customWidth="1"/>
    <col min="3" max="3" width="9.140625" style="14"/>
    <col min="4" max="4" width="117.85546875" customWidth="1"/>
    <col min="5" max="6" width="23.7109375" customWidth="1"/>
  </cols>
  <sheetData>
    <row r="1" spans="1:8" s="19" customFormat="1" ht="30.75" customHeight="1" x14ac:dyDescent="0.25">
      <c r="A1" s="15" t="s">
        <v>51</v>
      </c>
      <c r="B1" s="15"/>
      <c r="C1" s="16"/>
      <c r="D1" s="18"/>
      <c r="E1" s="18"/>
      <c r="F1" s="18"/>
      <c r="G1" s="18"/>
    </row>
    <row r="2" spans="1:8" x14ac:dyDescent="0.25">
      <c r="A2" s="8" t="s">
        <v>8</v>
      </c>
      <c r="B2" s="8" t="s">
        <v>50</v>
      </c>
      <c r="C2" s="11">
        <v>15</v>
      </c>
      <c r="D2" s="4" t="s">
        <v>1</v>
      </c>
      <c r="E2" s="3">
        <v>2.2799999999999998</v>
      </c>
      <c r="F2" s="3"/>
      <c r="G2" s="3">
        <f>C2*E2</f>
        <v>34.199999999999996</v>
      </c>
    </row>
    <row r="3" spans="1:8" x14ac:dyDescent="0.25">
      <c r="A3" s="8" t="s">
        <v>0</v>
      </c>
      <c r="B3" s="8" t="s">
        <v>50</v>
      </c>
      <c r="C3" s="11">
        <v>2</v>
      </c>
      <c r="D3" s="4" t="s">
        <v>1</v>
      </c>
      <c r="E3" s="3">
        <v>7.83</v>
      </c>
      <c r="F3" s="3"/>
      <c r="G3" s="3">
        <f t="shared" ref="G3:G23" si="0">C3*E3</f>
        <v>15.66</v>
      </c>
    </row>
    <row r="4" spans="1:8" x14ac:dyDescent="0.25">
      <c r="A4" s="8" t="s">
        <v>2</v>
      </c>
      <c r="B4" s="8"/>
      <c r="C4" s="11">
        <v>12</v>
      </c>
      <c r="D4" s="4" t="s">
        <v>3</v>
      </c>
      <c r="E4" s="3">
        <v>0.54</v>
      </c>
      <c r="F4" s="3">
        <v>4.43</v>
      </c>
      <c r="G4" s="3">
        <f>(C4*E4)+F4</f>
        <v>10.91</v>
      </c>
    </row>
    <row r="5" spans="1:8" x14ac:dyDescent="0.25">
      <c r="A5" s="8" t="s">
        <v>6</v>
      </c>
      <c r="B5" s="8"/>
      <c r="C5" s="11">
        <v>2</v>
      </c>
      <c r="D5" s="4" t="s">
        <v>7</v>
      </c>
      <c r="E5" s="3">
        <v>3.59</v>
      </c>
      <c r="F5" s="3"/>
      <c r="G5" s="3">
        <f t="shared" ref="G5:G23" si="1">(C5*E5)+F5</f>
        <v>7.18</v>
      </c>
    </row>
    <row r="6" spans="1:8" x14ac:dyDescent="0.25">
      <c r="A6" s="8" t="s">
        <v>34</v>
      </c>
      <c r="B6" s="8"/>
      <c r="C6" s="11">
        <v>2</v>
      </c>
      <c r="D6" s="4" t="s">
        <v>35</v>
      </c>
      <c r="E6" s="3">
        <v>3.07</v>
      </c>
      <c r="F6" s="3">
        <v>3.22</v>
      </c>
      <c r="G6" s="3">
        <f t="shared" si="1"/>
        <v>9.36</v>
      </c>
    </row>
    <row r="7" spans="1:8" x14ac:dyDescent="0.25">
      <c r="A7" s="8" t="s">
        <v>4</v>
      </c>
      <c r="B7" s="8"/>
      <c r="C7" s="11">
        <v>2</v>
      </c>
      <c r="D7" s="4" t="s">
        <v>5</v>
      </c>
      <c r="E7" s="3">
        <v>4.05</v>
      </c>
      <c r="F7" s="3"/>
      <c r="G7" s="3">
        <f t="shared" si="1"/>
        <v>8.1</v>
      </c>
    </row>
    <row r="8" spans="1:8" x14ac:dyDescent="0.25">
      <c r="A8" s="8" t="s">
        <v>9</v>
      </c>
      <c r="B8" s="8"/>
      <c r="C8" s="11">
        <v>2</v>
      </c>
      <c r="D8" s="4" t="s">
        <v>10</v>
      </c>
      <c r="E8" s="3">
        <v>2.2599999999999998</v>
      </c>
      <c r="F8" s="3"/>
      <c r="G8" s="3">
        <f t="shared" si="1"/>
        <v>4.5199999999999996</v>
      </c>
    </row>
    <row r="9" spans="1:8" x14ac:dyDescent="0.25">
      <c r="A9" s="8" t="s">
        <v>9</v>
      </c>
      <c r="B9" s="8"/>
      <c r="C9" s="11">
        <v>1</v>
      </c>
      <c r="D9" s="4" t="s">
        <v>10</v>
      </c>
      <c r="E9" s="3">
        <v>2.2599999999999998</v>
      </c>
      <c r="F9" s="3">
        <v>3.73</v>
      </c>
      <c r="G9" s="3">
        <f t="shared" si="1"/>
        <v>5.99</v>
      </c>
    </row>
    <row r="10" spans="1:8" s="1" customFormat="1" x14ac:dyDescent="0.25">
      <c r="A10" s="9" t="s">
        <v>11</v>
      </c>
      <c r="B10" s="9" t="s">
        <v>12</v>
      </c>
      <c r="C10" s="12">
        <v>2</v>
      </c>
      <c r="D10" s="6" t="s">
        <v>13</v>
      </c>
      <c r="E10" s="5">
        <v>4.95</v>
      </c>
      <c r="F10" s="5"/>
      <c r="G10" s="3">
        <f t="shared" si="1"/>
        <v>9.9</v>
      </c>
    </row>
    <row r="11" spans="1:8" s="1" customFormat="1" x14ac:dyDescent="0.25">
      <c r="A11" s="9" t="s">
        <v>15</v>
      </c>
      <c r="B11" s="9"/>
      <c r="C11" s="12">
        <v>2</v>
      </c>
      <c r="D11" s="6" t="s">
        <v>14</v>
      </c>
      <c r="E11" s="5">
        <v>2.95</v>
      </c>
      <c r="F11" s="5"/>
      <c r="G11" s="3">
        <f t="shared" si="1"/>
        <v>5.9</v>
      </c>
    </row>
    <row r="12" spans="1:8" s="1" customFormat="1" x14ac:dyDescent="0.25">
      <c r="A12" s="9" t="s">
        <v>63</v>
      </c>
      <c r="B12" s="9"/>
      <c r="C12" s="12">
        <v>2</v>
      </c>
      <c r="D12" s="6" t="s">
        <v>16</v>
      </c>
      <c r="E12" s="5">
        <v>0.81</v>
      </c>
      <c r="F12" s="5"/>
      <c r="G12" s="3">
        <f t="shared" si="1"/>
        <v>1.62</v>
      </c>
    </row>
    <row r="13" spans="1:8" s="1" customFormat="1" x14ac:dyDescent="0.25">
      <c r="A13" s="9" t="s">
        <v>18</v>
      </c>
      <c r="B13" s="9"/>
      <c r="C13" s="12">
        <v>2</v>
      </c>
      <c r="D13" s="6" t="s">
        <v>17</v>
      </c>
      <c r="E13" s="5">
        <v>4</v>
      </c>
      <c r="F13" s="5"/>
      <c r="G13" s="3">
        <f t="shared" si="1"/>
        <v>8</v>
      </c>
    </row>
    <row r="14" spans="1:8" s="1" customFormat="1" x14ac:dyDescent="0.25">
      <c r="A14" s="10" t="s">
        <v>18</v>
      </c>
      <c r="B14" s="10"/>
      <c r="C14" s="13">
        <v>3</v>
      </c>
      <c r="D14" s="6" t="s">
        <v>17</v>
      </c>
      <c r="E14" s="7">
        <v>4</v>
      </c>
      <c r="F14" s="7"/>
      <c r="G14" s="3">
        <f t="shared" si="1"/>
        <v>12</v>
      </c>
      <c r="H14" s="2"/>
    </row>
    <row r="15" spans="1:8" s="1" customFormat="1" x14ac:dyDescent="0.25">
      <c r="A15" s="10" t="s">
        <v>20</v>
      </c>
      <c r="B15" s="10"/>
      <c r="C15" s="13">
        <v>3</v>
      </c>
      <c r="D15" s="6" t="s">
        <v>19</v>
      </c>
      <c r="E15" s="7">
        <v>1.42</v>
      </c>
      <c r="F15" s="7"/>
      <c r="G15" s="3">
        <f t="shared" si="1"/>
        <v>4.26</v>
      </c>
      <c r="H15" s="2"/>
    </row>
    <row r="16" spans="1:8" s="1" customFormat="1" x14ac:dyDescent="0.25">
      <c r="A16" s="10" t="s">
        <v>22</v>
      </c>
      <c r="B16" s="10"/>
      <c r="C16" s="13">
        <v>3</v>
      </c>
      <c r="D16" s="6" t="s">
        <v>21</v>
      </c>
      <c r="E16" s="7">
        <v>2.5</v>
      </c>
      <c r="F16" s="7"/>
      <c r="G16" s="3">
        <f t="shared" si="1"/>
        <v>7.5</v>
      </c>
      <c r="H16" s="2"/>
    </row>
    <row r="17" spans="1:8" s="1" customFormat="1" x14ac:dyDescent="0.25">
      <c r="A17" s="10" t="s">
        <v>23</v>
      </c>
      <c r="B17" s="10"/>
      <c r="C17" s="13">
        <v>1</v>
      </c>
      <c r="D17" s="6" t="s">
        <v>24</v>
      </c>
      <c r="E17" s="7">
        <v>2.99</v>
      </c>
      <c r="F17" s="7"/>
      <c r="G17" s="3">
        <f t="shared" si="1"/>
        <v>2.99</v>
      </c>
      <c r="H17" s="2"/>
    </row>
    <row r="18" spans="1:8" s="1" customFormat="1" x14ac:dyDescent="0.25">
      <c r="A18" s="10" t="s">
        <v>26</v>
      </c>
      <c r="B18" s="10"/>
      <c r="C18" s="13">
        <v>3</v>
      </c>
      <c r="D18" s="6" t="s">
        <v>25</v>
      </c>
      <c r="E18" s="7">
        <v>2.65</v>
      </c>
      <c r="F18" s="7"/>
      <c r="G18" s="3">
        <f t="shared" si="1"/>
        <v>7.9499999999999993</v>
      </c>
      <c r="H18" s="2"/>
    </row>
    <row r="19" spans="1:8" s="1" customFormat="1" x14ac:dyDescent="0.25">
      <c r="A19" s="9" t="s">
        <v>57</v>
      </c>
      <c r="B19" s="9" t="s">
        <v>56</v>
      </c>
      <c r="C19" s="12">
        <v>1</v>
      </c>
      <c r="D19" s="6" t="s">
        <v>27</v>
      </c>
      <c r="E19" s="5">
        <v>2.12</v>
      </c>
      <c r="F19" s="5">
        <v>4.46</v>
      </c>
      <c r="G19" s="3">
        <f t="shared" si="1"/>
        <v>6.58</v>
      </c>
    </row>
    <row r="20" spans="1:8" s="1" customFormat="1" x14ac:dyDescent="0.25">
      <c r="A20" s="9" t="s">
        <v>28</v>
      </c>
      <c r="B20" s="9" t="s">
        <v>56</v>
      </c>
      <c r="C20" s="12">
        <v>1</v>
      </c>
      <c r="D20" s="6" t="s">
        <v>29</v>
      </c>
      <c r="E20" s="5">
        <v>4.2</v>
      </c>
      <c r="F20" s="5"/>
      <c r="G20" s="3">
        <f t="shared" si="1"/>
        <v>4.2</v>
      </c>
    </row>
    <row r="21" spans="1:8" s="1" customFormat="1" x14ac:dyDescent="0.25">
      <c r="A21" s="9" t="s">
        <v>30</v>
      </c>
      <c r="B21" s="9" t="s">
        <v>31</v>
      </c>
      <c r="C21" s="12">
        <v>5</v>
      </c>
      <c r="D21" s="6" t="s">
        <v>32</v>
      </c>
      <c r="E21" s="5">
        <v>1.31</v>
      </c>
      <c r="F21" s="5">
        <v>3.8</v>
      </c>
      <c r="G21" s="3">
        <f t="shared" si="1"/>
        <v>10.350000000000001</v>
      </c>
    </row>
    <row r="22" spans="1:8" s="1" customFormat="1" x14ac:dyDescent="0.25">
      <c r="A22" s="9" t="s">
        <v>30</v>
      </c>
      <c r="B22" s="9" t="s">
        <v>33</v>
      </c>
      <c r="C22" s="12">
        <v>1</v>
      </c>
      <c r="D22" s="6" t="s">
        <v>32</v>
      </c>
      <c r="E22" s="5">
        <v>2.09</v>
      </c>
      <c r="F22" s="5"/>
      <c r="G22" s="3">
        <f t="shared" si="1"/>
        <v>2.09</v>
      </c>
    </row>
    <row r="23" spans="1:8" s="1" customFormat="1" x14ac:dyDescent="0.25">
      <c r="A23" s="9" t="s">
        <v>59</v>
      </c>
      <c r="B23" s="9" t="s">
        <v>60</v>
      </c>
      <c r="C23" s="12">
        <v>1</v>
      </c>
      <c r="D23" s="6" t="s">
        <v>61</v>
      </c>
      <c r="E23" s="5">
        <v>3.84</v>
      </c>
      <c r="F23" s="5">
        <v>3.01</v>
      </c>
      <c r="G23" s="3">
        <f t="shared" si="1"/>
        <v>6.85</v>
      </c>
    </row>
    <row r="24" spans="1:8" s="19" customFormat="1" ht="30.75" customHeight="1" x14ac:dyDescent="0.25">
      <c r="A24" s="15" t="s">
        <v>52</v>
      </c>
      <c r="B24" s="15"/>
      <c r="C24" s="16"/>
      <c r="D24" s="17"/>
      <c r="E24" s="18"/>
      <c r="F24" s="18"/>
      <c r="G24" s="18"/>
    </row>
    <row r="25" spans="1:8" s="1" customFormat="1" x14ac:dyDescent="0.25">
      <c r="A25" s="9" t="s">
        <v>37</v>
      </c>
      <c r="B25" s="9" t="s">
        <v>36</v>
      </c>
      <c r="C25" s="12">
        <v>2</v>
      </c>
      <c r="D25" s="6" t="s">
        <v>38</v>
      </c>
      <c r="E25" s="5">
        <v>5.85</v>
      </c>
      <c r="F25" s="5"/>
      <c r="G25" s="5">
        <f>E25*C25</f>
        <v>11.7</v>
      </c>
    </row>
    <row r="26" spans="1:8" s="1" customFormat="1" x14ac:dyDescent="0.25">
      <c r="A26" s="10" t="s">
        <v>37</v>
      </c>
      <c r="B26" s="10" t="s">
        <v>36</v>
      </c>
      <c r="C26" s="13">
        <v>3</v>
      </c>
      <c r="D26" s="6" t="s">
        <v>38</v>
      </c>
      <c r="E26" s="7">
        <v>5.85</v>
      </c>
      <c r="F26" s="7"/>
      <c r="G26" s="5">
        <f>E26*C26</f>
        <v>17.549999999999997</v>
      </c>
      <c r="H26" s="2"/>
    </row>
    <row r="27" spans="1:8" s="1" customFormat="1" x14ac:dyDescent="0.25">
      <c r="A27" s="9" t="s">
        <v>39</v>
      </c>
      <c r="B27" s="9" t="s">
        <v>58</v>
      </c>
      <c r="C27" s="12">
        <v>1</v>
      </c>
      <c r="D27" s="6" t="s">
        <v>40</v>
      </c>
      <c r="E27" s="5">
        <v>1.65</v>
      </c>
      <c r="F27" s="5">
        <v>4.42</v>
      </c>
      <c r="G27" s="5">
        <f t="shared" ref="G27:G31" si="2">E27*C27</f>
        <v>1.65</v>
      </c>
    </row>
    <row r="28" spans="1:8" s="1" customFormat="1" x14ac:dyDescent="0.25">
      <c r="A28" s="9" t="s">
        <v>48</v>
      </c>
      <c r="B28" s="9"/>
      <c r="C28" s="12">
        <v>2</v>
      </c>
      <c r="D28" s="6" t="s">
        <v>49</v>
      </c>
      <c r="E28" s="5">
        <v>1.1299999999999999</v>
      </c>
      <c r="F28" s="5"/>
      <c r="G28" s="5">
        <f t="shared" si="2"/>
        <v>2.2599999999999998</v>
      </c>
    </row>
    <row r="29" spans="1:8" s="1" customFormat="1" x14ac:dyDescent="0.25">
      <c r="A29" s="9"/>
      <c r="B29" s="9"/>
      <c r="C29" s="12"/>
      <c r="D29" s="6"/>
      <c r="E29" s="5"/>
      <c r="F29" s="5"/>
      <c r="G29" s="5">
        <f t="shared" si="2"/>
        <v>0</v>
      </c>
    </row>
    <row r="30" spans="1:8" s="1" customFormat="1" x14ac:dyDescent="0.25">
      <c r="A30" s="9" t="s">
        <v>55</v>
      </c>
      <c r="B30" s="9"/>
      <c r="C30" s="12">
        <v>1</v>
      </c>
      <c r="D30" s="6" t="s">
        <v>54</v>
      </c>
      <c r="E30" s="5">
        <v>30.99</v>
      </c>
      <c r="F30" s="5"/>
      <c r="G30" s="5">
        <f t="shared" si="2"/>
        <v>30.99</v>
      </c>
    </row>
    <row r="31" spans="1:8" s="1" customFormat="1" x14ac:dyDescent="0.25">
      <c r="A31" s="10" t="s">
        <v>47</v>
      </c>
      <c r="B31" s="10"/>
      <c r="C31" s="13">
        <v>4</v>
      </c>
      <c r="D31" s="6" t="s">
        <v>62</v>
      </c>
      <c r="E31" s="7">
        <v>2</v>
      </c>
      <c r="F31" s="7">
        <v>3.68</v>
      </c>
      <c r="G31" s="5">
        <f>E31*C31+F31</f>
        <v>11.68</v>
      </c>
      <c r="H31" s="2"/>
    </row>
    <row r="32" spans="1:8" s="1" customFormat="1" x14ac:dyDescent="0.25">
      <c r="A32" s="10"/>
      <c r="B32" s="10"/>
      <c r="C32" s="13"/>
      <c r="D32" s="6"/>
      <c r="E32" s="7"/>
      <c r="F32" s="7"/>
      <c r="G32" s="7"/>
      <c r="H32" s="2"/>
    </row>
    <row r="33" spans="1:10" s="19" customFormat="1" ht="30" customHeight="1" x14ac:dyDescent="0.25">
      <c r="A33" s="15" t="s">
        <v>53</v>
      </c>
      <c r="B33" s="15"/>
      <c r="C33" s="16"/>
      <c r="D33" s="17"/>
      <c r="E33" s="18"/>
      <c r="F33" s="18"/>
      <c r="G33" s="18"/>
    </row>
    <row r="34" spans="1:10" s="1" customFormat="1" x14ac:dyDescent="0.25">
      <c r="A34" s="9" t="s">
        <v>41</v>
      </c>
      <c r="B34" s="9"/>
      <c r="C34" s="12">
        <v>1</v>
      </c>
      <c r="D34" s="6" t="s">
        <v>42</v>
      </c>
      <c r="E34" s="5">
        <v>16.489999999999998</v>
      </c>
      <c r="F34" s="5"/>
      <c r="G34" s="5">
        <f>E34*C34</f>
        <v>16.489999999999998</v>
      </c>
    </row>
    <row r="35" spans="1:10" s="1" customFormat="1" x14ac:dyDescent="0.25">
      <c r="A35" s="9" t="s">
        <v>43</v>
      </c>
      <c r="B35" s="9"/>
      <c r="C35" s="12">
        <v>1</v>
      </c>
      <c r="D35" s="6" t="s">
        <v>44</v>
      </c>
      <c r="E35" s="5">
        <v>9.99</v>
      </c>
      <c r="F35" s="5">
        <v>6.86</v>
      </c>
      <c r="G35" s="5">
        <f>E35*C35+F35</f>
        <v>16.850000000000001</v>
      </c>
    </row>
    <row r="36" spans="1:10" s="1" customFormat="1" x14ac:dyDescent="0.25">
      <c r="A36" s="9" t="s">
        <v>45</v>
      </c>
      <c r="B36" s="9"/>
      <c r="C36" s="12">
        <v>2</v>
      </c>
      <c r="D36" s="6" t="s">
        <v>46</v>
      </c>
      <c r="E36" s="5">
        <v>0.37</v>
      </c>
      <c r="F36" s="5">
        <v>2.93</v>
      </c>
      <c r="G36" s="5">
        <f>E36*C36+F36</f>
        <v>3.67</v>
      </c>
    </row>
    <row r="37" spans="1:10" x14ac:dyDescent="0.25">
      <c r="A37" s="8"/>
      <c r="B37" s="3"/>
      <c r="C37" s="11"/>
      <c r="D37" s="6"/>
      <c r="E37" s="3"/>
      <c r="F37" s="3"/>
      <c r="G37" s="3"/>
    </row>
    <row r="38" spans="1:10" x14ac:dyDescent="0.25">
      <c r="A38" s="3"/>
      <c r="B38" s="3"/>
      <c r="C38" s="11"/>
      <c r="D38" s="3"/>
      <c r="E38" s="3"/>
      <c r="F38" s="3"/>
      <c r="G38" s="3"/>
    </row>
    <row r="39" spans="1:10" x14ac:dyDescent="0.25">
      <c r="A39" s="3"/>
      <c r="B39" s="3"/>
      <c r="C39" s="11"/>
      <c r="D39" s="3"/>
      <c r="E39" s="3"/>
      <c r="F39" s="3"/>
      <c r="G39" s="3"/>
      <c r="J39">
        <f>H39/3.675</f>
        <v>0</v>
      </c>
    </row>
    <row r="40" spans="1:10" x14ac:dyDescent="0.25">
      <c r="A40" s="3"/>
      <c r="B40" s="3"/>
      <c r="C40" s="11"/>
      <c r="D40" s="3"/>
      <c r="E40" s="3"/>
      <c r="F40" s="3"/>
      <c r="G40" s="3">
        <f>SUM(G2:G39)</f>
        <v>298.95</v>
      </c>
    </row>
    <row r="41" spans="1:10" x14ac:dyDescent="0.25">
      <c r="E41" s="1"/>
      <c r="F41" s="1"/>
    </row>
  </sheetData>
  <hyperlinks>
    <hyperlink ref="D4" r:id="rId1" xr:uid="{45AE38DE-E85F-4808-B323-21438F064F22}"/>
    <hyperlink ref="D7" r:id="rId2" xr:uid="{F5587B63-0AC3-482E-B82F-AA3550FDAFD8}"/>
    <hyperlink ref="D5" r:id="rId3" xr:uid="{9B797A68-6182-439A-B427-85A0937F63AA}"/>
    <hyperlink ref="D8" r:id="rId4" xr:uid="{F39A4757-3916-4329-B345-6373389F80D5}"/>
    <hyperlink ref="D9" r:id="rId5" xr:uid="{5918C815-8BCC-4816-887E-9DE28F99DDC2}"/>
    <hyperlink ref="D10" r:id="rId6" xr:uid="{D0B50AC1-FB07-432D-A3DC-03F962AE9F2F}"/>
    <hyperlink ref="D11" r:id="rId7" xr:uid="{8C2C47E4-1028-4F36-8240-9F4B6AF9FA33}"/>
    <hyperlink ref="D12" r:id="rId8" xr:uid="{A3AEAC74-BF18-44D0-8E0A-1605523FB89A}"/>
    <hyperlink ref="D19" r:id="rId9" xr:uid="{FE1E2588-C4BE-4811-8218-AEEC62D3E379}"/>
    <hyperlink ref="D20" r:id="rId10" xr:uid="{C54041AC-15D1-42FB-8F09-91D5EF62119B}"/>
    <hyperlink ref="D21" r:id="rId11" xr:uid="{ED560C9B-3292-48E1-833F-A80054EBC9D4}"/>
    <hyperlink ref="D22" r:id="rId12" xr:uid="{69A0F3F6-DCB6-42EE-8CEC-852A66E9F0A9}"/>
    <hyperlink ref="D6" r:id="rId13" xr:uid="{104DBA1F-9401-4CCF-A2E2-DB4E363B6416}"/>
    <hyperlink ref="D25" r:id="rId14" xr:uid="{73695696-86A8-4E92-83C9-1F5C3483317F}"/>
    <hyperlink ref="D26" r:id="rId15" xr:uid="{C9BF8DEF-4F40-4D43-8EA7-A6CAE81AC84A}"/>
    <hyperlink ref="D27" r:id="rId16" xr:uid="{4D6E31ED-9468-4582-A36E-7BF37C63F7F8}"/>
    <hyperlink ref="D30" r:id="rId17" xr:uid="{F5EC3F05-2C9E-4003-B719-0B2C315129FC}"/>
    <hyperlink ref="D34" r:id="rId18" xr:uid="{AF53EFC8-BFF6-47AD-ACA6-241F9E43F05E}"/>
    <hyperlink ref="D35" r:id="rId19" xr:uid="{79FBF8B1-EBA0-451D-9AAB-17C29F37D2B4}"/>
    <hyperlink ref="D36" r:id="rId20" xr:uid="{091FD985-9958-489F-99BB-7B3874206CC6}"/>
    <hyperlink ref="D28" r:id="rId21" xr:uid="{37B8AF89-6F83-4153-860A-F89189B9C48A}"/>
    <hyperlink ref="D2" r:id="rId22" xr:uid="{958FC0C2-B957-4973-97F3-03FE49A45B36}"/>
    <hyperlink ref="D17" r:id="rId23" xr:uid="{2DAACD41-6538-49DC-B755-A604B7D1759C}"/>
    <hyperlink ref="D16" r:id="rId24" xr:uid="{3844726A-C05C-4D0A-B1C3-12223B7958BD}"/>
    <hyperlink ref="D15" r:id="rId25" xr:uid="{21354D16-1821-43B1-9F75-1D61856D9789}"/>
    <hyperlink ref="D14" r:id="rId26" xr:uid="{8A5F6684-635C-471E-B671-AA24BF3529DF}"/>
    <hyperlink ref="D13" r:id="rId27" xr:uid="{E11E4467-67BE-427B-837F-3FB4472D81EC}"/>
    <hyperlink ref="D18" r:id="rId28" xr:uid="{7AD11B90-513B-48C7-ACE4-472F79E8FB1E}"/>
    <hyperlink ref="D23" r:id="rId29" xr:uid="{8FB7FCC3-4D76-448A-BCFD-210616048099}"/>
    <hyperlink ref="D31" r:id="rId30" xr:uid="{1E2B8D2B-4432-4CCC-A4BA-F1A439DC8B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none</dc:creator>
  <cp:lastModifiedBy>none none</cp:lastModifiedBy>
  <dcterms:created xsi:type="dcterms:W3CDTF">2023-03-27T15:55:12Z</dcterms:created>
  <dcterms:modified xsi:type="dcterms:W3CDTF">2024-05-22T17:18:40Z</dcterms:modified>
</cp:coreProperties>
</file>