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电位器SCS" sheetId="6" r:id="rId1"/>
    <sheet name="特殊字节位解析" sheetId="2" r:id="rId2"/>
  </sheets>
  <definedNames>
    <definedName name="SCS215_V2" localSheetId="0">电位器SCS!$C$15:$K$65</definedName>
  </definedNames>
  <calcPr calcId="144525"/>
</workbook>
</file>

<file path=xl/sharedStrings.xml><?xml version="1.0" encoding="utf-8"?>
<sst xmlns="http://schemas.openxmlformats.org/spreadsheetml/2006/main" count="388" uniqueCount="172">
  <si>
    <t>电位器SCS-内存表解析_220402</t>
  </si>
  <si>
    <t>空载速度（RPM)</t>
  </si>
  <si>
    <t>测试电压(V)</t>
  </si>
  <si>
    <t>空载速度（步/s）</t>
  </si>
  <si>
    <t>空载电流（mA)</t>
  </si>
  <si>
    <t>最大有效角度（度）</t>
  </si>
  <si>
    <t>解析度（步）</t>
  </si>
  <si>
    <t>最小分辨角度（度/步）</t>
  </si>
  <si>
    <t>加速度（度/s^2)</t>
  </si>
  <si>
    <t>内存地址</t>
  </si>
  <si>
    <t>功能</t>
  </si>
  <si>
    <t>字节数</t>
  </si>
  <si>
    <t>初始值</t>
  </si>
  <si>
    <t>存储区</t>
  </si>
  <si>
    <t>权限</t>
  </si>
  <si>
    <t>最小取值</t>
  </si>
  <si>
    <t>最大取值</t>
  </si>
  <si>
    <t>单位</t>
  </si>
  <si>
    <t>取值解析</t>
  </si>
  <si>
    <t>0x</t>
  </si>
  <si>
    <t>DEC</t>
  </si>
  <si>
    <t>HEX</t>
  </si>
  <si>
    <t>高在前
低在后</t>
  </si>
  <si>
    <t>如果功能地址采用两个字节数的数据，高位字节在前面地址，低位字节在后面地址</t>
  </si>
  <si>
    <t>固件主版本号</t>
  </si>
  <si>
    <t>EPROM</t>
  </si>
  <si>
    <t>只读</t>
  </si>
  <si>
    <t>--</t>
  </si>
  <si>
    <t>无</t>
  </si>
  <si>
    <t>固件次版本号</t>
  </si>
  <si>
    <t>END</t>
  </si>
  <si>
    <t>舵机主版本号</t>
  </si>
  <si>
    <t>舵机次版本号</t>
  </si>
  <si>
    <t>ID</t>
  </si>
  <si>
    <t>读写</t>
  </si>
  <si>
    <t>号</t>
  </si>
  <si>
    <t>总线上唯一的身份识别码，同一总线不可出现重复ID号
254号(OxFE)为广播ID，广播不返回应答包</t>
  </si>
  <si>
    <t>波特率</t>
  </si>
  <si>
    <t>0-7分别代表波特率如下（出厂默认是0）
1000000，500000，250000，128000，115200，76800，57600，38400</t>
  </si>
  <si>
    <t>返回延时</t>
  </si>
  <si>
    <t>2us</t>
  </si>
  <si>
    <t>最小单位为2us,最大可设置返回延时 254*2=508us</t>
  </si>
  <si>
    <t>应答状态级别</t>
  </si>
  <si>
    <t>0:除读指令与PING指令外其它指令不返回应答包
1:对所有指令返回应答包</t>
  </si>
  <si>
    <t>最小角度限制</t>
  </si>
  <si>
    <t>步</t>
  </si>
  <si>
    <t>设置最小运行角度限制，取值小于最大角度限制，电机模式时此值为0</t>
  </si>
  <si>
    <t>最大角度限制</t>
  </si>
  <si>
    <t>设置最大运行角度限制，取值大于最小角度限制，电机模式时此值为0</t>
  </si>
  <si>
    <t>最高温度上限</t>
  </si>
  <si>
    <t>°C</t>
  </si>
  <si>
    <t>最高工作温度限制，如设置为80 则最高温度为80摄氏度，设置精度为1摄氏度</t>
  </si>
  <si>
    <t>最高输入电压</t>
  </si>
  <si>
    <t>0.1V</t>
  </si>
  <si>
    <t>最高输入电压如设置为90，则最高工作电压限制为9.0V，设置精度为0.1V</t>
  </si>
  <si>
    <t>最低输入电压</t>
  </si>
  <si>
    <t>最低输入电压如设置为50，则最低工作电压限制为5.0V，设置精度为0.1V</t>
  </si>
  <si>
    <t>最大扭矩</t>
  </si>
  <si>
    <t>设置舵机的最大输出扭矩限制，设1000 = 100% * 堵转扭力</t>
  </si>
  <si>
    <t>相位</t>
  </si>
  <si>
    <t>特殊功能字节，无特别需求不可修改,详见特殊字节位解析</t>
  </si>
  <si>
    <t>卸载条件</t>
  </si>
  <si>
    <t>对应位设置1为开启相应保护,对应位设置0为关闭相应保护,详见特殊字节位解析</t>
  </si>
  <si>
    <t>LED报警条件</t>
  </si>
  <si>
    <t>对应位设置1为开启闪灯报警,对应位设置0为关闭闪灯报警,详见特殊字节位解析</t>
  </si>
  <si>
    <t>P 比例系数</t>
  </si>
  <si>
    <t>控制电机的比例系数</t>
  </si>
  <si>
    <t>D 微分系数</t>
  </si>
  <si>
    <t>控制电机的微分系数</t>
  </si>
  <si>
    <t>无定义</t>
  </si>
  <si>
    <t>最小启动力</t>
  </si>
  <si>
    <t>设置舵机的最小输出启动扭矩，设1000 = 100% * 堵转扭力</t>
  </si>
  <si>
    <t>顺时针不灵敏区</t>
  </si>
  <si>
    <t>最小单位为一个最小分辨角度</t>
  </si>
  <si>
    <t>逆时针不灵敏区</t>
  </si>
  <si>
    <t>保护扭力</t>
  </si>
  <si>
    <t>进入过载保护后输出扭矩，如设20表示20%的最大扭矩</t>
  </si>
  <si>
    <t>保护时间</t>
  </si>
  <si>
    <t>40ms</t>
  </si>
  <si>
    <t>当前负载输出超过过载扭力并保持的计时时长，如设100表示4秒，最大可设10秒</t>
  </si>
  <si>
    <t>过载扭力</t>
  </si>
  <si>
    <t>启动过载保护时间计时的最大扭力阀值，如设80表示80%的最大扭矩</t>
  </si>
  <si>
    <t>扭矩开关</t>
  </si>
  <si>
    <t>SRAM</t>
  </si>
  <si>
    <t>写0：关闭扭力输出/自由状态； 写1：打开扭力输出； 写2：阻尼状态</t>
  </si>
  <si>
    <t>目标位置</t>
  </si>
  <si>
    <t>每步为一个最小分辨角度，绝对位置控制方式，最大对应最大有效角度</t>
  </si>
  <si>
    <t>运行时间</t>
  </si>
  <si>
    <t>1ms</t>
  </si>
  <si>
    <t>从当前位置到目标位置的运动时间，当运行速度为0时此参数生效</t>
  </si>
  <si>
    <t>运行速度</t>
  </si>
  <si>
    <t>步/s</t>
  </si>
  <si>
    <t>单位时间（每秒）内运动的步数</t>
  </si>
  <si>
    <t>锁标志</t>
  </si>
  <si>
    <t>写0关闭写入锁，写入EPROM地址的值掉电保存
写1打开写入锁，写入EPROM地址的值掉电不保存</t>
  </si>
  <si>
    <t>当前位置</t>
  </si>
  <si>
    <t>反馈当前所处位置的步数，每步为一个最小分辨角度；绝对位置控制方式，最大值对应最大有效角度</t>
  </si>
  <si>
    <t>当前速度</t>
  </si>
  <si>
    <t>反馈当前电机转动的速度，单位时间（每秒）内运动的步数</t>
  </si>
  <si>
    <t>当前负载</t>
  </si>
  <si>
    <t>当前控制输出驱动电机的电压占空比</t>
  </si>
  <si>
    <t>当前电压</t>
  </si>
  <si>
    <t>当前舵机工作电压</t>
  </si>
  <si>
    <t>当前温度</t>
  </si>
  <si>
    <t>当前舵机内部工作电路</t>
  </si>
  <si>
    <t>异步写标志</t>
  </si>
  <si>
    <t>采用异步写指令时，标志位</t>
  </si>
  <si>
    <t>舵机状态</t>
  </si>
  <si>
    <t>Bit0 Bit1 Bit2 Bit3 Bit4 Bit5 对应位被置1表示相应错误出现
电压 无   温度 无   无    过载 对应位0为无相应该错误</t>
  </si>
  <si>
    <t>移动标志</t>
  </si>
  <si>
    <t>舵机在运动时标志为1，舵机停止时为0</t>
  </si>
  <si>
    <t>字节位</t>
  </si>
  <si>
    <t>BIT7</t>
  </si>
  <si>
    <t>BIT6</t>
  </si>
  <si>
    <t>BIT5</t>
  </si>
  <si>
    <t>BIT4</t>
  </si>
  <si>
    <t>BIT3</t>
  </si>
  <si>
    <t>BIT2</t>
  </si>
  <si>
    <t>BIT1</t>
  </si>
  <si>
    <t>BIT0</t>
  </si>
  <si>
    <t>位权重</t>
  </si>
  <si>
    <t>地址18</t>
  </si>
  <si>
    <t>-</t>
  </si>
  <si>
    <t>电压模式</t>
  </si>
  <si>
    <t>PWM相位</t>
  </si>
  <si>
    <t>速度模式</t>
  </si>
  <si>
    <t>角度模式</t>
  </si>
  <si>
    <t>驱动桥状态</t>
  </si>
  <si>
    <t>(0)正方向</t>
  </si>
  <si>
    <t>(0)低压</t>
  </si>
  <si>
    <t>(0)同相</t>
  </si>
  <si>
    <t>(0)速度0停止</t>
  </si>
  <si>
    <t>(0)限制模式</t>
  </si>
  <si>
    <t>(0)正向系数</t>
  </si>
  <si>
    <t>(1)反时钟</t>
  </si>
  <si>
    <t>(1)高压</t>
  </si>
  <si>
    <t>(1)反相</t>
  </si>
  <si>
    <t>(1)速度0最高速</t>
  </si>
  <si>
    <t>(1)报错模式</t>
  </si>
  <si>
    <t>(1)反向系数</t>
  </si>
  <si>
    <t>地址19</t>
  </si>
  <si>
    <t>负载过载</t>
  </si>
  <si>
    <t>过流保护</t>
  </si>
  <si>
    <t>过热保护</t>
  </si>
  <si>
    <t>磁编码保护</t>
  </si>
  <si>
    <t>电压保护</t>
  </si>
  <si>
    <t>(0)关闭负载过载</t>
  </si>
  <si>
    <t>(0)关闭过流保护</t>
  </si>
  <si>
    <t>(0)关闭过热保护</t>
  </si>
  <si>
    <t>(0)关闭磁编码保护</t>
  </si>
  <si>
    <t>(0)关闭电压保护</t>
  </si>
  <si>
    <t>(1)开启负载过载</t>
  </si>
  <si>
    <t>(1)开启过流保护</t>
  </si>
  <si>
    <t>(1)开启过热保护</t>
  </si>
  <si>
    <t>(1)开启磁编码保护</t>
  </si>
  <si>
    <t>(1)开启电压保护</t>
  </si>
  <si>
    <t>地址20</t>
  </si>
  <si>
    <t>负载报警</t>
  </si>
  <si>
    <t>过流报警</t>
  </si>
  <si>
    <t>过热报警</t>
  </si>
  <si>
    <t>磁编码传感器</t>
  </si>
  <si>
    <t>电压报警</t>
  </si>
  <si>
    <t>(0)关闭负载过载报警</t>
  </si>
  <si>
    <t>(0)关闭过流报警</t>
  </si>
  <si>
    <t>(0)关闭过热报警</t>
  </si>
  <si>
    <t>(0)关闭磁编码报警</t>
  </si>
  <si>
    <t>(0)关闭电压报警</t>
  </si>
  <si>
    <t>(1)开启负载过载报警</t>
  </si>
  <si>
    <t>(1)开启过流报警</t>
  </si>
  <si>
    <t>(1)开启过热报警</t>
  </si>
  <si>
    <t>(1)开启磁编码报警</t>
  </si>
  <si>
    <t>(1)开启电压报警</t>
  </si>
</sst>
</file>

<file path=xl/styles.xml><?xml version="1.0" encoding="utf-8"?>
<styleSheet xmlns="http://schemas.openxmlformats.org/spreadsheetml/2006/main">
  <numFmts count="7">
    <numFmt numFmtId="176" formatCode="0\x"/>
    <numFmt numFmtId="41" formatCode="_ * #,##0_ ;_ * \-#,##0_ ;_ * &quot;-&quot;_ ;_ @_ "/>
    <numFmt numFmtId="43" formatCode="_ * #,##0.00_ ;_ * \-#,##0.00_ ;_ * &quot;-&quot;??_ ;_ @_ "/>
    <numFmt numFmtId="177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8" formatCode="0.0%"/>
  </numFmts>
  <fonts count="27">
    <font>
      <sz val="11"/>
      <color theme="1"/>
      <name val="等线"/>
      <charset val="134"/>
      <scheme val="minor"/>
    </font>
    <font>
      <sz val="10"/>
      <color theme="1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b/>
      <sz val="14"/>
      <color rgb="FF000000"/>
      <name val="等线"/>
      <charset val="134"/>
    </font>
    <font>
      <b/>
      <sz val="14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0"/>
      <color rgb="FFFF0000"/>
      <name val="宋体"/>
      <charset val="134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4" fillId="1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8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3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6" fillId="4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176" fontId="1" fillId="5" borderId="6" xfId="0" applyNumberFormat="1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176" fontId="1" fillId="3" borderId="6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>
      <alignment vertical="center"/>
    </xf>
    <xf numFmtId="176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1" fillId="0" borderId="6" xfId="0" applyFont="1" applyFill="1" applyBorder="1" applyAlignment="1">
      <alignment horizontal="center" vertical="center"/>
    </xf>
    <xf numFmtId="178" fontId="1" fillId="0" borderId="6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1" fillId="0" borderId="6" xfId="0" applyFont="1" applyBorder="1" applyAlignment="1" quotePrefix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5"/>
  <sheetViews>
    <sheetView workbookViewId="0">
      <pane xSplit="13" ySplit="8" topLeftCell="N54" activePane="bottomRight" state="frozen"/>
      <selection/>
      <selection pane="topRight"/>
      <selection pane="bottomLeft"/>
      <selection pane="bottomRight" activeCell="E58" sqref="E58:E65"/>
    </sheetView>
  </sheetViews>
  <sheetFormatPr defaultColWidth="9" defaultRowHeight="13.8"/>
  <cols>
    <col min="1" max="2" width="3.21296296296296" customWidth="1"/>
    <col min="3" max="3" width="3.44444444444444" style="15" customWidth="1"/>
    <col min="4" max="4" width="7.66666666666667" style="15" customWidth="1"/>
    <col min="5" max="5" width="16.3333333333333" customWidth="1"/>
    <col min="6" max="6" width="6.87962962962963" style="15" customWidth="1"/>
    <col min="7" max="7" width="6.33333333333333" customWidth="1"/>
    <col min="8" max="8" width="6.44444444444444" style="15" customWidth="1"/>
    <col min="9" max="9" width="5.21296296296296" style="15" customWidth="1"/>
    <col min="10" max="10" width="8.77777777777778" style="15" customWidth="1"/>
    <col min="11" max="11" width="8.21296296296296" style="15" customWidth="1"/>
    <col min="12" max="12" width="7.11111111111111" style="15" customWidth="1"/>
    <col min="13" max="13" width="63.212962962963" customWidth="1"/>
  </cols>
  <sheetData>
    <row r="1" s="14" customFormat="1" ht="17.4" spans="3:13">
      <c r="C1" s="16" t="s">
        <v>0</v>
      </c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4:10">
      <c r="D2" s="18" t="s">
        <v>1</v>
      </c>
      <c r="E2" s="18"/>
      <c r="F2" s="19">
        <f>F3*F6/6</f>
        <v>0</v>
      </c>
      <c r="H2" s="18" t="s">
        <v>2</v>
      </c>
      <c r="I2" s="18"/>
      <c r="J2" s="18"/>
    </row>
    <row r="3" spans="4:10">
      <c r="D3" s="18" t="s">
        <v>3</v>
      </c>
      <c r="E3" s="18"/>
      <c r="F3" s="20"/>
      <c r="H3" s="18" t="s">
        <v>4</v>
      </c>
      <c r="I3" s="18"/>
      <c r="J3" s="18"/>
    </row>
    <row r="4" spans="4:10">
      <c r="D4" s="18" t="s">
        <v>5</v>
      </c>
      <c r="E4" s="18"/>
      <c r="F4" s="20"/>
      <c r="H4" s="18"/>
      <c r="I4" s="18"/>
      <c r="J4" s="18"/>
    </row>
    <row r="5" spans="4:10">
      <c r="D5" s="18" t="s">
        <v>6</v>
      </c>
      <c r="E5" s="18"/>
      <c r="F5" s="18">
        <v>1024</v>
      </c>
      <c r="H5" s="18"/>
      <c r="I5" s="18"/>
      <c r="J5" s="18"/>
    </row>
    <row r="6" spans="4:10">
      <c r="D6" s="18" t="s">
        <v>7</v>
      </c>
      <c r="E6" s="18"/>
      <c r="F6" s="18">
        <f>F4/F5</f>
        <v>0</v>
      </c>
      <c r="H6" s="18"/>
      <c r="I6" s="18"/>
      <c r="J6" s="18"/>
    </row>
    <row r="7" spans="4:10">
      <c r="D7" s="21" t="s">
        <v>8</v>
      </c>
      <c r="E7" s="21"/>
      <c r="F7" s="18">
        <f>F6*100</f>
        <v>0</v>
      </c>
      <c r="H7" s="18"/>
      <c r="I7" s="18"/>
      <c r="J7" s="18"/>
    </row>
    <row r="8" spans="3:13">
      <c r="C8" s="22" t="s">
        <v>9</v>
      </c>
      <c r="D8" s="22"/>
      <c r="E8" s="22" t="s">
        <v>10</v>
      </c>
      <c r="F8" s="22" t="s">
        <v>11</v>
      </c>
      <c r="G8" s="22" t="s">
        <v>12</v>
      </c>
      <c r="H8" s="22" t="s">
        <v>13</v>
      </c>
      <c r="I8" s="22" t="s">
        <v>14</v>
      </c>
      <c r="J8" s="22" t="s">
        <v>15</v>
      </c>
      <c r="K8" s="22" t="s">
        <v>16</v>
      </c>
      <c r="L8" s="22" t="s">
        <v>17</v>
      </c>
      <c r="M8" s="22" t="s">
        <v>18</v>
      </c>
    </row>
    <row r="9" ht="24" spans="1:13">
      <c r="A9" t="s">
        <v>19</v>
      </c>
      <c r="C9" s="23" t="s">
        <v>20</v>
      </c>
      <c r="D9" s="23" t="s">
        <v>21</v>
      </c>
      <c r="E9" s="24"/>
      <c r="F9" s="25" t="s">
        <v>22</v>
      </c>
      <c r="G9" s="24"/>
      <c r="H9" s="23"/>
      <c r="I9" s="23"/>
      <c r="J9" s="23"/>
      <c r="K9" s="23"/>
      <c r="L9" s="25"/>
      <c r="M9" s="33" t="s">
        <v>23</v>
      </c>
    </row>
    <row r="10" spans="1:13">
      <c r="A10" s="26" t="str">
        <f t="shared" ref="A10:A15" si="0">DEC2HEX(C10)</f>
        <v>0</v>
      </c>
      <c r="B10" s="26"/>
      <c r="C10" s="23">
        <v>0</v>
      </c>
      <c r="D10" s="27" t="str">
        <f>CONCATENATE($A$9,A10)</f>
        <v>0x0</v>
      </c>
      <c r="E10" s="24" t="s">
        <v>24</v>
      </c>
      <c r="F10" s="23">
        <v>1</v>
      </c>
      <c r="G10" s="24">
        <v>0</v>
      </c>
      <c r="H10" s="28" t="s">
        <v>25</v>
      </c>
      <c r="I10" s="34" t="s">
        <v>26</v>
      </c>
      <c r="J10" s="39" t="s">
        <v>27</v>
      </c>
      <c r="K10" s="39" t="s">
        <v>27</v>
      </c>
      <c r="L10" s="25" t="s">
        <v>28</v>
      </c>
      <c r="M10" s="33"/>
    </row>
    <row r="11" spans="1:13">
      <c r="A11" s="26" t="str">
        <f t="shared" si="0"/>
        <v>1</v>
      </c>
      <c r="B11" s="26"/>
      <c r="C11" s="23">
        <v>1</v>
      </c>
      <c r="D11" s="27" t="str">
        <f t="shared" ref="D11:D41" si="1">CONCATENATE($A$9,A11)</f>
        <v>0x1</v>
      </c>
      <c r="E11" s="24" t="s">
        <v>29</v>
      </c>
      <c r="F11" s="23">
        <v>1</v>
      </c>
      <c r="G11" s="24">
        <v>5</v>
      </c>
      <c r="H11" s="28" t="s">
        <v>25</v>
      </c>
      <c r="I11" s="34" t="s">
        <v>26</v>
      </c>
      <c r="J11" s="39" t="s">
        <v>27</v>
      </c>
      <c r="K11" s="39" t="s">
        <v>27</v>
      </c>
      <c r="L11" s="25" t="s">
        <v>28</v>
      </c>
      <c r="M11" s="33"/>
    </row>
    <row r="12" spans="1:13">
      <c r="A12" s="26" t="str">
        <f t="shared" si="0"/>
        <v>2</v>
      </c>
      <c r="B12" s="26"/>
      <c r="C12" s="23">
        <v>2</v>
      </c>
      <c r="D12" s="27" t="str">
        <f t="shared" si="1"/>
        <v>0x2</v>
      </c>
      <c r="E12" s="24" t="s">
        <v>30</v>
      </c>
      <c r="F12" s="23">
        <v>1</v>
      </c>
      <c r="G12" s="24">
        <v>1</v>
      </c>
      <c r="H12" s="28" t="s">
        <v>25</v>
      </c>
      <c r="I12" s="34" t="s">
        <v>26</v>
      </c>
      <c r="J12" s="39" t="s">
        <v>27</v>
      </c>
      <c r="K12" s="39" t="s">
        <v>27</v>
      </c>
      <c r="L12" s="25" t="s">
        <v>28</v>
      </c>
      <c r="M12" s="33"/>
    </row>
    <row r="13" spans="1:13">
      <c r="A13" s="26" t="str">
        <f t="shared" si="0"/>
        <v>3</v>
      </c>
      <c r="B13" s="26"/>
      <c r="C13" s="23">
        <v>3</v>
      </c>
      <c r="D13" s="27" t="str">
        <f t="shared" si="1"/>
        <v>0x3</v>
      </c>
      <c r="E13" s="24" t="s">
        <v>31</v>
      </c>
      <c r="F13" s="23">
        <v>1</v>
      </c>
      <c r="G13" s="24"/>
      <c r="H13" s="28" t="s">
        <v>25</v>
      </c>
      <c r="I13" s="34" t="s">
        <v>26</v>
      </c>
      <c r="J13" s="39" t="s">
        <v>27</v>
      </c>
      <c r="K13" s="39" t="s">
        <v>27</v>
      </c>
      <c r="L13" s="25" t="s">
        <v>28</v>
      </c>
      <c r="M13" s="33"/>
    </row>
    <row r="14" spans="1:13">
      <c r="A14" s="26" t="str">
        <f t="shared" si="0"/>
        <v>4</v>
      </c>
      <c r="B14" s="26"/>
      <c r="C14" s="23">
        <v>4</v>
      </c>
      <c r="D14" s="27" t="str">
        <f t="shared" si="1"/>
        <v>0x4</v>
      </c>
      <c r="E14" s="24" t="s">
        <v>32</v>
      </c>
      <c r="F14" s="23">
        <v>1</v>
      </c>
      <c r="G14" s="24"/>
      <c r="H14" s="28" t="s">
        <v>25</v>
      </c>
      <c r="I14" s="34" t="s">
        <v>26</v>
      </c>
      <c r="J14" s="39" t="s">
        <v>27</v>
      </c>
      <c r="K14" s="39" t="s">
        <v>27</v>
      </c>
      <c r="L14" s="25" t="s">
        <v>28</v>
      </c>
      <c r="M14" s="33"/>
    </row>
    <row r="15" ht="24" spans="1:13">
      <c r="A15" s="26" t="str">
        <f t="shared" si="0"/>
        <v>5</v>
      </c>
      <c r="B15" s="26"/>
      <c r="C15" s="23">
        <v>5</v>
      </c>
      <c r="D15" s="27" t="str">
        <f t="shared" si="1"/>
        <v>0x5</v>
      </c>
      <c r="E15" s="24" t="s">
        <v>33</v>
      </c>
      <c r="F15" s="23">
        <v>1</v>
      </c>
      <c r="G15" s="24">
        <v>1</v>
      </c>
      <c r="H15" s="29" t="s">
        <v>25</v>
      </c>
      <c r="I15" s="23" t="s">
        <v>34</v>
      </c>
      <c r="J15" s="23">
        <v>0</v>
      </c>
      <c r="K15" s="23">
        <v>253</v>
      </c>
      <c r="L15" s="25" t="s">
        <v>35</v>
      </c>
      <c r="M15" s="33" t="s">
        <v>36</v>
      </c>
    </row>
    <row r="16" ht="24" spans="1:13">
      <c r="A16" s="26" t="str">
        <f t="shared" ref="A16:A80" si="2">DEC2HEX(C16)</f>
        <v>6</v>
      </c>
      <c r="B16" s="26"/>
      <c r="C16" s="23">
        <v>6</v>
      </c>
      <c r="D16" s="27" t="str">
        <f t="shared" si="1"/>
        <v>0x6</v>
      </c>
      <c r="E16" s="24" t="s">
        <v>37</v>
      </c>
      <c r="F16" s="23">
        <v>1</v>
      </c>
      <c r="G16" s="24">
        <v>0</v>
      </c>
      <c r="H16" s="29" t="s">
        <v>25</v>
      </c>
      <c r="I16" s="23" t="s">
        <v>34</v>
      </c>
      <c r="J16" s="23">
        <v>0</v>
      </c>
      <c r="K16" s="23">
        <v>7</v>
      </c>
      <c r="L16" s="25" t="s">
        <v>28</v>
      </c>
      <c r="M16" s="33" t="s">
        <v>38</v>
      </c>
    </row>
    <row r="17" spans="1:13">
      <c r="A17" s="26" t="str">
        <f t="shared" si="2"/>
        <v>7</v>
      </c>
      <c r="B17" s="26"/>
      <c r="C17" s="23">
        <v>7</v>
      </c>
      <c r="D17" s="27" t="str">
        <f t="shared" si="1"/>
        <v>0x7</v>
      </c>
      <c r="E17" s="24" t="s">
        <v>39</v>
      </c>
      <c r="F17" s="23">
        <v>1</v>
      </c>
      <c r="G17" s="24">
        <v>0</v>
      </c>
      <c r="H17" s="29" t="s">
        <v>25</v>
      </c>
      <c r="I17" s="23" t="s">
        <v>34</v>
      </c>
      <c r="J17" s="23">
        <v>0</v>
      </c>
      <c r="K17" s="23">
        <v>254</v>
      </c>
      <c r="L17" s="25" t="s">
        <v>40</v>
      </c>
      <c r="M17" s="33" t="s">
        <v>41</v>
      </c>
    </row>
    <row r="18" ht="24" spans="1:13">
      <c r="A18" s="26" t="str">
        <f t="shared" si="2"/>
        <v>8</v>
      </c>
      <c r="B18" s="26"/>
      <c r="C18" s="23">
        <v>8</v>
      </c>
      <c r="D18" s="27" t="str">
        <f t="shared" si="1"/>
        <v>0x8</v>
      </c>
      <c r="E18" s="24" t="s">
        <v>42</v>
      </c>
      <c r="F18" s="23">
        <v>1</v>
      </c>
      <c r="G18" s="24">
        <v>1</v>
      </c>
      <c r="H18" s="29" t="s">
        <v>25</v>
      </c>
      <c r="I18" s="23" t="s">
        <v>34</v>
      </c>
      <c r="J18" s="23">
        <v>0</v>
      </c>
      <c r="K18" s="23">
        <v>1</v>
      </c>
      <c r="L18" s="25" t="s">
        <v>28</v>
      </c>
      <c r="M18" s="33" t="s">
        <v>43</v>
      </c>
    </row>
    <row r="19" spans="1:13">
      <c r="A19" s="26" t="str">
        <f t="shared" si="2"/>
        <v>9</v>
      </c>
      <c r="B19" s="26"/>
      <c r="C19" s="23">
        <v>9</v>
      </c>
      <c r="D19" s="27" t="str">
        <f t="shared" si="1"/>
        <v>0x9</v>
      </c>
      <c r="E19" s="24" t="s">
        <v>44</v>
      </c>
      <c r="F19" s="23">
        <v>2</v>
      </c>
      <c r="G19" s="24">
        <v>20</v>
      </c>
      <c r="H19" s="29" t="s">
        <v>25</v>
      </c>
      <c r="I19" s="23" t="s">
        <v>34</v>
      </c>
      <c r="J19" s="23">
        <v>0</v>
      </c>
      <c r="K19" s="23">
        <v>1022</v>
      </c>
      <c r="L19" s="25" t="s">
        <v>45</v>
      </c>
      <c r="M19" s="33" t="s">
        <v>46</v>
      </c>
    </row>
    <row r="20" spans="1:13">
      <c r="A20" s="26" t="str">
        <f t="shared" si="2"/>
        <v>B</v>
      </c>
      <c r="B20" s="26"/>
      <c r="C20" s="23">
        <v>11</v>
      </c>
      <c r="D20" s="27" t="str">
        <f t="shared" si="1"/>
        <v>0xB</v>
      </c>
      <c r="E20" s="24" t="s">
        <v>47</v>
      </c>
      <c r="F20" s="23">
        <v>2</v>
      </c>
      <c r="G20" s="24">
        <v>1003</v>
      </c>
      <c r="H20" s="29" t="s">
        <v>25</v>
      </c>
      <c r="I20" s="23" t="s">
        <v>34</v>
      </c>
      <c r="J20" s="23">
        <v>0</v>
      </c>
      <c r="K20" s="23">
        <v>1023</v>
      </c>
      <c r="L20" s="25" t="s">
        <v>45</v>
      </c>
      <c r="M20" s="33" t="s">
        <v>48</v>
      </c>
    </row>
    <row r="21" ht="24" customHeight="1" spans="1:13">
      <c r="A21" s="26" t="str">
        <f t="shared" si="2"/>
        <v>D</v>
      </c>
      <c r="B21" s="26"/>
      <c r="C21" s="23">
        <v>13</v>
      </c>
      <c r="D21" s="27" t="str">
        <f t="shared" si="1"/>
        <v>0xD</v>
      </c>
      <c r="E21" s="24" t="s">
        <v>49</v>
      </c>
      <c r="F21" s="23">
        <v>1</v>
      </c>
      <c r="G21" s="24">
        <v>80</v>
      </c>
      <c r="H21" s="29" t="s">
        <v>25</v>
      </c>
      <c r="I21" s="23" t="s">
        <v>34</v>
      </c>
      <c r="J21" s="23">
        <v>0</v>
      </c>
      <c r="K21" s="23">
        <v>100</v>
      </c>
      <c r="L21" s="25" t="s">
        <v>50</v>
      </c>
      <c r="M21" s="33" t="s">
        <v>51</v>
      </c>
    </row>
    <row r="22" spans="1:13">
      <c r="A22" s="26" t="str">
        <f t="shared" si="2"/>
        <v>E</v>
      </c>
      <c r="B22" s="26"/>
      <c r="C22" s="23">
        <v>14</v>
      </c>
      <c r="D22" s="27" t="str">
        <f t="shared" si="1"/>
        <v>0xE</v>
      </c>
      <c r="E22" s="24" t="s">
        <v>52</v>
      </c>
      <c r="F22" s="23">
        <v>1</v>
      </c>
      <c r="G22" s="24">
        <v>90</v>
      </c>
      <c r="H22" s="29" t="s">
        <v>25</v>
      </c>
      <c r="I22" s="23" t="s">
        <v>34</v>
      </c>
      <c r="J22" s="23">
        <v>0</v>
      </c>
      <c r="K22" s="23">
        <v>254</v>
      </c>
      <c r="L22" s="25" t="s">
        <v>53</v>
      </c>
      <c r="M22" s="33" t="s">
        <v>54</v>
      </c>
    </row>
    <row r="23" spans="1:13">
      <c r="A23" s="26" t="str">
        <f t="shared" si="2"/>
        <v>F</v>
      </c>
      <c r="B23" s="26"/>
      <c r="C23" s="23">
        <v>15</v>
      </c>
      <c r="D23" s="27" t="str">
        <f t="shared" si="1"/>
        <v>0xF</v>
      </c>
      <c r="E23" s="24" t="s">
        <v>55</v>
      </c>
      <c r="F23" s="23">
        <v>1</v>
      </c>
      <c r="G23" s="24">
        <v>45</v>
      </c>
      <c r="H23" s="29" t="s">
        <v>25</v>
      </c>
      <c r="I23" s="23" t="s">
        <v>34</v>
      </c>
      <c r="J23" s="23">
        <v>0</v>
      </c>
      <c r="K23" s="23">
        <v>254</v>
      </c>
      <c r="L23" s="25" t="s">
        <v>53</v>
      </c>
      <c r="M23" s="33" t="s">
        <v>56</v>
      </c>
    </row>
    <row r="24" spans="1:13">
      <c r="A24" s="26" t="str">
        <f t="shared" si="2"/>
        <v>10</v>
      </c>
      <c r="B24" s="26"/>
      <c r="C24" s="23">
        <v>16</v>
      </c>
      <c r="D24" s="27" t="str">
        <f t="shared" si="1"/>
        <v>0x10</v>
      </c>
      <c r="E24" s="24" t="s">
        <v>57</v>
      </c>
      <c r="F24" s="23">
        <v>2</v>
      </c>
      <c r="G24" s="24">
        <v>1000</v>
      </c>
      <c r="H24" s="29" t="s">
        <v>25</v>
      </c>
      <c r="I24" s="23" t="s">
        <v>34</v>
      </c>
      <c r="J24" s="23">
        <v>0</v>
      </c>
      <c r="K24" s="23">
        <v>1000</v>
      </c>
      <c r="L24" s="35">
        <v>0.001</v>
      </c>
      <c r="M24" s="33" t="s">
        <v>58</v>
      </c>
    </row>
    <row r="25" spans="1:13">
      <c r="A25" s="26" t="str">
        <f t="shared" si="2"/>
        <v>12</v>
      </c>
      <c r="B25" s="26"/>
      <c r="C25" s="30">
        <v>18</v>
      </c>
      <c r="D25" s="27" t="str">
        <f t="shared" si="1"/>
        <v>0x12</v>
      </c>
      <c r="E25" s="24" t="s">
        <v>59</v>
      </c>
      <c r="F25" s="30">
        <v>1</v>
      </c>
      <c r="G25" s="31">
        <v>1</v>
      </c>
      <c r="H25" s="29" t="s">
        <v>25</v>
      </c>
      <c r="I25" s="30" t="s">
        <v>34</v>
      </c>
      <c r="J25" s="30">
        <v>0</v>
      </c>
      <c r="K25" s="30">
        <v>254</v>
      </c>
      <c r="L25" s="36" t="s">
        <v>28</v>
      </c>
      <c r="M25" s="37" t="s">
        <v>60</v>
      </c>
    </row>
    <row r="26" ht="24" spans="1:13">
      <c r="A26" s="26" t="str">
        <f t="shared" si="2"/>
        <v>13</v>
      </c>
      <c r="B26" s="26"/>
      <c r="C26" s="23">
        <v>19</v>
      </c>
      <c r="D26" s="27" t="str">
        <f t="shared" si="1"/>
        <v>0x13</v>
      </c>
      <c r="E26" s="24" t="s">
        <v>61</v>
      </c>
      <c r="F26" s="23">
        <v>1</v>
      </c>
      <c r="G26" s="24">
        <v>32</v>
      </c>
      <c r="H26" s="29" t="s">
        <v>25</v>
      </c>
      <c r="I26" s="23" t="s">
        <v>34</v>
      </c>
      <c r="J26" s="23">
        <v>0</v>
      </c>
      <c r="K26" s="23">
        <v>254</v>
      </c>
      <c r="L26" s="25" t="s">
        <v>28</v>
      </c>
      <c r="M26" s="38" t="s">
        <v>62</v>
      </c>
    </row>
    <row r="27" ht="24" spans="1:13">
      <c r="A27" s="26" t="str">
        <f t="shared" si="2"/>
        <v>14</v>
      </c>
      <c r="B27" s="26"/>
      <c r="C27" s="23">
        <v>20</v>
      </c>
      <c r="D27" s="27" t="str">
        <f t="shared" si="1"/>
        <v>0x14</v>
      </c>
      <c r="E27" s="24" t="s">
        <v>63</v>
      </c>
      <c r="F27" s="23">
        <v>1</v>
      </c>
      <c r="G27" s="24">
        <v>37</v>
      </c>
      <c r="H27" s="29" t="s">
        <v>25</v>
      </c>
      <c r="I27" s="23" t="s">
        <v>34</v>
      </c>
      <c r="J27" s="23">
        <v>0</v>
      </c>
      <c r="K27" s="23">
        <v>254</v>
      </c>
      <c r="L27" s="25" t="s">
        <v>28</v>
      </c>
      <c r="M27" s="38" t="s">
        <v>64</v>
      </c>
    </row>
    <row r="28" spans="1:13">
      <c r="A28" s="26" t="str">
        <f t="shared" si="2"/>
        <v>15</v>
      </c>
      <c r="B28" s="26"/>
      <c r="C28" s="23">
        <v>21</v>
      </c>
      <c r="D28" s="27" t="str">
        <f t="shared" si="1"/>
        <v>0x15</v>
      </c>
      <c r="E28" s="24" t="s">
        <v>65</v>
      </c>
      <c r="F28" s="23">
        <v>1</v>
      </c>
      <c r="G28" s="24">
        <v>15</v>
      </c>
      <c r="H28" s="29" t="s">
        <v>25</v>
      </c>
      <c r="I28" s="23" t="s">
        <v>34</v>
      </c>
      <c r="J28" s="23">
        <v>0</v>
      </c>
      <c r="K28" s="23">
        <v>254</v>
      </c>
      <c r="L28" s="25" t="s">
        <v>28</v>
      </c>
      <c r="M28" s="33" t="s">
        <v>66</v>
      </c>
    </row>
    <row r="29" spans="1:13">
      <c r="A29" s="26" t="str">
        <f t="shared" si="2"/>
        <v>16</v>
      </c>
      <c r="B29" s="26"/>
      <c r="C29" s="23">
        <v>22</v>
      </c>
      <c r="D29" s="27" t="str">
        <f t="shared" si="1"/>
        <v>0x16</v>
      </c>
      <c r="E29" s="24" t="s">
        <v>67</v>
      </c>
      <c r="F29" s="23">
        <v>1</v>
      </c>
      <c r="G29" s="24">
        <v>15</v>
      </c>
      <c r="H29" s="29" t="s">
        <v>25</v>
      </c>
      <c r="I29" s="23" t="s">
        <v>34</v>
      </c>
      <c r="J29" s="23">
        <v>0</v>
      </c>
      <c r="K29" s="23">
        <v>254</v>
      </c>
      <c r="L29" s="25" t="s">
        <v>28</v>
      </c>
      <c r="M29" s="33" t="s">
        <v>68</v>
      </c>
    </row>
    <row r="30" spans="1:13">
      <c r="A30" s="26" t="str">
        <f t="shared" si="2"/>
        <v>17</v>
      </c>
      <c r="B30" s="26"/>
      <c r="C30" s="23">
        <v>23</v>
      </c>
      <c r="D30" s="27" t="str">
        <f t="shared" si="1"/>
        <v>0x17</v>
      </c>
      <c r="E30" s="24" t="s">
        <v>69</v>
      </c>
      <c r="F30" s="23">
        <v>1</v>
      </c>
      <c r="G30" s="24">
        <v>0</v>
      </c>
      <c r="H30" s="29" t="s">
        <v>25</v>
      </c>
      <c r="I30" s="23" t="s">
        <v>34</v>
      </c>
      <c r="J30" s="23"/>
      <c r="K30" s="23"/>
      <c r="L30" s="25"/>
      <c r="M30" s="33"/>
    </row>
    <row r="31" spans="1:13">
      <c r="A31" s="26" t="str">
        <f t="shared" si="2"/>
        <v>18</v>
      </c>
      <c r="B31" s="26"/>
      <c r="C31" s="23">
        <v>24</v>
      </c>
      <c r="D31" s="27" t="str">
        <f t="shared" si="1"/>
        <v>0x18</v>
      </c>
      <c r="E31" s="24" t="s">
        <v>70</v>
      </c>
      <c r="F31" s="23">
        <v>2</v>
      </c>
      <c r="G31" s="24">
        <v>30</v>
      </c>
      <c r="H31" s="29" t="s">
        <v>25</v>
      </c>
      <c r="I31" s="23" t="s">
        <v>34</v>
      </c>
      <c r="J31" s="23">
        <v>0</v>
      </c>
      <c r="K31" s="23">
        <v>1000</v>
      </c>
      <c r="L31" s="35">
        <v>0.001</v>
      </c>
      <c r="M31" s="33" t="s">
        <v>71</v>
      </c>
    </row>
    <row r="32" spans="1:13">
      <c r="A32" s="26" t="str">
        <f t="shared" si="2"/>
        <v>1A</v>
      </c>
      <c r="B32" s="26"/>
      <c r="C32" s="23">
        <v>26</v>
      </c>
      <c r="D32" s="27" t="str">
        <f t="shared" si="1"/>
        <v>0x1A</v>
      </c>
      <c r="E32" s="24" t="s">
        <v>72</v>
      </c>
      <c r="F32" s="23">
        <v>1</v>
      </c>
      <c r="G32" s="24">
        <v>1</v>
      </c>
      <c r="H32" s="29" t="s">
        <v>25</v>
      </c>
      <c r="I32" s="23" t="s">
        <v>34</v>
      </c>
      <c r="J32" s="23">
        <v>0</v>
      </c>
      <c r="K32" s="23">
        <v>32</v>
      </c>
      <c r="L32" s="25" t="s">
        <v>45</v>
      </c>
      <c r="M32" s="33" t="s">
        <v>73</v>
      </c>
    </row>
    <row r="33" spans="1:13">
      <c r="A33" s="26" t="str">
        <f t="shared" si="2"/>
        <v>1B</v>
      </c>
      <c r="B33" s="26"/>
      <c r="C33" s="23">
        <v>27</v>
      </c>
      <c r="D33" s="27" t="str">
        <f t="shared" si="1"/>
        <v>0x1B</v>
      </c>
      <c r="E33" s="24" t="s">
        <v>74</v>
      </c>
      <c r="F33" s="23">
        <v>1</v>
      </c>
      <c r="G33" s="24">
        <v>1</v>
      </c>
      <c r="H33" s="29" t="s">
        <v>25</v>
      </c>
      <c r="I33" s="23" t="s">
        <v>34</v>
      </c>
      <c r="J33" s="23">
        <v>0</v>
      </c>
      <c r="K33" s="23">
        <v>32</v>
      </c>
      <c r="L33" s="25" t="s">
        <v>45</v>
      </c>
      <c r="M33" s="33" t="s">
        <v>73</v>
      </c>
    </row>
    <row r="34" spans="1:13">
      <c r="A34" s="26" t="str">
        <f t="shared" si="2"/>
        <v>1C</v>
      </c>
      <c r="B34" s="26"/>
      <c r="C34" s="23">
        <v>28</v>
      </c>
      <c r="D34" s="27" t="str">
        <f t="shared" si="1"/>
        <v>0x1C</v>
      </c>
      <c r="E34" s="24" t="s">
        <v>69</v>
      </c>
      <c r="F34" s="23">
        <v>1</v>
      </c>
      <c r="G34" s="24">
        <v>1</v>
      </c>
      <c r="H34" s="29" t="s">
        <v>25</v>
      </c>
      <c r="I34" s="23"/>
      <c r="J34" s="23"/>
      <c r="K34" s="23"/>
      <c r="L34" s="25"/>
      <c r="M34" s="33"/>
    </row>
    <row r="35" spans="1:13">
      <c r="A35" s="26" t="str">
        <f t="shared" si="2"/>
        <v>1D</v>
      </c>
      <c r="B35" s="26"/>
      <c r="C35" s="23">
        <v>29</v>
      </c>
      <c r="D35" s="32" t="str">
        <f t="shared" si="1"/>
        <v>0x1D</v>
      </c>
      <c r="E35" s="24" t="s">
        <v>69</v>
      </c>
      <c r="F35" s="23"/>
      <c r="G35" s="24"/>
      <c r="H35" s="23" t="s">
        <v>25</v>
      </c>
      <c r="I35" s="25" t="s">
        <v>28</v>
      </c>
      <c r="J35" s="23"/>
      <c r="K35" s="23"/>
      <c r="L35" s="25"/>
      <c r="M35" s="33"/>
    </row>
    <row r="36" spans="1:13">
      <c r="A36" s="26" t="str">
        <f t="shared" si="2"/>
        <v>1E</v>
      </c>
      <c r="B36" s="26"/>
      <c r="C36" s="23">
        <v>30</v>
      </c>
      <c r="D36" s="32" t="str">
        <f t="shared" si="1"/>
        <v>0x1E</v>
      </c>
      <c r="E36" s="24" t="s">
        <v>69</v>
      </c>
      <c r="F36" s="23"/>
      <c r="G36" s="24"/>
      <c r="H36" s="23" t="s">
        <v>25</v>
      </c>
      <c r="I36" s="25" t="s">
        <v>28</v>
      </c>
      <c r="J36" s="23"/>
      <c r="K36" s="23"/>
      <c r="L36" s="25"/>
      <c r="M36" s="33"/>
    </row>
    <row r="37" spans="1:13">
      <c r="A37" s="26" t="str">
        <f t="shared" si="2"/>
        <v>1F</v>
      </c>
      <c r="B37" s="26"/>
      <c r="C37" s="23">
        <v>31</v>
      </c>
      <c r="D37" s="32" t="str">
        <f t="shared" si="1"/>
        <v>0x1F</v>
      </c>
      <c r="E37" s="24" t="s">
        <v>69</v>
      </c>
      <c r="F37" s="23"/>
      <c r="G37" s="24"/>
      <c r="H37" s="23" t="s">
        <v>25</v>
      </c>
      <c r="I37" s="25" t="s">
        <v>28</v>
      </c>
      <c r="J37" s="23"/>
      <c r="K37" s="23"/>
      <c r="L37" s="25"/>
      <c r="M37" s="33"/>
    </row>
    <row r="38" spans="1:13">
      <c r="A38" s="26" t="str">
        <f t="shared" si="2"/>
        <v>20</v>
      </c>
      <c r="B38" s="26"/>
      <c r="C38" s="23">
        <v>32</v>
      </c>
      <c r="D38" s="32" t="str">
        <f t="shared" si="1"/>
        <v>0x20</v>
      </c>
      <c r="E38" s="24" t="s">
        <v>69</v>
      </c>
      <c r="F38" s="23"/>
      <c r="G38" s="24"/>
      <c r="H38" s="23" t="s">
        <v>25</v>
      </c>
      <c r="I38" s="25" t="s">
        <v>28</v>
      </c>
      <c r="J38" s="23"/>
      <c r="K38" s="23"/>
      <c r="L38" s="25"/>
      <c r="M38" s="33"/>
    </row>
    <row r="39" spans="1:13">
      <c r="A39" s="26" t="str">
        <f t="shared" si="2"/>
        <v>22</v>
      </c>
      <c r="B39" s="26"/>
      <c r="C39" s="23">
        <v>34</v>
      </c>
      <c r="D39" s="32" t="str">
        <f t="shared" si="1"/>
        <v>0x22</v>
      </c>
      <c r="E39" s="24" t="s">
        <v>69</v>
      </c>
      <c r="F39" s="23"/>
      <c r="G39" s="24"/>
      <c r="H39" s="23" t="s">
        <v>25</v>
      </c>
      <c r="I39" s="25" t="s">
        <v>28</v>
      </c>
      <c r="J39" s="23"/>
      <c r="K39" s="23"/>
      <c r="L39" s="25"/>
      <c r="M39" s="33"/>
    </row>
    <row r="40" spans="1:13">
      <c r="A40" s="26" t="str">
        <f t="shared" si="2"/>
        <v>23</v>
      </c>
      <c r="B40" s="26"/>
      <c r="C40" s="23">
        <v>35</v>
      </c>
      <c r="D40" s="32" t="str">
        <f t="shared" si="1"/>
        <v>0x23</v>
      </c>
      <c r="E40" s="24" t="s">
        <v>69</v>
      </c>
      <c r="F40" s="23"/>
      <c r="G40" s="24"/>
      <c r="H40" s="23" t="s">
        <v>25</v>
      </c>
      <c r="I40" s="25" t="s">
        <v>28</v>
      </c>
      <c r="J40" s="23"/>
      <c r="K40" s="23"/>
      <c r="L40" s="25"/>
      <c r="M40" s="33"/>
    </row>
    <row r="41" spans="1:13">
      <c r="A41" s="26" t="str">
        <f t="shared" si="2"/>
        <v>24</v>
      </c>
      <c r="B41" s="26"/>
      <c r="C41" s="23">
        <v>36</v>
      </c>
      <c r="D41" s="32" t="str">
        <f t="shared" si="1"/>
        <v>0x24</v>
      </c>
      <c r="E41" s="24" t="s">
        <v>69</v>
      </c>
      <c r="F41" s="23"/>
      <c r="G41" s="24"/>
      <c r="H41" s="23" t="s">
        <v>25</v>
      </c>
      <c r="I41" s="25" t="s">
        <v>28</v>
      </c>
      <c r="J41" s="23"/>
      <c r="K41" s="23"/>
      <c r="L41" s="25"/>
      <c r="M41" s="33"/>
    </row>
    <row r="42" spans="1:13">
      <c r="A42" s="26" t="str">
        <f t="shared" si="2"/>
        <v>25</v>
      </c>
      <c r="B42" s="26"/>
      <c r="C42" s="23">
        <v>37</v>
      </c>
      <c r="D42" s="32" t="str">
        <f t="shared" ref="D42:D80" si="3">CONCATENATE($A$9,A42)</f>
        <v>0x25</v>
      </c>
      <c r="E42" s="24" t="s">
        <v>75</v>
      </c>
      <c r="F42" s="23">
        <v>1</v>
      </c>
      <c r="G42" s="24">
        <v>20</v>
      </c>
      <c r="H42" s="29" t="s">
        <v>25</v>
      </c>
      <c r="I42" s="23" t="s">
        <v>34</v>
      </c>
      <c r="J42" s="23">
        <v>0</v>
      </c>
      <c r="K42" s="23">
        <v>100</v>
      </c>
      <c r="L42" s="35">
        <v>0.01</v>
      </c>
      <c r="M42" s="33" t="s">
        <v>76</v>
      </c>
    </row>
    <row r="43" ht="24" spans="1:13">
      <c r="A43" s="26" t="str">
        <f t="shared" si="2"/>
        <v>26</v>
      </c>
      <c r="B43" s="26"/>
      <c r="C43" s="23">
        <v>38</v>
      </c>
      <c r="D43" s="32" t="str">
        <f t="shared" si="3"/>
        <v>0x26</v>
      </c>
      <c r="E43" s="24" t="s">
        <v>77</v>
      </c>
      <c r="F43" s="23">
        <v>1</v>
      </c>
      <c r="G43" s="24">
        <v>100</v>
      </c>
      <c r="H43" s="29" t="s">
        <v>25</v>
      </c>
      <c r="I43" s="23" t="s">
        <v>34</v>
      </c>
      <c r="J43" s="23">
        <v>0</v>
      </c>
      <c r="K43" s="23">
        <v>254</v>
      </c>
      <c r="L43" s="25" t="s">
        <v>78</v>
      </c>
      <c r="M43" s="33" t="s">
        <v>79</v>
      </c>
    </row>
    <row r="44" spans="1:13">
      <c r="A44" s="26" t="str">
        <f t="shared" si="2"/>
        <v>27</v>
      </c>
      <c r="B44" s="26"/>
      <c r="C44" s="23">
        <v>39</v>
      </c>
      <c r="D44" s="32" t="str">
        <f t="shared" si="3"/>
        <v>0x27</v>
      </c>
      <c r="E44" s="24" t="s">
        <v>80</v>
      </c>
      <c r="F44" s="23">
        <v>1</v>
      </c>
      <c r="G44" s="24">
        <v>80</v>
      </c>
      <c r="H44" s="29" t="s">
        <v>25</v>
      </c>
      <c r="I44" s="23" t="s">
        <v>34</v>
      </c>
      <c r="J44" s="23">
        <v>0</v>
      </c>
      <c r="K44" s="23">
        <v>100</v>
      </c>
      <c r="L44" s="35">
        <v>0.01</v>
      </c>
      <c r="M44" s="33" t="s">
        <v>81</v>
      </c>
    </row>
    <row r="45" spans="1:13">
      <c r="A45" s="26" t="str">
        <f t="shared" si="2"/>
        <v>28</v>
      </c>
      <c r="B45" s="26"/>
      <c r="C45" s="23">
        <v>40</v>
      </c>
      <c r="D45" s="32" t="str">
        <f t="shared" si="3"/>
        <v>0x28</v>
      </c>
      <c r="E45" s="24" t="s">
        <v>82</v>
      </c>
      <c r="F45" s="23">
        <v>1</v>
      </c>
      <c r="G45" s="24">
        <v>0</v>
      </c>
      <c r="H45" s="23" t="s">
        <v>83</v>
      </c>
      <c r="I45" s="23" t="s">
        <v>34</v>
      </c>
      <c r="J45" s="23">
        <v>0</v>
      </c>
      <c r="K45" s="23">
        <v>3</v>
      </c>
      <c r="L45" s="25" t="s">
        <v>28</v>
      </c>
      <c r="M45" s="38" t="s">
        <v>84</v>
      </c>
    </row>
    <row r="46" spans="1:13">
      <c r="A46" s="26" t="str">
        <f t="shared" si="2"/>
        <v>29</v>
      </c>
      <c r="B46" s="26"/>
      <c r="C46" s="23">
        <v>41</v>
      </c>
      <c r="D46" s="32" t="str">
        <f t="shared" si="3"/>
        <v>0x29</v>
      </c>
      <c r="E46" s="24" t="s">
        <v>69</v>
      </c>
      <c r="F46" s="23">
        <v>1</v>
      </c>
      <c r="G46" s="24"/>
      <c r="H46" s="23" t="s">
        <v>83</v>
      </c>
      <c r="I46" s="25" t="s">
        <v>28</v>
      </c>
      <c r="J46" s="23"/>
      <c r="K46" s="23"/>
      <c r="L46" s="25"/>
      <c r="M46" s="33"/>
    </row>
    <row r="47" spans="1:13">
      <c r="A47" s="26" t="str">
        <f t="shared" si="2"/>
        <v>2A</v>
      </c>
      <c r="B47" s="26"/>
      <c r="C47" s="23">
        <v>42</v>
      </c>
      <c r="D47" s="32" t="str">
        <f t="shared" si="3"/>
        <v>0x2A</v>
      </c>
      <c r="E47" s="24" t="s">
        <v>85</v>
      </c>
      <c r="F47" s="23">
        <v>2</v>
      </c>
      <c r="G47" s="24">
        <v>0</v>
      </c>
      <c r="H47" s="23" t="s">
        <v>83</v>
      </c>
      <c r="I47" s="23" t="s">
        <v>34</v>
      </c>
      <c r="J47" s="23">
        <v>0</v>
      </c>
      <c r="K47" s="23">
        <v>1023</v>
      </c>
      <c r="L47" s="25" t="s">
        <v>45</v>
      </c>
      <c r="M47" s="33" t="s">
        <v>86</v>
      </c>
    </row>
    <row r="48" spans="1:13">
      <c r="A48" s="26" t="str">
        <f t="shared" si="2"/>
        <v>2C</v>
      </c>
      <c r="B48" s="26"/>
      <c r="C48" s="23">
        <v>44</v>
      </c>
      <c r="D48" s="32" t="str">
        <f t="shared" si="3"/>
        <v>0x2C</v>
      </c>
      <c r="E48" s="24" t="s">
        <v>87</v>
      </c>
      <c r="F48" s="23">
        <v>2</v>
      </c>
      <c r="G48" s="24">
        <v>0</v>
      </c>
      <c r="H48" s="23" t="s">
        <v>83</v>
      </c>
      <c r="I48" s="23" t="s">
        <v>34</v>
      </c>
      <c r="J48" s="23">
        <v>0</v>
      </c>
      <c r="K48" s="23">
        <v>9999</v>
      </c>
      <c r="L48" s="25" t="s">
        <v>88</v>
      </c>
      <c r="M48" s="33" t="s">
        <v>89</v>
      </c>
    </row>
    <row r="49" spans="1:13">
      <c r="A49" s="26" t="str">
        <f t="shared" si="2"/>
        <v>2E</v>
      </c>
      <c r="B49" s="26"/>
      <c r="C49" s="23">
        <v>46</v>
      </c>
      <c r="D49" s="32" t="str">
        <f t="shared" si="3"/>
        <v>0x2E</v>
      </c>
      <c r="E49" s="24" t="s">
        <v>90</v>
      </c>
      <c r="F49" s="23">
        <v>2</v>
      </c>
      <c r="G49" s="24">
        <v>0</v>
      </c>
      <c r="H49" s="23" t="s">
        <v>83</v>
      </c>
      <c r="I49" s="23" t="s">
        <v>34</v>
      </c>
      <c r="J49" s="23">
        <v>0</v>
      </c>
      <c r="K49" s="23">
        <v>1000</v>
      </c>
      <c r="L49" s="25" t="s">
        <v>91</v>
      </c>
      <c r="M49" s="33" t="s">
        <v>92</v>
      </c>
    </row>
    <row r="50" ht="24" spans="1:13">
      <c r="A50" s="26" t="str">
        <f t="shared" si="2"/>
        <v>30</v>
      </c>
      <c r="B50" s="26"/>
      <c r="C50" s="23">
        <v>48</v>
      </c>
      <c r="D50" s="32" t="str">
        <f t="shared" si="3"/>
        <v>0x30</v>
      </c>
      <c r="E50" s="24" t="s">
        <v>93</v>
      </c>
      <c r="F50" s="23">
        <v>1</v>
      </c>
      <c r="G50" s="24">
        <v>1</v>
      </c>
      <c r="H50" s="23" t="s">
        <v>83</v>
      </c>
      <c r="I50" s="23" t="s">
        <v>34</v>
      </c>
      <c r="J50" s="23">
        <v>0</v>
      </c>
      <c r="K50" s="23">
        <v>1</v>
      </c>
      <c r="L50" s="25" t="s">
        <v>28</v>
      </c>
      <c r="M50" s="33" t="s">
        <v>94</v>
      </c>
    </row>
    <row r="51" spans="1:13">
      <c r="A51" s="26" t="str">
        <f t="shared" si="2"/>
        <v>31</v>
      </c>
      <c r="B51" s="26"/>
      <c r="C51" s="23">
        <v>49</v>
      </c>
      <c r="D51" s="32" t="str">
        <f t="shared" si="3"/>
        <v>0x31</v>
      </c>
      <c r="E51" s="24" t="s">
        <v>69</v>
      </c>
      <c r="F51" s="23">
        <v>1</v>
      </c>
      <c r="G51" s="24"/>
      <c r="H51" s="23" t="s">
        <v>83</v>
      </c>
      <c r="I51" s="25" t="s">
        <v>28</v>
      </c>
      <c r="J51" s="23"/>
      <c r="K51" s="23"/>
      <c r="L51" s="25"/>
      <c r="M51" s="33"/>
    </row>
    <row r="52" spans="1:13">
      <c r="A52" s="26" t="str">
        <f t="shared" si="2"/>
        <v>32</v>
      </c>
      <c r="B52" s="26"/>
      <c r="C52" s="23">
        <v>50</v>
      </c>
      <c r="D52" s="32" t="str">
        <f t="shared" si="3"/>
        <v>0x32</v>
      </c>
      <c r="E52" s="24" t="s">
        <v>69</v>
      </c>
      <c r="F52" s="23">
        <v>1</v>
      </c>
      <c r="G52" s="24"/>
      <c r="H52" s="23" t="s">
        <v>83</v>
      </c>
      <c r="I52" s="25" t="s">
        <v>28</v>
      </c>
      <c r="J52" s="23"/>
      <c r="K52" s="23"/>
      <c r="L52" s="25"/>
      <c r="M52" s="33"/>
    </row>
    <row r="53" spans="1:13">
      <c r="A53" s="26" t="str">
        <f t="shared" si="2"/>
        <v>33</v>
      </c>
      <c r="B53" s="26"/>
      <c r="C53" s="23">
        <v>51</v>
      </c>
      <c r="D53" s="32" t="str">
        <f t="shared" si="3"/>
        <v>0x33</v>
      </c>
      <c r="E53" s="24" t="s">
        <v>69</v>
      </c>
      <c r="F53" s="23">
        <v>1</v>
      </c>
      <c r="G53" s="24"/>
      <c r="H53" s="23" t="s">
        <v>83</v>
      </c>
      <c r="I53" s="25" t="s">
        <v>28</v>
      </c>
      <c r="J53" s="23"/>
      <c r="K53" s="23"/>
      <c r="L53" s="25"/>
      <c r="M53" s="33"/>
    </row>
    <row r="54" spans="1:13">
      <c r="A54" s="26" t="str">
        <f t="shared" si="2"/>
        <v>34</v>
      </c>
      <c r="B54" s="26"/>
      <c r="C54" s="23">
        <v>52</v>
      </c>
      <c r="D54" s="32" t="str">
        <f t="shared" si="3"/>
        <v>0x34</v>
      </c>
      <c r="E54" s="24" t="s">
        <v>69</v>
      </c>
      <c r="F54" s="23">
        <v>1</v>
      </c>
      <c r="G54" s="24"/>
      <c r="H54" s="23" t="s">
        <v>83</v>
      </c>
      <c r="I54" s="25" t="s">
        <v>28</v>
      </c>
      <c r="J54" s="23"/>
      <c r="K54" s="23"/>
      <c r="L54" s="25"/>
      <c r="M54" s="33"/>
    </row>
    <row r="55" spans="1:13">
      <c r="A55" s="26" t="str">
        <f t="shared" si="2"/>
        <v>35</v>
      </c>
      <c r="B55" s="26"/>
      <c r="C55" s="23">
        <v>53</v>
      </c>
      <c r="D55" s="32" t="str">
        <f t="shared" si="3"/>
        <v>0x35</v>
      </c>
      <c r="E55" s="24" t="s">
        <v>69</v>
      </c>
      <c r="F55" s="23">
        <v>1</v>
      </c>
      <c r="G55" s="24"/>
      <c r="H55" s="23" t="s">
        <v>83</v>
      </c>
      <c r="I55" s="25" t="s">
        <v>28</v>
      </c>
      <c r="J55" s="23"/>
      <c r="K55" s="23"/>
      <c r="L55" s="25"/>
      <c r="M55" s="33"/>
    </row>
    <row r="56" spans="1:13">
      <c r="A56" s="26" t="str">
        <f t="shared" si="2"/>
        <v>36</v>
      </c>
      <c r="B56" s="26"/>
      <c r="C56" s="23">
        <v>54</v>
      </c>
      <c r="D56" s="32" t="str">
        <f t="shared" si="3"/>
        <v>0x36</v>
      </c>
      <c r="E56" s="24" t="s">
        <v>69</v>
      </c>
      <c r="F56" s="23">
        <v>1</v>
      </c>
      <c r="G56" s="24"/>
      <c r="H56" s="23" t="s">
        <v>83</v>
      </c>
      <c r="I56" s="25" t="s">
        <v>28</v>
      </c>
      <c r="J56" s="23"/>
      <c r="K56" s="23"/>
      <c r="L56" s="25"/>
      <c r="M56" s="33"/>
    </row>
    <row r="57" spans="1:13">
      <c r="A57" s="26" t="str">
        <f t="shared" si="2"/>
        <v>37</v>
      </c>
      <c r="B57" s="26"/>
      <c r="C57" s="23">
        <v>55</v>
      </c>
      <c r="D57" s="32" t="str">
        <f t="shared" si="3"/>
        <v>0x37</v>
      </c>
      <c r="E57" s="24" t="s">
        <v>69</v>
      </c>
      <c r="F57" s="23">
        <v>1</v>
      </c>
      <c r="G57" s="24"/>
      <c r="H57" s="23" t="s">
        <v>83</v>
      </c>
      <c r="I57" s="25" t="s">
        <v>28</v>
      </c>
      <c r="J57" s="23"/>
      <c r="K57" s="23"/>
      <c r="L57" s="25"/>
      <c r="M57" s="33"/>
    </row>
    <row r="58" ht="24" spans="1:13">
      <c r="A58" s="26" t="str">
        <f t="shared" si="2"/>
        <v>38</v>
      </c>
      <c r="B58" s="26"/>
      <c r="C58" s="23">
        <v>56</v>
      </c>
      <c r="D58" s="32" t="str">
        <f t="shared" si="3"/>
        <v>0x38</v>
      </c>
      <c r="E58" s="24" t="s">
        <v>95</v>
      </c>
      <c r="F58" s="23">
        <v>2</v>
      </c>
      <c r="G58" s="24">
        <v>0</v>
      </c>
      <c r="H58" s="23" t="s">
        <v>83</v>
      </c>
      <c r="I58" s="23" t="s">
        <v>26</v>
      </c>
      <c r="J58" s="39" t="s">
        <v>27</v>
      </c>
      <c r="K58" s="39" t="s">
        <v>27</v>
      </c>
      <c r="L58" s="25" t="s">
        <v>45</v>
      </c>
      <c r="M58" s="33" t="s">
        <v>96</v>
      </c>
    </row>
    <row r="59" spans="1:13">
      <c r="A59" s="26" t="str">
        <f t="shared" si="2"/>
        <v>3A</v>
      </c>
      <c r="B59" s="26"/>
      <c r="C59" s="23">
        <v>58</v>
      </c>
      <c r="D59" s="32" t="str">
        <f t="shared" si="3"/>
        <v>0x3A</v>
      </c>
      <c r="E59" s="24" t="s">
        <v>97</v>
      </c>
      <c r="F59" s="23">
        <v>2</v>
      </c>
      <c r="G59" s="24">
        <v>0</v>
      </c>
      <c r="H59" s="23" t="s">
        <v>83</v>
      </c>
      <c r="I59" s="23" t="s">
        <v>26</v>
      </c>
      <c r="J59" s="39" t="s">
        <v>27</v>
      </c>
      <c r="K59" s="39" t="s">
        <v>27</v>
      </c>
      <c r="L59" s="25" t="s">
        <v>91</v>
      </c>
      <c r="M59" s="33" t="s">
        <v>98</v>
      </c>
    </row>
    <row r="60" spans="1:13">
      <c r="A60" s="26" t="str">
        <f t="shared" si="2"/>
        <v>3C</v>
      </c>
      <c r="B60" s="26"/>
      <c r="C60" s="23">
        <v>60</v>
      </c>
      <c r="D60" s="32" t="str">
        <f t="shared" si="3"/>
        <v>0x3C</v>
      </c>
      <c r="E60" s="24" t="s">
        <v>99</v>
      </c>
      <c r="F60" s="23">
        <v>2</v>
      </c>
      <c r="G60" s="24">
        <v>0</v>
      </c>
      <c r="H60" s="23" t="s">
        <v>83</v>
      </c>
      <c r="I60" s="23" t="s">
        <v>26</v>
      </c>
      <c r="J60" s="39" t="s">
        <v>27</v>
      </c>
      <c r="K60" s="39" t="s">
        <v>27</v>
      </c>
      <c r="L60" s="35">
        <v>0.001</v>
      </c>
      <c r="M60" s="33" t="s">
        <v>100</v>
      </c>
    </row>
    <row r="61" spans="1:13">
      <c r="A61" s="26" t="str">
        <f t="shared" si="2"/>
        <v>3E</v>
      </c>
      <c r="B61" s="26"/>
      <c r="C61" s="23">
        <v>62</v>
      </c>
      <c r="D61" s="32" t="str">
        <f t="shared" si="3"/>
        <v>0x3E</v>
      </c>
      <c r="E61" s="24" t="s">
        <v>101</v>
      </c>
      <c r="F61" s="23">
        <v>1</v>
      </c>
      <c r="G61" s="24">
        <v>0</v>
      </c>
      <c r="H61" s="23" t="s">
        <v>83</v>
      </c>
      <c r="I61" s="23" t="s">
        <v>26</v>
      </c>
      <c r="J61" s="39" t="s">
        <v>27</v>
      </c>
      <c r="K61" s="39" t="s">
        <v>27</v>
      </c>
      <c r="L61" s="25" t="s">
        <v>53</v>
      </c>
      <c r="M61" s="33" t="s">
        <v>102</v>
      </c>
    </row>
    <row r="62" spans="1:13">
      <c r="A62" s="26" t="str">
        <f t="shared" si="2"/>
        <v>3F</v>
      </c>
      <c r="B62" s="26"/>
      <c r="C62" s="23">
        <v>63</v>
      </c>
      <c r="D62" s="32" t="str">
        <f t="shared" si="3"/>
        <v>0x3F</v>
      </c>
      <c r="E62" s="24" t="s">
        <v>103</v>
      </c>
      <c r="F62" s="23">
        <v>1</v>
      </c>
      <c r="G62" s="24">
        <v>0</v>
      </c>
      <c r="H62" s="23" t="s">
        <v>83</v>
      </c>
      <c r="I62" s="23" t="s">
        <v>26</v>
      </c>
      <c r="J62" s="39" t="s">
        <v>27</v>
      </c>
      <c r="K62" s="39" t="s">
        <v>27</v>
      </c>
      <c r="L62" s="25" t="s">
        <v>50</v>
      </c>
      <c r="M62" s="33" t="s">
        <v>104</v>
      </c>
    </row>
    <row r="63" spans="1:13">
      <c r="A63" s="26" t="str">
        <f t="shared" si="2"/>
        <v>40</v>
      </c>
      <c r="B63" s="26"/>
      <c r="C63" s="23">
        <v>64</v>
      </c>
      <c r="D63" s="32" t="str">
        <f t="shared" si="3"/>
        <v>0x40</v>
      </c>
      <c r="E63" s="24" t="s">
        <v>105</v>
      </c>
      <c r="F63" s="23">
        <v>1</v>
      </c>
      <c r="G63" s="24">
        <v>0</v>
      </c>
      <c r="H63" s="23" t="s">
        <v>83</v>
      </c>
      <c r="I63" s="23" t="s">
        <v>26</v>
      </c>
      <c r="J63" s="39" t="s">
        <v>27</v>
      </c>
      <c r="K63" s="39" t="s">
        <v>27</v>
      </c>
      <c r="L63" s="25" t="s">
        <v>28</v>
      </c>
      <c r="M63" s="33" t="s">
        <v>106</v>
      </c>
    </row>
    <row r="64" ht="24" spans="1:13">
      <c r="A64" s="26" t="str">
        <f t="shared" si="2"/>
        <v>41</v>
      </c>
      <c r="B64" s="26"/>
      <c r="C64" s="23">
        <v>65</v>
      </c>
      <c r="D64" s="32" t="str">
        <f t="shared" si="3"/>
        <v>0x41</v>
      </c>
      <c r="E64" s="24" t="s">
        <v>107</v>
      </c>
      <c r="F64" s="23">
        <v>1</v>
      </c>
      <c r="G64" s="24">
        <v>0</v>
      </c>
      <c r="H64" s="23" t="s">
        <v>83</v>
      </c>
      <c r="I64" s="23" t="s">
        <v>26</v>
      </c>
      <c r="J64" s="39" t="s">
        <v>27</v>
      </c>
      <c r="K64" s="39" t="s">
        <v>27</v>
      </c>
      <c r="L64" s="25" t="s">
        <v>28</v>
      </c>
      <c r="M64" s="33" t="s">
        <v>108</v>
      </c>
    </row>
    <row r="65" spans="1:13">
      <c r="A65" s="26" t="str">
        <f t="shared" si="2"/>
        <v>42</v>
      </c>
      <c r="B65" s="26"/>
      <c r="C65" s="23">
        <v>66</v>
      </c>
      <c r="D65" s="32" t="str">
        <f t="shared" si="3"/>
        <v>0x42</v>
      </c>
      <c r="E65" s="24" t="s">
        <v>109</v>
      </c>
      <c r="F65" s="23">
        <v>1</v>
      </c>
      <c r="G65" s="24">
        <v>0</v>
      </c>
      <c r="H65" s="23" t="s">
        <v>83</v>
      </c>
      <c r="I65" s="23" t="s">
        <v>26</v>
      </c>
      <c r="J65" s="39" t="s">
        <v>27</v>
      </c>
      <c r="K65" s="39" t="s">
        <v>27</v>
      </c>
      <c r="L65" s="25" t="s">
        <v>28</v>
      </c>
      <c r="M65" s="33" t="s">
        <v>110</v>
      </c>
    </row>
  </sheetData>
  <sheetProtection password="CD43" sheet="1" formatCells="0" formatColumns="0" formatRows="0" autoFilter="0" objects="1"/>
  <mergeCells count="14">
    <mergeCell ref="C1:M1"/>
    <mergeCell ref="D2:E2"/>
    <mergeCell ref="H2:J2"/>
    <mergeCell ref="D3:E3"/>
    <mergeCell ref="H3:J3"/>
    <mergeCell ref="D4:E4"/>
    <mergeCell ref="H4:J4"/>
    <mergeCell ref="D5:E5"/>
    <mergeCell ref="H5:J5"/>
    <mergeCell ref="D6:E6"/>
    <mergeCell ref="H6:J6"/>
    <mergeCell ref="D7:E7"/>
    <mergeCell ref="H7:J7"/>
    <mergeCell ref="C8:D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tabSelected="1" workbookViewId="0">
      <selection activeCell="F26" sqref="F26"/>
    </sheetView>
  </sheetViews>
  <sheetFormatPr defaultColWidth="9" defaultRowHeight="12"/>
  <cols>
    <col min="1" max="1" width="13.4444444444444" style="3" customWidth="1"/>
    <col min="2" max="3" width="9" style="3"/>
    <col min="4" max="4" width="22" style="3" customWidth="1"/>
    <col min="5" max="5" width="15.6666666666667" style="3" customWidth="1"/>
    <col min="6" max="6" width="15.8796296296296" style="3" customWidth="1"/>
    <col min="7" max="7" width="17" style="3" customWidth="1"/>
    <col min="8" max="8" width="20.6759259259259" style="3" customWidth="1"/>
    <col min="9" max="9" width="18.7037037037037" style="3" customWidth="1"/>
    <col min="10" max="16384" width="9" style="3"/>
  </cols>
  <sheetData>
    <row r="1" s="1" customFormat="1" ht="14.25" customHeight="1" spans="1:9">
      <c r="A1" s="4" t="s">
        <v>59</v>
      </c>
      <c r="B1" s="4"/>
      <c r="C1" s="4"/>
      <c r="D1" s="4"/>
      <c r="E1" s="4"/>
      <c r="F1" s="4"/>
      <c r="G1" s="4"/>
      <c r="H1" s="4"/>
      <c r="I1" s="4"/>
    </row>
    <row r="2" s="1" customFormat="1" ht="14.25" customHeight="1" spans="1:9">
      <c r="A2" s="5" t="s">
        <v>111</v>
      </c>
      <c r="B2" s="5" t="s">
        <v>112</v>
      </c>
      <c r="C2" s="5" t="s">
        <v>113</v>
      </c>
      <c r="D2" s="5" t="s">
        <v>114</v>
      </c>
      <c r="E2" s="5" t="s">
        <v>115</v>
      </c>
      <c r="F2" s="5" t="s">
        <v>116</v>
      </c>
      <c r="G2" s="5" t="s">
        <v>117</v>
      </c>
      <c r="H2" s="5" t="s">
        <v>118</v>
      </c>
      <c r="I2" s="5" t="s">
        <v>119</v>
      </c>
    </row>
    <row r="3" s="1" customFormat="1" ht="14.25" customHeight="1" spans="1:9">
      <c r="A3" s="5" t="s">
        <v>120</v>
      </c>
      <c r="B3" s="5">
        <v>128</v>
      </c>
      <c r="C3" s="5">
        <v>64</v>
      </c>
      <c r="D3" s="5">
        <v>32</v>
      </c>
      <c r="E3" s="5">
        <v>16</v>
      </c>
      <c r="F3" s="5">
        <v>8</v>
      </c>
      <c r="G3" s="5">
        <v>4</v>
      </c>
      <c r="H3" s="5">
        <v>2</v>
      </c>
      <c r="I3" s="5">
        <v>1</v>
      </c>
    </row>
    <row r="4" s="1" customFormat="1" ht="14.25" customHeight="1" spans="1:9">
      <c r="A4" s="5" t="s">
        <v>121</v>
      </c>
      <c r="B4" s="5" t="s">
        <v>122</v>
      </c>
      <c r="C4" s="5" t="s">
        <v>123</v>
      </c>
      <c r="D4" s="5" t="s">
        <v>124</v>
      </c>
      <c r="E4" s="5"/>
      <c r="F4" s="5" t="s">
        <v>125</v>
      </c>
      <c r="G4" s="5" t="s">
        <v>126</v>
      </c>
      <c r="H4" s="5" t="s">
        <v>127</v>
      </c>
      <c r="I4" s="5" t="s">
        <v>59</v>
      </c>
    </row>
    <row r="5" s="1" customFormat="1" ht="14.25" customHeight="1" spans="1:9">
      <c r="A5" s="6"/>
      <c r="B5" s="7" t="s">
        <v>128</v>
      </c>
      <c r="C5" s="8" t="s">
        <v>129</v>
      </c>
      <c r="D5" s="8" t="s">
        <v>130</v>
      </c>
      <c r="E5" s="8"/>
      <c r="F5" s="8" t="s">
        <v>131</v>
      </c>
      <c r="G5" s="8" t="s">
        <v>132</v>
      </c>
      <c r="H5" s="7"/>
      <c r="I5" s="13" t="s">
        <v>133</v>
      </c>
    </row>
    <row r="6" s="1" customFormat="1" ht="14.25" customHeight="1" spans="1:9">
      <c r="A6" s="6"/>
      <c r="B6" s="7" t="s">
        <v>134</v>
      </c>
      <c r="C6" s="8" t="s">
        <v>135</v>
      </c>
      <c r="D6" s="8" t="s">
        <v>136</v>
      </c>
      <c r="E6" s="8"/>
      <c r="F6" s="8" t="s">
        <v>137</v>
      </c>
      <c r="G6" s="7" t="s">
        <v>138</v>
      </c>
      <c r="H6" s="7"/>
      <c r="I6" s="13" t="s">
        <v>139</v>
      </c>
    </row>
    <row r="8" s="2" customFormat="1" ht="14.25" customHeight="1" spans="1:9">
      <c r="A8" s="9" t="s">
        <v>61</v>
      </c>
      <c r="B8" s="9"/>
      <c r="C8" s="9"/>
      <c r="D8" s="9"/>
      <c r="E8" s="9"/>
      <c r="F8" s="9"/>
      <c r="G8" s="9"/>
      <c r="H8" s="9"/>
      <c r="I8" s="9"/>
    </row>
    <row r="9" s="2" customFormat="1" ht="14.25" customHeight="1" spans="1:9">
      <c r="A9" s="5" t="s">
        <v>111</v>
      </c>
      <c r="B9" s="10" t="s">
        <v>112</v>
      </c>
      <c r="C9" s="10" t="s">
        <v>113</v>
      </c>
      <c r="D9" s="10" t="s">
        <v>114</v>
      </c>
      <c r="E9" s="10" t="s">
        <v>115</v>
      </c>
      <c r="F9" s="10" t="s">
        <v>116</v>
      </c>
      <c r="G9" s="10" t="s">
        <v>117</v>
      </c>
      <c r="H9" s="10" t="s">
        <v>118</v>
      </c>
      <c r="I9" s="10" t="s">
        <v>119</v>
      </c>
    </row>
    <row r="10" s="2" customFormat="1" ht="14.25" customHeight="1" spans="1:9">
      <c r="A10" s="5" t="s">
        <v>120</v>
      </c>
      <c r="B10" s="5">
        <v>128</v>
      </c>
      <c r="C10" s="5">
        <v>64</v>
      </c>
      <c r="D10" s="5">
        <v>32</v>
      </c>
      <c r="E10" s="5">
        <v>16</v>
      </c>
      <c r="F10" s="5">
        <v>8</v>
      </c>
      <c r="G10" s="5">
        <v>4</v>
      </c>
      <c r="H10" s="5">
        <v>2</v>
      </c>
      <c r="I10" s="5">
        <v>1</v>
      </c>
    </row>
    <row r="11" s="2" customFormat="1" ht="14.25" customHeight="1" spans="1:9">
      <c r="A11" s="5" t="s">
        <v>140</v>
      </c>
      <c r="B11" s="10" t="s">
        <v>27</v>
      </c>
      <c r="C11" s="10" t="s">
        <v>27</v>
      </c>
      <c r="D11" s="10" t="s">
        <v>141</v>
      </c>
      <c r="E11" s="10" t="s">
        <v>27</v>
      </c>
      <c r="F11" s="10" t="s">
        <v>142</v>
      </c>
      <c r="G11" s="10" t="s">
        <v>143</v>
      </c>
      <c r="H11" s="10" t="s">
        <v>144</v>
      </c>
      <c r="I11" s="10" t="s">
        <v>145</v>
      </c>
    </row>
    <row r="12" s="2" customFormat="1" ht="14.25" customHeight="1" spans="1:9">
      <c r="A12" s="11"/>
      <c r="B12" s="12" t="s">
        <v>27</v>
      </c>
      <c r="C12" s="12" t="s">
        <v>27</v>
      </c>
      <c r="D12" s="12" t="s">
        <v>146</v>
      </c>
      <c r="E12" s="12" t="s">
        <v>27</v>
      </c>
      <c r="F12" s="12" t="s">
        <v>147</v>
      </c>
      <c r="G12" s="12" t="s">
        <v>148</v>
      </c>
      <c r="H12" s="12" t="s">
        <v>149</v>
      </c>
      <c r="I12" s="12" t="s">
        <v>150</v>
      </c>
    </row>
    <row r="13" s="2" customFormat="1" ht="14.25" customHeight="1" spans="1:9">
      <c r="A13" s="12"/>
      <c r="B13" s="12" t="s">
        <v>27</v>
      </c>
      <c r="C13" s="12" t="s">
        <v>27</v>
      </c>
      <c r="D13" s="12" t="s">
        <v>151</v>
      </c>
      <c r="E13" s="12" t="s">
        <v>27</v>
      </c>
      <c r="F13" s="12" t="s">
        <v>152</v>
      </c>
      <c r="G13" s="12" t="s">
        <v>153</v>
      </c>
      <c r="H13" s="12" t="s">
        <v>154</v>
      </c>
      <c r="I13" s="12" t="s">
        <v>155</v>
      </c>
    </row>
    <row r="14" s="1" customFormat="1"/>
    <row r="15" s="2" customFormat="1" ht="14.25" customHeight="1" spans="1:9">
      <c r="A15" s="9" t="s">
        <v>63</v>
      </c>
      <c r="B15" s="9"/>
      <c r="C15" s="9"/>
      <c r="D15" s="9"/>
      <c r="E15" s="9"/>
      <c r="F15" s="9"/>
      <c r="G15" s="9"/>
      <c r="H15" s="9"/>
      <c r="I15" s="9"/>
    </row>
    <row r="16" s="2" customFormat="1" ht="14.25" customHeight="1" spans="1:9">
      <c r="A16" s="5" t="s">
        <v>111</v>
      </c>
      <c r="B16" s="10" t="s">
        <v>112</v>
      </c>
      <c r="C16" s="10" t="s">
        <v>113</v>
      </c>
      <c r="D16" s="10" t="s">
        <v>114</v>
      </c>
      <c r="E16" s="10" t="s">
        <v>115</v>
      </c>
      <c r="F16" s="10" t="s">
        <v>116</v>
      </c>
      <c r="G16" s="10" t="s">
        <v>117</v>
      </c>
      <c r="H16" s="10" t="s">
        <v>118</v>
      </c>
      <c r="I16" s="10" t="s">
        <v>119</v>
      </c>
    </row>
    <row r="17" s="2" customFormat="1" ht="14.25" customHeight="1" spans="1:9">
      <c r="A17" s="5" t="s">
        <v>120</v>
      </c>
      <c r="B17" s="5">
        <v>128</v>
      </c>
      <c r="C17" s="5">
        <v>64</v>
      </c>
      <c r="D17" s="5">
        <v>32</v>
      </c>
      <c r="E17" s="5">
        <v>16</v>
      </c>
      <c r="F17" s="5">
        <v>8</v>
      </c>
      <c r="G17" s="5">
        <v>4</v>
      </c>
      <c r="H17" s="5">
        <v>2</v>
      </c>
      <c r="I17" s="5">
        <v>1</v>
      </c>
    </row>
    <row r="18" s="2" customFormat="1" ht="14.25" customHeight="1" spans="1:9">
      <c r="A18" s="5" t="s">
        <v>156</v>
      </c>
      <c r="B18" s="10" t="s">
        <v>27</v>
      </c>
      <c r="C18" s="10" t="s">
        <v>27</v>
      </c>
      <c r="D18" s="10" t="s">
        <v>157</v>
      </c>
      <c r="E18" s="10" t="s">
        <v>27</v>
      </c>
      <c r="F18" s="10" t="s">
        <v>158</v>
      </c>
      <c r="G18" s="10" t="s">
        <v>159</v>
      </c>
      <c r="H18" s="10" t="s">
        <v>160</v>
      </c>
      <c r="I18" s="10" t="s">
        <v>161</v>
      </c>
    </row>
    <row r="19" s="2" customFormat="1" ht="14.25" customHeight="1" spans="1:9">
      <c r="A19" s="11"/>
      <c r="B19" s="12" t="s">
        <v>27</v>
      </c>
      <c r="C19" s="12" t="s">
        <v>27</v>
      </c>
      <c r="D19" s="12" t="s">
        <v>162</v>
      </c>
      <c r="E19" s="12" t="s">
        <v>27</v>
      </c>
      <c r="F19" s="12" t="s">
        <v>163</v>
      </c>
      <c r="G19" s="12" t="s">
        <v>164</v>
      </c>
      <c r="H19" s="12" t="s">
        <v>165</v>
      </c>
      <c r="I19" s="12" t="s">
        <v>166</v>
      </c>
    </row>
    <row r="20" s="2" customFormat="1" ht="14.25" customHeight="1" spans="1:9">
      <c r="A20" s="12"/>
      <c r="B20" s="12" t="s">
        <v>27</v>
      </c>
      <c r="C20" s="12" t="s">
        <v>27</v>
      </c>
      <c r="D20" s="12" t="s">
        <v>167</v>
      </c>
      <c r="E20" s="12" t="s">
        <v>27</v>
      </c>
      <c r="F20" s="12" t="s">
        <v>168</v>
      </c>
      <c r="G20" s="12" t="s">
        <v>169</v>
      </c>
      <c r="H20" s="12" t="s">
        <v>170</v>
      </c>
      <c r="I20" s="12" t="s">
        <v>171</v>
      </c>
    </row>
  </sheetData>
  <sheetProtection password="CD43" sheet="1" formatCells="0" formatColumns="0" formatRows="0" autoFilter="0" objects="1"/>
  <mergeCells count="6">
    <mergeCell ref="A1:I1"/>
    <mergeCell ref="A8:I8"/>
    <mergeCell ref="A15:I15"/>
    <mergeCell ref="A5:A6"/>
    <mergeCell ref="A12:A13"/>
    <mergeCell ref="A19:A20"/>
  </mergeCell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6 "   i n t e r l i n e O n O f f = " 0 "   i n t e r l i n e C o l o r = " 0 "   i s D b S h e e t = " 0 "   i s D a s h B o a r d S h e e t = " 0 " / > < w o S h e e t P r o p s   s h e e t S t i d = " 2 "   i n t e r l i n e O n O f f = " 0 "   i n t e r l i n e C o l o r = " 0 "   i s D b S h e e t = " 0 "   i s D a s h B o a r d S h e e t = " 0 " /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6 " / > < p i x e l a t o r L i s t   s h e e t S t i d = " 2 " / > < p i x e l a t o r L i s t   s h e e t S t i d = " 1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FEETECH</Company>
  <Application>WPS Office WWO_wpscloud_20220401182529-d8109cfad3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电位器SCS</vt:lpstr>
      <vt:lpstr>特殊字节位解析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李永传</cp:lastModifiedBy>
  <dcterms:created xsi:type="dcterms:W3CDTF">2018-09-21T11:31:00Z</dcterms:created>
  <dcterms:modified xsi:type="dcterms:W3CDTF">2022-04-03T01:57:55Z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EF37E91BA1D44E79AADC25C2024AD71E</vt:lpwstr>
  </property>
</Properties>
</file>